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8_{6358EAF7-CA18-4F4E-8074-E05C7DAF1672}" xr6:coauthVersionLast="41" xr6:coauthVersionMax="41" xr10:uidLastSave="{00000000-0000-0000-0000-000000000000}"/>
  <bookViews>
    <workbookView xWindow="-120" yWindow="-120" windowWidth="21840" windowHeight="12525" xr2:uid="{00000000-000D-0000-FFFF-FFFF00000000}"/>
  </bookViews>
  <sheets>
    <sheet name="Site preparation" sheetId="2" r:id="rId1"/>
    <sheet name="Retaining wall" sheetId="3" r:id="rId2"/>
    <sheet name="Setting up" sheetId="6" r:id="rId3"/>
    <sheet name="Data center" sheetId="7" r:id="rId4"/>
    <sheet name="1 open space safe &amp; server " sheetId="8" r:id="rId5"/>
    <sheet name="Staircase access" sheetId="9" r:id="rId6"/>
    <sheet name="2 open spaces &amp; 8 toilets" sheetId="10" r:id="rId7"/>
    <sheet name="Septic tank" sheetId="11" r:id="rId8"/>
    <sheet name="Power house" sheetId="12" r:id="rId9"/>
    <sheet name="Basement for 2 tents" sheetId="13" r:id="rId10"/>
    <sheet name="Summary" sheetId="14" r:id="rId11"/>
  </sheets>
  <definedNames>
    <definedName name="_xlnm.Print_Area" localSheetId="5">'Staircase access'!$A$1:$F$173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3" l="1"/>
  <c r="C8" i="14"/>
  <c r="F49" i="12"/>
  <c r="F181" i="10"/>
  <c r="D171" i="9"/>
  <c r="F171" i="9" s="1"/>
  <c r="D170" i="9"/>
  <c r="F170" i="9" s="1"/>
  <c r="D169" i="9"/>
  <c r="F169" i="9" s="1"/>
  <c r="D166" i="9"/>
  <c r="F166" i="9" s="1"/>
  <c r="D165" i="9"/>
  <c r="F165" i="9" s="1"/>
  <c r="D164" i="9"/>
  <c r="F164" i="9" s="1"/>
  <c r="F163" i="9"/>
  <c r="D162" i="9"/>
  <c r="F162" i="9" s="1"/>
  <c r="D161" i="9"/>
  <c r="F161" i="9" s="1"/>
  <c r="D160" i="9"/>
  <c r="F160" i="9" s="1"/>
  <c r="D159" i="9"/>
  <c r="F159" i="9" s="1"/>
  <c r="D158" i="9"/>
  <c r="F158" i="9" s="1"/>
  <c r="D157" i="9"/>
  <c r="F157" i="9" s="1"/>
  <c r="D156" i="9"/>
  <c r="F156" i="9" s="1"/>
  <c r="F36" i="12"/>
  <c r="F33" i="12"/>
  <c r="D35" i="7"/>
  <c r="F172" i="9" l="1"/>
  <c r="F167" i="9"/>
  <c r="F8" i="12"/>
  <c r="F17" i="12"/>
  <c r="F14" i="12"/>
  <c r="D16" i="12"/>
  <c r="F16" i="12" s="1"/>
  <c r="D15" i="12"/>
  <c r="F15" i="12" s="1"/>
  <c r="F11" i="12"/>
  <c r="D12" i="12"/>
  <c r="F12" i="12" s="1"/>
  <c r="D9" i="12"/>
  <c r="D10" i="12"/>
  <c r="D13" i="12"/>
  <c r="F13" i="12" s="1"/>
  <c r="D19" i="12" l="1"/>
  <c r="F19" i="12" s="1"/>
  <c r="F10" i="12"/>
  <c r="D7" i="12"/>
  <c r="D23" i="12" l="1"/>
  <c r="F7" i="12"/>
  <c r="F7" i="13" l="1"/>
  <c r="F8" i="13"/>
  <c r="F9" i="13"/>
  <c r="F11" i="13"/>
  <c r="D12" i="13"/>
  <c r="F12" i="13" s="1"/>
  <c r="D10" i="13"/>
  <c r="F10" i="13" s="1"/>
  <c r="D8" i="13"/>
  <c r="D33" i="12" l="1"/>
  <c r="D41" i="12"/>
  <c r="D40" i="12"/>
  <c r="D39" i="12"/>
  <c r="D38" i="12"/>
  <c r="F38" i="12" s="1"/>
  <c r="D37" i="12" l="1"/>
  <c r="D36" i="12"/>
  <c r="D25" i="11"/>
  <c r="D36" i="11"/>
  <c r="F36" i="11" s="1"/>
  <c r="D37" i="11"/>
  <c r="D38" i="11"/>
  <c r="F38" i="11" s="1"/>
  <c r="D54" i="9" l="1"/>
  <c r="D53" i="9"/>
  <c r="D52" i="9"/>
  <c r="F52" i="9" s="1"/>
  <c r="D51" i="9"/>
  <c r="F51" i="9" s="1"/>
  <c r="D50" i="9"/>
  <c r="D49" i="9"/>
  <c r="F49" i="9" s="1"/>
  <c r="D48" i="9"/>
  <c r="F48" i="9" s="1"/>
  <c r="D45" i="9"/>
  <c r="D44" i="9"/>
  <c r="D43" i="9"/>
  <c r="F43" i="9" s="1"/>
  <c r="D42" i="9"/>
  <c r="F42" i="9" s="1"/>
  <c r="D41" i="9"/>
  <c r="F41" i="9" s="1"/>
  <c r="D40" i="9"/>
  <c r="D39" i="9"/>
  <c r="F39" i="9" s="1"/>
  <c r="D35" i="9"/>
  <c r="F35" i="9" s="1"/>
  <c r="D34" i="9"/>
  <c r="F34" i="9" s="1"/>
  <c r="F54" i="9"/>
  <c r="F53" i="9"/>
  <c r="F50" i="9"/>
  <c r="F45" i="9"/>
  <c r="F44" i="9"/>
  <c r="F40" i="9"/>
  <c r="D27" i="9"/>
  <c r="F27" i="9" s="1"/>
  <c r="D28" i="9"/>
  <c r="F28" i="9" s="1"/>
  <c r="D29" i="9"/>
  <c r="F29" i="9" s="1"/>
  <c r="D30" i="9"/>
  <c r="F30" i="9" s="1"/>
  <c r="D54" i="10"/>
  <c r="F54" i="10" s="1"/>
  <c r="D57" i="10"/>
  <c r="F57" i="10" s="1"/>
  <c r="D56" i="10"/>
  <c r="F56" i="10" s="1"/>
  <c r="D55" i="10"/>
  <c r="F55" i="10" s="1"/>
  <c r="D53" i="10"/>
  <c r="F53" i="10" s="1"/>
  <c r="D52" i="10"/>
  <c r="F52" i="10" s="1"/>
  <c r="D51" i="10"/>
  <c r="F51" i="10" s="1"/>
  <c r="D48" i="10"/>
  <c r="F48" i="10" s="1"/>
  <c r="D47" i="10"/>
  <c r="F47" i="10" s="1"/>
  <c r="D46" i="10"/>
  <c r="F46" i="10" s="1"/>
  <c r="D44" i="10"/>
  <c r="F44" i="10" s="1"/>
  <c r="D45" i="10"/>
  <c r="F45" i="10" s="1"/>
  <c r="D43" i="10"/>
  <c r="F43" i="10" s="1"/>
  <c r="D42" i="10"/>
  <c r="F42" i="10" s="1"/>
  <c r="D39" i="10"/>
  <c r="F39" i="10" s="1"/>
  <c r="F55" i="9" l="1"/>
  <c r="D38" i="10" l="1"/>
  <c r="F38" i="10" s="1"/>
  <c r="D37" i="10"/>
  <c r="F37" i="10" s="1"/>
  <c r="F58" i="10" s="1"/>
  <c r="D25" i="10"/>
  <c r="D4" i="3" l="1"/>
  <c r="D5" i="3"/>
  <c r="D6" i="3"/>
  <c r="D8" i="3"/>
  <c r="D9" i="3"/>
  <c r="D15" i="13" l="1"/>
  <c r="F15" i="13" s="1"/>
  <c r="F16" i="13" s="1"/>
  <c r="D6" i="13"/>
  <c r="F6" i="13" s="1"/>
  <c r="D5" i="13"/>
  <c r="F5" i="13" s="1"/>
  <c r="F13" i="13" s="1"/>
  <c r="F17" i="13" s="1"/>
  <c r="F47" i="12"/>
  <c r="F48" i="12" s="1"/>
  <c r="D44" i="12"/>
  <c r="F44" i="12" s="1"/>
  <c r="F45" i="12" s="1"/>
  <c r="F41" i="12"/>
  <c r="F40" i="12"/>
  <c r="F39" i="12"/>
  <c r="F37" i="12"/>
  <c r="D29" i="12"/>
  <c r="F29" i="12" s="1"/>
  <c r="D32" i="12"/>
  <c r="F32" i="12" s="1"/>
  <c r="D28" i="12"/>
  <c r="F28" i="12" s="1"/>
  <c r="F9" i="12"/>
  <c r="D20" i="12"/>
  <c r="F20" i="12" s="1"/>
  <c r="F24" i="12"/>
  <c r="F23" i="12"/>
  <c r="D18" i="12"/>
  <c r="F18" i="12" s="1"/>
  <c r="D6" i="12"/>
  <c r="F6" i="12" s="1"/>
  <c r="D5" i="12"/>
  <c r="F5" i="12" s="1"/>
  <c r="F44" i="11"/>
  <c r="F43" i="11"/>
  <c r="F42" i="11"/>
  <c r="F41" i="11"/>
  <c r="D40" i="11"/>
  <c r="F40" i="11" s="1"/>
  <c r="D39" i="11"/>
  <c r="F39" i="11" s="1"/>
  <c r="F37" i="11"/>
  <c r="D33" i="11"/>
  <c r="F33" i="11" s="1"/>
  <c r="D32" i="11"/>
  <c r="F32" i="11" s="1"/>
  <c r="D29" i="11"/>
  <c r="F29" i="11" s="1"/>
  <c r="D28" i="11"/>
  <c r="F28" i="11" s="1"/>
  <c r="F25" i="11"/>
  <c r="F24" i="11"/>
  <c r="D23" i="11"/>
  <c r="F23" i="11" s="1"/>
  <c r="F22" i="11"/>
  <c r="D21" i="11"/>
  <c r="F21" i="11" s="1"/>
  <c r="F20" i="11"/>
  <c r="F19" i="11"/>
  <c r="D16" i="11"/>
  <c r="F16" i="11" s="1"/>
  <c r="D15" i="11"/>
  <c r="F15" i="11" s="1"/>
  <c r="D14" i="11"/>
  <c r="F14" i="11" s="1"/>
  <c r="D13" i="11"/>
  <c r="F13" i="11" s="1"/>
  <c r="D12" i="11"/>
  <c r="F12" i="11" s="1"/>
  <c r="D11" i="11"/>
  <c r="F11" i="11" s="1"/>
  <c r="D10" i="11"/>
  <c r="F10" i="11" s="1"/>
  <c r="D9" i="11"/>
  <c r="F9" i="11" s="1"/>
  <c r="D8" i="11"/>
  <c r="F8" i="11" s="1"/>
  <c r="D7" i="11"/>
  <c r="F7" i="11" s="1"/>
  <c r="D6" i="11"/>
  <c r="F6" i="11" s="1"/>
  <c r="D5" i="11"/>
  <c r="F5" i="11" s="1"/>
  <c r="D4" i="11"/>
  <c r="F4" i="11" s="1"/>
  <c r="D179" i="10"/>
  <c r="F179" i="10" s="1"/>
  <c r="D178" i="10"/>
  <c r="F178" i="10" s="1"/>
  <c r="D177" i="10"/>
  <c r="F177" i="10" s="1"/>
  <c r="F176" i="10"/>
  <c r="D175" i="10"/>
  <c r="F175" i="10" s="1"/>
  <c r="D174" i="10"/>
  <c r="F174" i="10" s="1"/>
  <c r="F173" i="10"/>
  <c r="D172" i="10"/>
  <c r="F172" i="10" s="1"/>
  <c r="D171" i="10"/>
  <c r="F171" i="10" s="1"/>
  <c r="F168" i="10"/>
  <c r="F167" i="10"/>
  <c r="F164" i="10"/>
  <c r="F165" i="10" s="1"/>
  <c r="F161" i="10"/>
  <c r="F160" i="10"/>
  <c r="F159" i="10"/>
  <c r="D158" i="10"/>
  <c r="F158" i="10" s="1"/>
  <c r="D157" i="10"/>
  <c r="F157" i="10" s="1"/>
  <c r="F156" i="10"/>
  <c r="F155" i="10"/>
  <c r="F154" i="10"/>
  <c r="F153" i="10"/>
  <c r="F150" i="10"/>
  <c r="F151" i="10" s="1"/>
  <c r="F147" i="10"/>
  <c r="F146" i="10"/>
  <c r="F145" i="10"/>
  <c r="D144" i="10"/>
  <c r="F144" i="10" s="1"/>
  <c r="F143" i="10"/>
  <c r="D142" i="10"/>
  <c r="F142" i="10" s="1"/>
  <c r="F141" i="10"/>
  <c r="F140" i="10"/>
  <c r="F139" i="10"/>
  <c r="F138" i="10"/>
  <c r="F137" i="10"/>
  <c r="F136" i="10"/>
  <c r="F135" i="10"/>
  <c r="F132" i="10"/>
  <c r="F131" i="10"/>
  <c r="F130" i="10"/>
  <c r="F129" i="10"/>
  <c r="F128" i="10"/>
  <c r="F127" i="10"/>
  <c r="F126" i="10"/>
  <c r="F125" i="10"/>
  <c r="F124" i="10"/>
  <c r="F120" i="10"/>
  <c r="F118" i="10"/>
  <c r="F117" i="10"/>
  <c r="D116" i="10"/>
  <c r="D119" i="10" s="1"/>
  <c r="F119" i="10" s="1"/>
  <c r="D115" i="10"/>
  <c r="F115" i="10" s="1"/>
  <c r="D114" i="10"/>
  <c r="F114" i="10" s="1"/>
  <c r="D113" i="10"/>
  <c r="F113" i="10" s="1"/>
  <c r="D112" i="10"/>
  <c r="F112" i="10" s="1"/>
  <c r="D111" i="10"/>
  <c r="F111" i="10" s="1"/>
  <c r="D110" i="10"/>
  <c r="F110" i="10" s="1"/>
  <c r="F106" i="10"/>
  <c r="F105" i="10"/>
  <c r="F104" i="10"/>
  <c r="F103" i="10"/>
  <c r="F99" i="10"/>
  <c r="F98" i="10"/>
  <c r="F97" i="10"/>
  <c r="F96" i="10"/>
  <c r="F95" i="10"/>
  <c r="F91" i="10"/>
  <c r="F90" i="10"/>
  <c r="F89" i="10"/>
  <c r="F88" i="10"/>
  <c r="F87" i="10"/>
  <c r="D82" i="10"/>
  <c r="F82" i="10" s="1"/>
  <c r="D81" i="10"/>
  <c r="F81" i="10" s="1"/>
  <c r="D80" i="10"/>
  <c r="F80" i="10" s="1"/>
  <c r="D79" i="10"/>
  <c r="F79" i="10" s="1"/>
  <c r="D78" i="10"/>
  <c r="F78" i="10" s="1"/>
  <c r="D77" i="10"/>
  <c r="F77" i="10" s="1"/>
  <c r="D76" i="10"/>
  <c r="F76" i="10" s="1"/>
  <c r="D73" i="10"/>
  <c r="F73" i="10" s="1"/>
  <c r="D72" i="10"/>
  <c r="F72" i="10" s="1"/>
  <c r="F71" i="10"/>
  <c r="F70" i="10"/>
  <c r="D69" i="10"/>
  <c r="F69" i="10" s="1"/>
  <c r="D68" i="10"/>
  <c r="F68" i="10" s="1"/>
  <c r="D65" i="10"/>
  <c r="F65" i="10" s="1"/>
  <c r="D64" i="10"/>
  <c r="F64" i="10" s="1"/>
  <c r="D33" i="10"/>
  <c r="F33" i="10" s="1"/>
  <c r="D32" i="10"/>
  <c r="F32" i="10" s="1"/>
  <c r="D31" i="10"/>
  <c r="F31" i="10" s="1"/>
  <c r="D30" i="10"/>
  <c r="F30" i="10" s="1"/>
  <c r="D29" i="10"/>
  <c r="F29" i="10" s="1"/>
  <c r="D28" i="10"/>
  <c r="F28" i="10" s="1"/>
  <c r="D61" i="10"/>
  <c r="F61" i="10" s="1"/>
  <c r="D60" i="10"/>
  <c r="F60" i="10" s="1"/>
  <c r="D27" i="10"/>
  <c r="F27" i="10" s="1"/>
  <c r="D13" i="10"/>
  <c r="F13" i="10" s="1"/>
  <c r="D11" i="10"/>
  <c r="F11" i="10" s="1"/>
  <c r="D9" i="10"/>
  <c r="F9" i="10" s="1"/>
  <c r="D8" i="10"/>
  <c r="F8" i="10" s="1"/>
  <c r="D26" i="10"/>
  <c r="F26" i="10" s="1"/>
  <c r="F25" i="10"/>
  <c r="D24" i="10"/>
  <c r="F24" i="10" s="1"/>
  <c r="D20" i="10"/>
  <c r="F20" i="10" s="1"/>
  <c r="D19" i="10"/>
  <c r="F19" i="10" s="1"/>
  <c r="D17" i="10"/>
  <c r="F17" i="10" s="1"/>
  <c r="D16" i="10"/>
  <c r="F16" i="10" s="1"/>
  <c r="D15" i="10"/>
  <c r="F15" i="10" s="1"/>
  <c r="D6" i="10"/>
  <c r="F6" i="10" s="1"/>
  <c r="D5" i="10"/>
  <c r="F5" i="10" s="1"/>
  <c r="D153" i="9"/>
  <c r="F153" i="9" s="1"/>
  <c r="F152" i="9"/>
  <c r="F149" i="9"/>
  <c r="F150" i="9" s="1"/>
  <c r="F146" i="9"/>
  <c r="F145" i="9"/>
  <c r="F144" i="9"/>
  <c r="D143" i="9"/>
  <c r="F143" i="9" s="1"/>
  <c r="F142" i="9"/>
  <c r="F141" i="9"/>
  <c r="F140" i="9"/>
  <c r="F139" i="9"/>
  <c r="F138" i="9"/>
  <c r="F137" i="9"/>
  <c r="F136" i="9"/>
  <c r="F135" i="9"/>
  <c r="F134" i="9"/>
  <c r="F131" i="9"/>
  <c r="F130" i="9"/>
  <c r="F129" i="9"/>
  <c r="F128" i="9"/>
  <c r="F127" i="9"/>
  <c r="F126" i="9"/>
  <c r="F125" i="9"/>
  <c r="F124" i="9"/>
  <c r="F120" i="9"/>
  <c r="D119" i="9"/>
  <c r="F119" i="9" s="1"/>
  <c r="F118" i="9"/>
  <c r="F117" i="9"/>
  <c r="F116" i="9"/>
  <c r="F115" i="9"/>
  <c r="D114" i="9"/>
  <c r="F114" i="9" s="1"/>
  <c r="D113" i="9"/>
  <c r="F113" i="9" s="1"/>
  <c r="D112" i="9"/>
  <c r="F112" i="9" s="1"/>
  <c r="D111" i="9"/>
  <c r="F111" i="9" s="1"/>
  <c r="D110" i="9"/>
  <c r="F110" i="9" s="1"/>
  <c r="F106" i="9"/>
  <c r="F105" i="9"/>
  <c r="F104" i="9"/>
  <c r="F103" i="9"/>
  <c r="F99" i="9"/>
  <c r="F98" i="9"/>
  <c r="F97" i="9"/>
  <c r="F96" i="9"/>
  <c r="F95" i="9"/>
  <c r="F91" i="9"/>
  <c r="F90" i="9"/>
  <c r="F89" i="9"/>
  <c r="F88" i="9"/>
  <c r="D83" i="9"/>
  <c r="F83" i="9" s="1"/>
  <c r="D82" i="9"/>
  <c r="F82" i="9" s="1"/>
  <c r="D81" i="9"/>
  <c r="F81" i="9" s="1"/>
  <c r="D80" i="9"/>
  <c r="F80" i="9" s="1"/>
  <c r="D79" i="9"/>
  <c r="F79" i="9" s="1"/>
  <c r="D78" i="9"/>
  <c r="F78" i="9" s="1"/>
  <c r="D75" i="9"/>
  <c r="F75" i="9" s="1"/>
  <c r="D74" i="9"/>
  <c r="F74" i="9" s="1"/>
  <c r="F73" i="9"/>
  <c r="D72" i="9"/>
  <c r="F72" i="9" s="1"/>
  <c r="D71" i="9"/>
  <c r="F71" i="9" s="1"/>
  <c r="D68" i="9"/>
  <c r="F68" i="9" s="1"/>
  <c r="D67" i="9"/>
  <c r="F67" i="9" s="1"/>
  <c r="D66" i="9"/>
  <c r="F66" i="9" s="1"/>
  <c r="D65" i="9"/>
  <c r="F65" i="9" s="1"/>
  <c r="D64" i="9"/>
  <c r="F64" i="9" s="1"/>
  <c r="D61" i="9"/>
  <c r="F61" i="9" s="1"/>
  <c r="D60" i="9"/>
  <c r="F60" i="9" s="1"/>
  <c r="D26" i="9"/>
  <c r="F26" i="9" s="1"/>
  <c r="D57" i="9"/>
  <c r="F57" i="9" s="1"/>
  <c r="D25" i="9"/>
  <c r="F25" i="9" s="1"/>
  <c r="D13" i="9"/>
  <c r="F13" i="9" s="1"/>
  <c r="D11" i="9"/>
  <c r="F11" i="9" s="1"/>
  <c r="D9" i="9"/>
  <c r="F9" i="9" s="1"/>
  <c r="D8" i="9"/>
  <c r="F8" i="9" s="1"/>
  <c r="D24" i="9"/>
  <c r="F24" i="9" s="1"/>
  <c r="D23" i="9"/>
  <c r="F23" i="9" s="1"/>
  <c r="D22" i="9"/>
  <c r="F22" i="9" s="1"/>
  <c r="F31" i="9" s="1"/>
  <c r="D18" i="9"/>
  <c r="F18" i="9" s="1"/>
  <c r="D16" i="9"/>
  <c r="F16" i="9" s="1"/>
  <c r="D15" i="9"/>
  <c r="F15" i="9" s="1"/>
  <c r="D6" i="9"/>
  <c r="F6" i="9" s="1"/>
  <c r="D5" i="9"/>
  <c r="F5" i="9" s="1"/>
  <c r="D161" i="8"/>
  <c r="F161" i="8" s="1"/>
  <c r="D160" i="8"/>
  <c r="F160" i="8" s="1"/>
  <c r="D159" i="8"/>
  <c r="F159" i="8" s="1"/>
  <c r="F158" i="8"/>
  <c r="D157" i="8"/>
  <c r="F157" i="8" s="1"/>
  <c r="D156" i="8"/>
  <c r="F156" i="8" s="1"/>
  <c r="F155" i="8"/>
  <c r="F154" i="8"/>
  <c r="D154" i="8"/>
  <c r="D153" i="8"/>
  <c r="F153" i="8" s="1"/>
  <c r="F150" i="8"/>
  <c r="F149" i="8"/>
  <c r="F146" i="8"/>
  <c r="F147" i="8" s="1"/>
  <c r="F143" i="8"/>
  <c r="F142" i="8"/>
  <c r="F141" i="8"/>
  <c r="D140" i="8"/>
  <c r="F140" i="8" s="1"/>
  <c r="D139" i="8"/>
  <c r="F139" i="8" s="1"/>
  <c r="F138" i="8"/>
  <c r="F137" i="8"/>
  <c r="F136" i="8"/>
  <c r="F133" i="8"/>
  <c r="F134" i="8" s="1"/>
  <c r="F130" i="8"/>
  <c r="F129" i="8"/>
  <c r="F128" i="8"/>
  <c r="D127" i="8"/>
  <c r="F127" i="8" s="1"/>
  <c r="F126" i="8"/>
  <c r="F125" i="8"/>
  <c r="D125" i="8"/>
  <c r="F124" i="8"/>
  <c r="F123" i="8"/>
  <c r="F122" i="8"/>
  <c r="F121" i="8"/>
  <c r="F120" i="8"/>
  <c r="F119" i="8"/>
  <c r="F118" i="8"/>
  <c r="F115" i="8"/>
  <c r="F114" i="8"/>
  <c r="F113" i="8"/>
  <c r="F112" i="8"/>
  <c r="F111" i="8"/>
  <c r="F110" i="8"/>
  <c r="F109" i="8"/>
  <c r="F108" i="8"/>
  <c r="F107" i="8"/>
  <c r="F103" i="8"/>
  <c r="F101" i="8"/>
  <c r="F100" i="8"/>
  <c r="D99" i="8"/>
  <c r="D102" i="8" s="1"/>
  <c r="F102" i="8" s="1"/>
  <c r="D98" i="8"/>
  <c r="F98" i="8" s="1"/>
  <c r="D97" i="8"/>
  <c r="F97" i="8" s="1"/>
  <c r="D96" i="8"/>
  <c r="F96" i="8" s="1"/>
  <c r="D95" i="8"/>
  <c r="F95" i="8" s="1"/>
  <c r="D94" i="8"/>
  <c r="F94" i="8" s="1"/>
  <c r="D93" i="8"/>
  <c r="F93" i="8" s="1"/>
  <c r="F89" i="8"/>
  <c r="F88" i="8"/>
  <c r="F87" i="8"/>
  <c r="F86" i="8"/>
  <c r="F82" i="8"/>
  <c r="F81" i="8"/>
  <c r="F80" i="8"/>
  <c r="F79" i="8"/>
  <c r="F78" i="8"/>
  <c r="F74" i="8"/>
  <c r="F73" i="8"/>
  <c r="F72" i="8"/>
  <c r="F71" i="8"/>
  <c r="F70" i="8"/>
  <c r="D65" i="8"/>
  <c r="F65" i="8" s="1"/>
  <c r="D64" i="8"/>
  <c r="F64" i="8" s="1"/>
  <c r="D63" i="8"/>
  <c r="F63" i="8" s="1"/>
  <c r="D62" i="8"/>
  <c r="F62" i="8" s="1"/>
  <c r="D61" i="8"/>
  <c r="F61" i="8" s="1"/>
  <c r="D60" i="8"/>
  <c r="F60" i="8" s="1"/>
  <c r="D59" i="8"/>
  <c r="F59" i="8" s="1"/>
  <c r="D56" i="8"/>
  <c r="F56" i="8" s="1"/>
  <c r="D55" i="8"/>
  <c r="F55" i="8" s="1"/>
  <c r="F54" i="8"/>
  <c r="D53" i="8"/>
  <c r="F53" i="8" s="1"/>
  <c r="D52" i="8"/>
  <c r="F52" i="8" s="1"/>
  <c r="D49" i="8"/>
  <c r="F49" i="8" s="1"/>
  <c r="D48" i="8"/>
  <c r="F48" i="8" s="1"/>
  <c r="D38" i="8"/>
  <c r="F38" i="8" s="1"/>
  <c r="D37" i="8"/>
  <c r="F37" i="8" s="1"/>
  <c r="D36" i="8"/>
  <c r="F36" i="8" s="1"/>
  <c r="D35" i="8"/>
  <c r="F35" i="8" s="1"/>
  <c r="D34" i="8"/>
  <c r="F34" i="8" s="1"/>
  <c r="D33" i="8"/>
  <c r="F33" i="8" s="1"/>
  <c r="D32" i="8"/>
  <c r="F32" i="8" s="1"/>
  <c r="D45" i="8"/>
  <c r="F45" i="8" s="1"/>
  <c r="D44" i="8"/>
  <c r="F44" i="8" s="1"/>
  <c r="F41" i="8"/>
  <c r="F42" i="8" s="1"/>
  <c r="D31" i="8"/>
  <c r="F31" i="8" s="1"/>
  <c r="D15" i="8"/>
  <c r="F15" i="8" s="1"/>
  <c r="D13" i="8"/>
  <c r="F13" i="8" s="1"/>
  <c r="D11" i="8"/>
  <c r="F11" i="8" s="1"/>
  <c r="D10" i="8"/>
  <c r="F10" i="8" s="1"/>
  <c r="D30" i="8"/>
  <c r="F30" i="8" s="1"/>
  <c r="D29" i="8"/>
  <c r="F29" i="8" s="1"/>
  <c r="D28" i="8"/>
  <c r="F28" i="8" s="1"/>
  <c r="D27" i="8"/>
  <c r="F27" i="8" s="1"/>
  <c r="D23" i="8"/>
  <c r="F23" i="8" s="1"/>
  <c r="D22" i="8"/>
  <c r="F22" i="8" s="1"/>
  <c r="D21" i="8"/>
  <c r="F21" i="8" s="1"/>
  <c r="D19" i="8"/>
  <c r="F19" i="8" s="1"/>
  <c r="D18" i="8"/>
  <c r="F18" i="8" s="1"/>
  <c r="D17" i="8"/>
  <c r="F17" i="8" s="1"/>
  <c r="D8" i="8"/>
  <c r="F8" i="8" s="1"/>
  <c r="D7" i="8"/>
  <c r="F7" i="8" s="1"/>
  <c r="D6" i="8"/>
  <c r="F6" i="8" s="1"/>
  <c r="D5" i="8"/>
  <c r="F5" i="8" s="1"/>
  <c r="D167" i="7"/>
  <c r="F167" i="7" s="1"/>
  <c r="D166" i="7"/>
  <c r="F166" i="7" s="1"/>
  <c r="D165" i="7"/>
  <c r="F165" i="7" s="1"/>
  <c r="F164" i="7"/>
  <c r="D163" i="7"/>
  <c r="F163" i="7" s="1"/>
  <c r="D162" i="7"/>
  <c r="F162" i="7" s="1"/>
  <c r="F161" i="7"/>
  <c r="D160" i="7"/>
  <c r="F160" i="7" s="1"/>
  <c r="D159" i="7"/>
  <c r="F159" i="7" s="1"/>
  <c r="F156" i="7"/>
  <c r="F155" i="7"/>
  <c r="F152" i="7"/>
  <c r="F153" i="7" s="1"/>
  <c r="F149" i="7"/>
  <c r="F148" i="7"/>
  <c r="F147" i="7"/>
  <c r="D146" i="7"/>
  <c r="F146" i="7" s="1"/>
  <c r="D145" i="7"/>
  <c r="F145" i="7" s="1"/>
  <c r="D144" i="7"/>
  <c r="F144" i="7" s="1"/>
  <c r="D143" i="7"/>
  <c r="F143" i="7" s="1"/>
  <c r="D142" i="7"/>
  <c r="F142" i="7" s="1"/>
  <c r="F141" i="7"/>
  <c r="F140" i="7"/>
  <c r="F139" i="7"/>
  <c r="F138" i="7"/>
  <c r="F137" i="7"/>
  <c r="F136" i="7"/>
  <c r="F133" i="7"/>
  <c r="F132" i="7"/>
  <c r="F129" i="7"/>
  <c r="F128" i="7"/>
  <c r="F127" i="7"/>
  <c r="D126" i="7"/>
  <c r="F126" i="7" s="1"/>
  <c r="F125" i="7"/>
  <c r="D124" i="7"/>
  <c r="F124" i="7" s="1"/>
  <c r="F123" i="7"/>
  <c r="F122" i="7"/>
  <c r="F121" i="7"/>
  <c r="F120" i="7"/>
  <c r="F119" i="7"/>
  <c r="F118" i="7"/>
  <c r="F117" i="7"/>
  <c r="F114" i="7"/>
  <c r="F113" i="7"/>
  <c r="F112" i="7"/>
  <c r="F111" i="7"/>
  <c r="F110" i="7"/>
  <c r="F109" i="7"/>
  <c r="F108" i="7"/>
  <c r="F107" i="7"/>
  <c r="F106" i="7"/>
  <c r="F102" i="7"/>
  <c r="F100" i="7"/>
  <c r="F99" i="7"/>
  <c r="D98" i="7"/>
  <c r="F98" i="7" s="1"/>
  <c r="D97" i="7"/>
  <c r="F97" i="7" s="1"/>
  <c r="D96" i="7"/>
  <c r="F96" i="7" s="1"/>
  <c r="D95" i="7"/>
  <c r="F95" i="7" s="1"/>
  <c r="D94" i="7"/>
  <c r="F94" i="7" s="1"/>
  <c r="D93" i="7"/>
  <c r="F93" i="7" s="1"/>
  <c r="F88" i="7"/>
  <c r="F87" i="7"/>
  <c r="F86" i="7"/>
  <c r="F85" i="7"/>
  <c r="F81" i="7"/>
  <c r="F80" i="7"/>
  <c r="F79" i="7"/>
  <c r="F78" i="7"/>
  <c r="F77" i="7"/>
  <c r="F73" i="7"/>
  <c r="F72" i="7"/>
  <c r="F71" i="7"/>
  <c r="D70" i="7"/>
  <c r="F70" i="7" s="1"/>
  <c r="D69" i="7"/>
  <c r="D64" i="7"/>
  <c r="F64" i="7" s="1"/>
  <c r="D63" i="7"/>
  <c r="F63" i="7" s="1"/>
  <c r="D62" i="7"/>
  <c r="F62" i="7" s="1"/>
  <c r="D61" i="7"/>
  <c r="F61" i="7" s="1"/>
  <c r="D60" i="7"/>
  <c r="F60" i="7" s="1"/>
  <c r="D59" i="7"/>
  <c r="F59" i="7" s="1"/>
  <c r="D58" i="7"/>
  <c r="F58" i="7" s="1"/>
  <c r="D55" i="7"/>
  <c r="F55" i="7" s="1"/>
  <c r="D54" i="7"/>
  <c r="F54" i="7" s="1"/>
  <c r="F53" i="7"/>
  <c r="D52" i="7"/>
  <c r="F52" i="7" s="1"/>
  <c r="D51" i="7"/>
  <c r="F51" i="7" s="1"/>
  <c r="D48" i="7"/>
  <c r="F48" i="7" s="1"/>
  <c r="D47" i="7"/>
  <c r="F47" i="7" s="1"/>
  <c r="F35" i="7"/>
  <c r="D34" i="7"/>
  <c r="F34" i="7" s="1"/>
  <c r="D33" i="7"/>
  <c r="F33" i="7" s="1"/>
  <c r="D32" i="7"/>
  <c r="F32" i="7" s="1"/>
  <c r="D31" i="7"/>
  <c r="F31" i="7" s="1"/>
  <c r="D30" i="7"/>
  <c r="F30" i="7" s="1"/>
  <c r="D29" i="7"/>
  <c r="F29" i="7" s="1"/>
  <c r="D28" i="7"/>
  <c r="F28" i="7" s="1"/>
  <c r="D44" i="7"/>
  <c r="F44" i="7" s="1"/>
  <c r="D43" i="7"/>
  <c r="F43" i="7" s="1"/>
  <c r="D42" i="7"/>
  <c r="F42" i="7" s="1"/>
  <c r="F39" i="7"/>
  <c r="F38" i="7"/>
  <c r="D27" i="7"/>
  <c r="F27" i="7" s="1"/>
  <c r="D13" i="7"/>
  <c r="F13" i="7" s="1"/>
  <c r="D11" i="7"/>
  <c r="F11" i="7" s="1"/>
  <c r="D9" i="7"/>
  <c r="F9" i="7" s="1"/>
  <c r="D26" i="7"/>
  <c r="F26" i="7" s="1"/>
  <c r="D25" i="7"/>
  <c r="F25" i="7" s="1"/>
  <c r="D24" i="7"/>
  <c r="F24" i="7" s="1"/>
  <c r="D20" i="7"/>
  <c r="F20" i="7" s="1"/>
  <c r="D19" i="7"/>
  <c r="F19" i="7" s="1"/>
  <c r="D17" i="7"/>
  <c r="F17" i="7" s="1"/>
  <c r="D16" i="7"/>
  <c r="F16" i="7" s="1"/>
  <c r="D15" i="7"/>
  <c r="F15" i="7" s="1"/>
  <c r="D7" i="7"/>
  <c r="F7" i="7" s="1"/>
  <c r="D6" i="7"/>
  <c r="F6" i="7" s="1"/>
  <c r="D5" i="7"/>
  <c r="F5" i="7" s="1"/>
  <c r="F4" i="6"/>
  <c r="F6" i="6" s="1"/>
  <c r="F7" i="6" s="1"/>
  <c r="C5" i="14" s="1"/>
  <c r="F5" i="6"/>
  <c r="F9" i="3"/>
  <c r="F8" i="3"/>
  <c r="F7" i="3"/>
  <c r="F5" i="3"/>
  <c r="F4" i="3"/>
  <c r="E10" i="2"/>
  <c r="G10" i="2" s="1"/>
  <c r="E9" i="2"/>
  <c r="G9" i="2" s="1"/>
  <c r="G8" i="2"/>
  <c r="G7" i="2"/>
  <c r="G6" i="2"/>
  <c r="G5" i="2"/>
  <c r="G4" i="2"/>
  <c r="F19" i="9" l="1"/>
  <c r="F58" i="9"/>
  <c r="F162" i="8"/>
  <c r="F151" i="8"/>
  <c r="F46" i="8"/>
  <c r="F39" i="8"/>
  <c r="F57" i="8"/>
  <c r="F75" i="8"/>
  <c r="F116" i="8"/>
  <c r="F144" i="8"/>
  <c r="F24" i="8"/>
  <c r="F66" i="8"/>
  <c r="F83" i="8"/>
  <c r="F131" i="8"/>
  <c r="G11" i="2"/>
  <c r="G12" i="2" s="1"/>
  <c r="C3" i="14" s="1"/>
  <c r="F21" i="7"/>
  <c r="F36" i="7"/>
  <c r="F49" i="7"/>
  <c r="F89" i="7"/>
  <c r="F157" i="7"/>
  <c r="F50" i="8"/>
  <c r="F90" i="8"/>
  <c r="F34" i="12"/>
  <c r="F30" i="12"/>
  <c r="F21" i="12"/>
  <c r="F45" i="7"/>
  <c r="F115" i="7"/>
  <c r="F150" i="7"/>
  <c r="F56" i="7"/>
  <c r="F130" i="7"/>
  <c r="F168" i="7"/>
  <c r="F40" i="7"/>
  <c r="F65" i="7"/>
  <c r="F82" i="7"/>
  <c r="F134" i="7"/>
  <c r="F42" i="12"/>
  <c r="F34" i="11"/>
  <c r="F45" i="11"/>
  <c r="F26" i="11"/>
  <c r="F17" i="11"/>
  <c r="F30" i="11"/>
  <c r="F34" i="10"/>
  <c r="F62" i="9"/>
  <c r="F76" i="9"/>
  <c r="F84" i="9"/>
  <c r="F132" i="9"/>
  <c r="F147" i="9"/>
  <c r="F121" i="9"/>
  <c r="F154" i="9"/>
  <c r="F92" i="9"/>
  <c r="F100" i="9"/>
  <c r="F69" i="9"/>
  <c r="F107" i="9"/>
  <c r="F62" i="10"/>
  <c r="F21" i="10"/>
  <c r="F66" i="10"/>
  <c r="F92" i="10"/>
  <c r="F83" i="10"/>
  <c r="F100" i="10"/>
  <c r="F107" i="10"/>
  <c r="F133" i="10"/>
  <c r="F162" i="10"/>
  <c r="F74" i="10"/>
  <c r="F148" i="10"/>
  <c r="F180" i="10"/>
  <c r="F169" i="10"/>
  <c r="F99" i="8"/>
  <c r="F104" i="8" s="1"/>
  <c r="D92" i="7"/>
  <c r="F92" i="7" s="1"/>
  <c r="F69" i="7"/>
  <c r="F74" i="7" s="1"/>
  <c r="F116" i="10"/>
  <c r="F121" i="10" s="1"/>
  <c r="C12" i="14"/>
  <c r="D101" i="7"/>
  <c r="F101" i="7" s="1"/>
  <c r="F10" i="3"/>
  <c r="F11" i="3" s="1"/>
  <c r="C4" i="14" s="1"/>
  <c r="F173" i="9" l="1"/>
  <c r="F25" i="12"/>
  <c r="C11" i="14"/>
  <c r="F163" i="8"/>
  <c r="C7" i="14" s="1"/>
  <c r="F103" i="7"/>
  <c r="F169" i="7" s="1"/>
  <c r="C6" i="14" s="1"/>
  <c r="F46" i="11"/>
  <c r="C10" i="14" s="1"/>
  <c r="C9" i="14"/>
  <c r="C13" i="14" l="1"/>
</calcChain>
</file>

<file path=xl/sharedStrings.xml><?xml version="1.0" encoding="utf-8"?>
<sst xmlns="http://schemas.openxmlformats.org/spreadsheetml/2006/main" count="1453" uniqueCount="503">
  <si>
    <t>S.n.</t>
  </si>
  <si>
    <t>Description</t>
  </si>
  <si>
    <t>Unit</t>
  </si>
  <si>
    <t>QTY</t>
  </si>
  <si>
    <t>Rate in $</t>
  </si>
  <si>
    <t>Amount in $</t>
  </si>
  <si>
    <t>A.</t>
  </si>
  <si>
    <t>Site cleaning preparation activities</t>
  </si>
  <si>
    <t>m²</t>
  </si>
  <si>
    <t>Sub total - 1</t>
  </si>
  <si>
    <t>B.</t>
  </si>
  <si>
    <t xml:space="preserve">Substructure works </t>
  </si>
  <si>
    <t>m³</t>
  </si>
  <si>
    <t>Sub total - 2</t>
  </si>
  <si>
    <t>Super structure works</t>
  </si>
  <si>
    <t>Item</t>
  </si>
  <si>
    <t>Sub total - 3</t>
  </si>
  <si>
    <t>Sub total - 4</t>
  </si>
  <si>
    <t>m</t>
  </si>
  <si>
    <t>Sub total - 5</t>
  </si>
  <si>
    <t>Doors, windows, protection bars and grab rails</t>
  </si>
  <si>
    <t>Sub total - 6</t>
  </si>
  <si>
    <t>Electricity</t>
  </si>
  <si>
    <t>Sub total - 7</t>
  </si>
  <si>
    <t>Sanitary system</t>
  </si>
  <si>
    <t>Supply and fix one set of European flash complete ( WC, hand wash, shower with plate etc.) with all required accessory such as mirror, toilet paper holder, towel holder, soap holder etc.</t>
  </si>
  <si>
    <t>Sub total - 8</t>
  </si>
  <si>
    <t>Sub total - 9</t>
  </si>
  <si>
    <t>Sub total - 10</t>
  </si>
  <si>
    <t>Connection and manhole construction &amp; misc. items</t>
  </si>
  <si>
    <t>Sub total - 11</t>
  </si>
  <si>
    <t>Sub total - 12</t>
  </si>
  <si>
    <t>Sub total - 13</t>
  </si>
  <si>
    <t>Sub total - 14</t>
  </si>
  <si>
    <t>Construction of 5cm thick Plain cement concrete of 1:3:6 mixing of 60cm wide</t>
  </si>
  <si>
    <t>Sub total - 15</t>
  </si>
  <si>
    <t>Sub total - 16</t>
  </si>
  <si>
    <t>Sub total - 17</t>
  </si>
  <si>
    <t>Over roof</t>
  </si>
  <si>
    <t xml:space="preserve">Construction of  medium 6cm (10cm and 2cm to the two edges) thick 1:4 cement sand mortar with adequate slope to the direction of points where is PVC for rain water collections </t>
  </si>
  <si>
    <t>R.C roofing</t>
  </si>
  <si>
    <t>Sub total - 18</t>
  </si>
  <si>
    <t>Sub total - 19</t>
  </si>
  <si>
    <t>Lump Sum</t>
  </si>
  <si>
    <t>Removing of existing old guard shelters made with wooden frame and CGI sheets. Ditto, the temporary toilets at North-West cornice of the compound. The GI sheets and wooden should be handed over to the security staff of the building. The broken materials should be dumped beyond 1.0km from site with approval of district municipality.</t>
  </si>
  <si>
    <r>
      <t>m</t>
    </r>
    <r>
      <rPr>
        <sz val="11"/>
        <rFont val="Calibri"/>
        <family val="2"/>
      </rPr>
      <t>³</t>
    </r>
  </si>
  <si>
    <t>Spreading of removed soil from the mountain area by bulldozer or grader machine. The amount of each layer shall not exceed than 150mm thick.</t>
  </si>
  <si>
    <t>Leveling of spreading  of material by grader or equivalent machine. The amount of each layer shall not exceed than 150mm thick.</t>
  </si>
  <si>
    <r>
      <t>m</t>
    </r>
    <r>
      <rPr>
        <sz val="11"/>
        <rFont val="Arial"/>
        <family val="2"/>
      </rPr>
      <t>²</t>
    </r>
  </si>
  <si>
    <t>Pouring with water on top of the upper layers of the speeded excavated material by showering slowly with water truck. Note that the watering should be covered the entire area (100mx45m) including the places where removed the hills.</t>
  </si>
  <si>
    <t>Construction of 5cm thick and 60cm wide Plain cement concrete of class 15 ( 1:3:6 mixing) under the foundation walls of the building.</t>
  </si>
  <si>
    <t xml:space="preserve">Ditto for column footing of 120cmx120cmx5cm depth. </t>
  </si>
  <si>
    <t>Provide and apply on the upper surfaces of hardcore layer a chemical spry or powder anti-termite treatment as "Premise 200 SC" or other equal and approved anti insecticide materials.</t>
  </si>
  <si>
    <t>Provide and lay 1000-gauge polythene or other equal and approved damp proof membrane laid under surface bed with 300mm side and end laps (measured net- allow for laps)</t>
  </si>
  <si>
    <t>Laying 7cm thick plain cement concrete of 1:3:6 mixing ratio over newly constructed hardcore layer with proper finish.</t>
  </si>
  <si>
    <t>Construction of front staircase of 30cm trade and 15cm rise made by rubble stone jointed and connected with cement sand mortar of 1:6, with 10cm plain cement concrete of 1:2:4 on top of stone base</t>
  </si>
  <si>
    <t>Construction of 1:2:4 reinforced concrete wall of 20cm thick for the safe-haven (Banker). The wall must be reinforced with two line of nets made by iron bars of diameter Ø 12 for main at horizontal direction and vertical for 10mm reinforcement bars @ 15cm c/c both ways. Note that wall should be protected from the sun and kept moist for at least 10 days.</t>
  </si>
  <si>
    <t>Construction of reinforced concrete corbel on external top edges of windows. The corbel must be constructed in three steps of 5cm height each with the top layer of 250cmx 70cm, where the second layer is 240cm x 65cm and the last layer at the bottom is 226cmx60cm, with two supporting braces (see detail drawings). The concrete should be mixed by 1:2:4 and reinforced with iron bars of diameter Ø12mm and Ø 10mm</t>
  </si>
  <si>
    <t>Construction of reinforced concrete 1:2:4 mixing ratio final beam (Not loaded) of 20cm width and 35cm height (15cm inside of the slab and 20cm outside). The concrete should be reinforced with 6 pieces of bars diameter ∅ 16mm with staffs of iron bars of 8mm@ 250mm/cc</t>
  </si>
  <si>
    <r>
      <t xml:space="preserve">For the staircases: Provide and fixing of handrail made by stainless steel pipes of approximately diameter </t>
    </r>
    <r>
      <rPr>
        <sz val="11"/>
        <color indexed="8"/>
        <rFont val="Calibri"/>
        <family val="2"/>
      </rPr>
      <t>Ø</t>
    </r>
    <r>
      <rPr>
        <sz val="11.65"/>
        <color indexed="8"/>
        <rFont val="Calibri Light"/>
        <family val="2"/>
      </rPr>
      <t xml:space="preserve"> 5</t>
    </r>
    <r>
      <rPr>
        <sz val="11"/>
        <color indexed="8"/>
        <rFont val="Calibri Light"/>
        <family val="2"/>
        <scheme val="major"/>
      </rPr>
      <t>0mm for staircase including landing. The sample of the handrail has to be got approved from site engineer before fixing.</t>
    </r>
  </si>
  <si>
    <t xml:space="preserve">Flooring </t>
  </si>
  <si>
    <t>Plastering and other decoration works</t>
  </si>
  <si>
    <t>Apply of first coat on 30mm thick plastering of cement sand mortar of 1:6 mixing ratio for all external new constructed stone wall surfaces</t>
  </si>
  <si>
    <t xml:space="preserve">Apply 20mm thick on internal external plastering with cement sand mortar of 1:5 mixing ratio for all new constructed wall surfaces including stone walls. </t>
  </si>
  <si>
    <t>Apply two coats of light yellow distemper inside and outside of building walls and white distemper on under ceiling</t>
  </si>
  <si>
    <t>Apply two coats of light grey distemper paint on the rough casted surfaces at external walls of building.</t>
  </si>
  <si>
    <t>INTERIOR ELECTRICAL SERVICES</t>
  </si>
  <si>
    <t>Lighting</t>
  </si>
  <si>
    <r>
      <rPr>
        <b/>
        <sz val="11"/>
        <rFont val="Calibri Light"/>
        <family val="2"/>
        <scheme val="major"/>
      </rPr>
      <t>Type F1:</t>
    </r>
    <r>
      <rPr>
        <sz val="11"/>
        <rFont val="Calibri Light"/>
        <family val="2"/>
        <scheme val="major"/>
      </rPr>
      <t xml:space="preserve"> 1200mm  1x18w Surface Mounted LED light fitting with CAT 2 Louvered with maximum unified glare of 19 and with LED lamp as "Thomson" LED (1x1750LM MIN)The lamp shall have a minimum of 30,000 hours lifetime; and with 50000 times switching cycles. The color temperature shall be 3000 - 7000K and luminous flux of 1500 - 1700 lumens.</t>
    </r>
  </si>
  <si>
    <r>
      <rPr>
        <b/>
        <sz val="11"/>
        <rFont val="Calibri Light"/>
        <family val="2"/>
        <scheme val="major"/>
      </rPr>
      <t>Type F1E</t>
    </r>
    <r>
      <rPr>
        <sz val="11"/>
        <rFont val="Calibri Light"/>
        <family val="2"/>
        <scheme val="major"/>
      </rPr>
      <t>: Ditto as Type F1 above but emergency version of 3hour duration</t>
    </r>
  </si>
  <si>
    <r>
      <rPr>
        <b/>
        <sz val="11"/>
        <rFont val="Calibri Light"/>
        <family val="2"/>
        <scheme val="major"/>
      </rPr>
      <t xml:space="preserve">Type 4 </t>
    </r>
    <r>
      <rPr>
        <sz val="11"/>
        <rFont val="Calibri Light"/>
        <family val="2"/>
        <scheme val="major"/>
      </rPr>
      <t>- 8.5w IP54 LED spherical ball light fitting complete with LED lamps for toilets</t>
    </r>
  </si>
  <si>
    <r>
      <rPr>
        <b/>
        <sz val="11"/>
        <rFont val="Calibri Light"/>
        <family val="2"/>
        <scheme val="major"/>
      </rPr>
      <t>Type EXIT</t>
    </r>
    <r>
      <rPr>
        <sz val="11"/>
        <rFont val="Calibri Light"/>
        <family val="2"/>
        <scheme val="major"/>
      </rPr>
      <t>: 8W, Non-maintained illuminated emergency exit light sign luminaire with white steel body. Emergency lighting of 3 hour duration</t>
    </r>
  </si>
  <si>
    <t>Light Switches</t>
  </si>
  <si>
    <t>Supply, install and connect following 10A lighting switches on recessed switchboxes wired in 1.5 sq.mm PVC single core copper cables enclosed in concealed HG PVC conduits complete with all necessary accessories:</t>
  </si>
  <si>
    <t>1 gang 1 way</t>
  </si>
  <si>
    <t>1 gang 2 ways</t>
  </si>
  <si>
    <t>2 gangs 2 ways</t>
  </si>
  <si>
    <t>3 gangs 1 way</t>
  </si>
  <si>
    <t>Intermediate switch</t>
  </si>
  <si>
    <t>Power sockets, Isolators and DP Switches</t>
  </si>
  <si>
    <t>Supply, install, test and commission the following power sockets as shown on drawing, as per the preamble, the specifications and supervision engineer's requirements.</t>
  </si>
  <si>
    <t>Supply, install and connect 13Amp standard twin socket outlets for normal power as MK or equal and approved (5numbers for each room of 6.2mx3.68m). Note that the sockets must be fixed at least 60cm from the pavement level.</t>
  </si>
  <si>
    <t>Supply, install and connect 13Amp standard twin socket outlets for normal power as MK or equal and approved for the Wi-Fi at the corridor of the building. Note that the sockets must be fixed at least 60cm from the bottom level of concrete slab.</t>
  </si>
  <si>
    <t>Supply, install and connect 15A un-switched DP outlet plate with fuse connector and neon indicator for Fire Alarm Panel power supply and marked "FACP"</t>
  </si>
  <si>
    <t>Supply, install and connect 30A switched TPN industrial isolator outlet plate with connector Split Air Conditioning Units power supply and marked "AIR CONDITIONER" respectively</t>
  </si>
  <si>
    <t>Cables, Cable pathways and Conduits</t>
  </si>
  <si>
    <t>Supply, install, test and commission 450/750 volts 6491X cables with all required accessories for proper installation and operation including conduits, pipes( each cable in separate conduit or pipe), cable lugs, ties... etc.  as shown on drawing, as per the preamble, the specifications and supervision engineer's requirements.</t>
  </si>
  <si>
    <t>Supply, install and connect complete 3x1.5 sq. mm color-coded SC cables to lighting points drawn in Concealed /surface 20mm HG PVC conduits, complete with draw boxes, switch boxes and other necessary accessories.</t>
  </si>
  <si>
    <t>Supply, install and connect complete 3x2.5 sq. mm color-coded SC cables to lighting points drawn in Concealed /surface 20mm HG PVC conduits, complete with draw boxes, switch boxes and other necessary accessories.</t>
  </si>
  <si>
    <t>Supply, install and connect complete 3x2.5 sq. mm color-coded SC cables to socket power points drawn in ring and within Concealed /surface 25mm HG PVC conduits, complete with draw boxes, switch boxes and other necessary accessories.</t>
  </si>
  <si>
    <t>Supply, install and connect complete 3x2.5 sq. mm color-coded SC cables to  Fire Alarm Panel  power points drawn in spur and within Concealed /surface 20mm HG PVC conduits, complete with draw boxes, switch boxes and other necessary accessories.</t>
  </si>
  <si>
    <t>Supply, install and connect complete 3x2.5 sq. mm color-coded SC cables for Split Air Conditioning Units power supply drawn in spur and within Concealed /surface 20mm HG PVC conduits, complete with draw boxes, switch boxes and other necessary accessories.</t>
  </si>
  <si>
    <t>Excavate trench for XLPE/SWA /PVC Copper Cable not exceeding 300 mm and average 500 mm deep, part return, fill in, ram the ground (Final ground finish with direction of site engineer)</t>
  </si>
  <si>
    <t>Electrical ducts and manholes</t>
  </si>
  <si>
    <t>Supply and install the following uPVC ducts at 600mm below ground level. Rate to be inclusive of  trenching at 600mm below ground level, back filling of trenches, and laying of  "DANGER" cable tiling, reinstatement and making of good of ground as per  directed by the site engineer:</t>
  </si>
  <si>
    <t>a) 2x100mm uPVC duct</t>
  </si>
  <si>
    <t>Construct 600mm x 600mm x 600mm deep [internal dimensions] reinforced concrete power manhole complete with heavy duty cast iron cover</t>
  </si>
  <si>
    <t>Distribution Boards</t>
  </si>
  <si>
    <t>Supply, install, connect, testing and commission the following final distribution boards, distribution terminal blocks according to drawings, specifications and relevant codes and as Merlin Gerin or equal and approved</t>
  </si>
  <si>
    <t>Supply, install, connect-up complete 250 Amp 4 way TP/N  main Distribution Board as Merlin Gerin or equal and approved for normal power supply, for main DB (UNSOM main switch board at back side of the building) complete with integral isolator, and 3.No 63 Amps MCCBs as specified</t>
  </si>
  <si>
    <t>Supply, install, connect-up complete 100 Amp 6way TP/N  MCB Distribution Board as Merlin Gerin or equal and approved for normal power supply, for ground floor complete with integral isolator as specified</t>
  </si>
  <si>
    <t>Supply, install, and connect 100Amp, 4 way SP/N Consumer unit , as Merlin Gerin or approved equivalent, as shown on schematic wiring drawing for lightings load only</t>
  </si>
  <si>
    <r>
      <t xml:space="preserve">Supply, install, test and commission miniature circuit breakers (MCBs) rated at 500Vac for above items with </t>
    </r>
    <r>
      <rPr>
        <i/>
        <u/>
        <sz val="11"/>
        <rFont val="Calibri Light"/>
        <family val="2"/>
        <scheme val="major"/>
      </rPr>
      <t xml:space="preserve">10KA </t>
    </r>
    <r>
      <rPr>
        <i/>
        <u/>
        <sz val="11"/>
        <color indexed="8"/>
        <rFont val="Calibri Light"/>
        <family val="2"/>
        <scheme val="major"/>
      </rPr>
      <t>short circuit current according to schematics, specifications and relevant codes and as Merlin Gerin or equal and approved</t>
    </r>
  </si>
  <si>
    <t>10A (TP)- 30mA</t>
  </si>
  <si>
    <t>30A (TP)- 30mA</t>
  </si>
  <si>
    <t>10A (SPN)- 30mA</t>
  </si>
  <si>
    <t>Blanking plates for items above(TP)</t>
  </si>
  <si>
    <t>Blanking plates for items above(SP)</t>
  </si>
  <si>
    <t>Earthling</t>
  </si>
  <si>
    <t>Supply, install, test and commission Copper earthling mat for  electrical system of 1200mmx1200mm dimensions constructed of 25mm x 3mm copper tape laid 1000mm deep in ground and complete with 10sq.mm earth lead cable for earthling in Masonry earth pit and with concrete removable cover marked "EARTH"</t>
  </si>
  <si>
    <t>Lump Sump.</t>
  </si>
  <si>
    <t>Allow for testing and commissioning Electrical Installations</t>
  </si>
  <si>
    <t>FIRE DETECTION AND ALARM SYSTEM</t>
  </si>
  <si>
    <t>Supply and install 1.5mm sq. fire rated copper cable for Smoke detector outlet as per layouts</t>
  </si>
  <si>
    <t>Supply and install 1.5mm sq. fire rated copper cable for Sounder outlet per layouts</t>
  </si>
  <si>
    <t>Supply and install  1.5mm sq. fire rated copper cable for Call point fire break glass unit outlet per layouts</t>
  </si>
  <si>
    <t>Supply and install complete 4-zone conventional fire alarm panel as Menvier MF9304 or equivalent by HF Fire but approved by engineer as per the specifications</t>
  </si>
  <si>
    <t>Supply and install conventional surface mounted Call point fire break glass unit as menvier MBG914 or similar but approved complete with conduit and wiring as shown on the drawings</t>
  </si>
  <si>
    <t>Supply and install conventional optical Smoke Detector / Sensors unit as Menvier MID810 or similar but approved  complete with conduit and wiring a shown on the drawings</t>
  </si>
  <si>
    <t>Supply and install 93 mm diameter conventional electronic sounder as Menvier MWS424SB or similar but approved complete with wiring</t>
  </si>
  <si>
    <t>Allow for programming  by THE SPECIALIST SUPPLIER of the Fire Detection and Alarm System</t>
  </si>
  <si>
    <t>Allow for TRAINING of Client personnel on the fire detection and alarm system operations</t>
  </si>
  <si>
    <t>Allow for testing and commissioning of the fire detection and alarm system</t>
  </si>
  <si>
    <t>Air-conditions</t>
  </si>
  <si>
    <t>Provide and connection of 18,000BTU split air conditions with all required fitting and fixer</t>
  </si>
  <si>
    <t>Provide and connection of 12,000BTU split air conditions with all required fitting and fixer</t>
  </si>
  <si>
    <t>For toilets: Supply and fix 210cm height, 80cm width exported hardwood timber of Singapore model complete with all fitting and fixer. The sample of the door has to be got approved from site engineer.</t>
  </si>
  <si>
    <t>For safe room: Provide and fix 220cm height, 90cm width and with 6.5mm thick ballistic steel panel door framed with UPN-80mm x 40mm x 3mm thick and external door frame of angle iron of 100mm x 100mm x 5mm thick. The door should have very strong hinges made with GI pipes of diameter Ø 40mm and iron bars of diameter Ø 20mm welded nicely to the edge of angle iron of external frame and the UPN. The price will be included fabrication of the door with all required fittings such as lock, hinges, handle etc. as well as  three coats of anti-rust paint on internal and external door surfaces including the frame.</t>
  </si>
  <si>
    <t>Provide and fix one grab rail fixed on each of both the inner and outer surfaces of the cubicle door; which shall not be less than 32 mm and not more than 40 mm in external diameter. The grab rail shall have a grip space of not less than 30 mm clear of each door surface.</t>
  </si>
  <si>
    <t>Construction of 1.0mx1.0 masonry cement blocks manholes laid by cement sand mortar of 1:4 with connection PVC pipes of  Ø150mm diameter. The item includes all necessary excavation, cement block masonry, cover slab (1:2:4) with nominal reinforcement, plastering and finishing etc. complete as per UNDP engineers satisfaction.</t>
  </si>
  <si>
    <t xml:space="preserve">Soil movement which consist cutting the top hill and filling the soil removed in to the depressed area in order to have steps as mentioned in the attached “Soil movement for the ground adjustment”. This activity must be used by bulldozer, front loader or other equivalent machine to move the soil. Cutting of the existing the hill at the East side of the road by using bulldozer or other excavator machine. </t>
  </si>
  <si>
    <t>Excavation of soft soil for foundation trenches of 60cm wide and 173cm depth starting from stripped level. When construction of foundation finishes, these materials should be returning and filled around foundation, where extra surplus materials must be dumped at least 2km away from the site as per directed by UNDP engineers.</t>
  </si>
  <si>
    <t>Ditto for internal subdivision wall of the toilets and screening room of 40cm wide and 50cm depth.</t>
  </si>
  <si>
    <t xml:space="preserve">Ditto for column footings of 120cmx120cmx218cm depth. </t>
  </si>
  <si>
    <t>Construction of retaining wall at north side of the building</t>
  </si>
  <si>
    <r>
      <t xml:space="preserve">Provide and fixing three lines of PVC pipes of diameter </t>
    </r>
    <r>
      <rPr>
        <sz val="11"/>
        <color indexed="8"/>
        <rFont val="Calibri"/>
        <family val="2"/>
      </rPr>
      <t>Ø</t>
    </r>
    <r>
      <rPr>
        <sz val="11.65"/>
        <color indexed="8"/>
        <rFont val="Calibri Light"/>
        <family val="2"/>
      </rPr>
      <t xml:space="preserve"> 8cm @ 200cm c/c </t>
    </r>
    <r>
      <rPr>
        <sz val="11"/>
        <color indexed="8"/>
        <rFont val="Calibri Light"/>
        <family val="2"/>
        <scheme val="major"/>
      </rPr>
      <t xml:space="preserve">inside of the retaining stone wall during the construction. </t>
    </r>
  </si>
  <si>
    <t>Rods</t>
  </si>
  <si>
    <t xml:space="preserve">Construct 60cm wide, 20cm thick of reinforced concrete beam of 1:2:4 mixing ratio with # 6 Y16 and staffs of 8mm@ 250mm/cc over the retaining wall </t>
  </si>
  <si>
    <t>Apply 20mm thick and 30mm width pointing plastering with cement sand mortar on 1:5  for external wall surfaces of stone walling. Walls should be cured at least for one week after 24 hours of plastering.</t>
  </si>
  <si>
    <t>C.</t>
  </si>
  <si>
    <t>Sitting up and construction of protection hoarding wall</t>
  </si>
  <si>
    <t>Setting up and hoarding wall</t>
  </si>
  <si>
    <t>Total for Sitting up and construction of protection hoarding wall</t>
  </si>
  <si>
    <t>Total for sitting up and construction of protection hoarding wall</t>
  </si>
  <si>
    <t>D.</t>
  </si>
  <si>
    <t>Construction of Data center hall with screening room and toilets</t>
  </si>
  <si>
    <t>Ditto for internal subdivision wall of the toilets and screening room of 40cm wide and 5cm thick.</t>
  </si>
  <si>
    <t>Construction of  40cm wide and 188cm height (168cm under ground and 20cm above ground) foundation wall made by rubble stone jointed and connected by cement sand mortar of mixing ratio 1:6</t>
  </si>
  <si>
    <t>Ditto for internal subdivision wall of the toilets and screening room of 40cm wide and 65cm thick.</t>
  </si>
  <si>
    <t>Construct 120cmx120cmx40cm reinforced concrete of 1:2:4 mixing ratio for footing of the columns with 9 numbers of Y16 both ways.</t>
  </si>
  <si>
    <t>Ditto columns neck of 40cm x40cm with 10 numbers of Y 16mm</t>
  </si>
  <si>
    <t>Construct 40cm wide, 20cm thick of reinforced concrete beam of 1:2:4 mixing ratio with # 8 Y16 and staffs of 8mm@ 250mm/cc over foundation wall including staircase</t>
  </si>
  <si>
    <t>For the front access ramp with steps in the middle: Construction of 360cm wide and 600cm length made stone laid and jointed with cement sand mortar of 1:6 mixing. After it poured on top by 10cm thick plain cement concrete of 1:2:4 mixing ratio. Note that this ramp should be kept moist and protect from the sun for at least 10 days.</t>
  </si>
  <si>
    <t>Ditto windows for toilets of 175cm x 70cm, where second layer is 165cm 65cm and third layer of 162cm x 60cm.</t>
  </si>
  <si>
    <t>Construct of 180 cm x 30 cm x 5cm reinforced concrete window sills at bottom edge windows for offices and toilets. The concrete should be mixed by 1:2:4 with # 3 Y12 and staffs of 8 mm @ 200mm/cc</t>
  </si>
  <si>
    <t>Staircase access steps and others finishing activities</t>
  </si>
  <si>
    <t>Construction of 60cm x 60cm non slippery ceramic floor tiles for all pavement of the building laid and jointed with cement sand mortar of 1:2 mixing. Note that the price is included the floor hall, toilets and screening room</t>
  </si>
  <si>
    <t>Construction of 60cm x 10cm ceramic skirting tiles for all bottom edge of the walls of the building laid and jointed with cement sand mortar of 1:2 mixing. Note that the price is included the skirting tiles of the corridor.</t>
  </si>
  <si>
    <t>Provide and fix PVC of diameter Ø 11cm to 4 points where is recommended the site Engineer probably attached to reinforced concrete columns for surrounding walls of the building</t>
  </si>
  <si>
    <t>Sub total - 34</t>
  </si>
  <si>
    <t>Apply on 10mm thick rough cast plastering of cement sand mortar of 1:2 mixing ratio on external 1,200mm bottom part of the windows sills of wall surfaces including the first floor. Note that the wall should be market by blocks of 52cmx26cm with lines approximately 1cm wide.</t>
  </si>
  <si>
    <t xml:space="preserve">Construction of 270cm height ceramic wall tiles for all walls of the toilets laid and jointed with cement sand mortar of 1:2 mixing </t>
  </si>
  <si>
    <t>Apply two coats white wash with white emulsion filler on all  wall surfaces, and filling with it on all depressed area of the wall surfaces including the under ceiling with external projection of under ceiling of the slab.</t>
  </si>
  <si>
    <t>Supply and install 4C, 50sq.mm XLPE/SWA /PVC Copper Cable from generator at West side of main entrance gate DB to new  building DB' complete with cable lugs and cable glands</t>
  </si>
  <si>
    <t xml:space="preserve">Provide and fix 215cm height and 180cm width steel of Singapore model design complete with all necessary fittings, fixtures, handles and locks.  The rate shall include all fittings, fixtures, painting and varnishing complete. The sample of the door has to be got approved from site engineer. </t>
  </si>
  <si>
    <t xml:space="preserve">Provide and fix 350cm height and 280cm width steel of Singapore model design complete with all necessary fittings, fixtures, handles and locks.  The rate shall include all fittings, fixtures, painting and varnishing complete. The sample of the door has to be got approved from site engineer. </t>
  </si>
  <si>
    <t>For second main gate: Supply and fix 350cm height, 280cm width and with panel of 6cm thick solid core, red hardwood veneer laminated door shutter with hardwood lipping all round; veneer and color to be approved. Complete with; hardwood frame, architrave, transome and all ironmongery including self closure device. The sample of the door has to be got approved from site engineer.</t>
  </si>
  <si>
    <t>For screening and hall: Supply and fix 215cm height, 90cm width and with panel of 6cm thick solid core, red hardwood veneer laminated door shutter with hardwood lipping all round; veneer and color to be approved. Complete with; hardwood frame, architrave, transome and all ironmongery including self closure device. The sample of the door has to be got approved from site engineer.</t>
  </si>
  <si>
    <t>Ditto for toilets of 80cm height and 60cm width</t>
  </si>
  <si>
    <t>Provide and fix 150cm x 120cm new protection steel flowered decorated model windows bars made by angle iron frame of 20x20x3mm with another frame made by flat iron @ 200mm both ways. Finally provide and fix inside of every square by flowers of flat iron 10mmx2mm with all required fitting, fixer and two coats of antirust paint (See attached detail drawings).</t>
  </si>
  <si>
    <t xml:space="preserve">Provide and fix all required plumbing material such as height pressure PVC of diameter Ø 1½" feeder pipes from nearest available water source near of the compound, with all required fittings (Elbows, T-joints, regulator valves etc.). The price should include excavation of trench and fixing   </t>
  </si>
  <si>
    <t xml:space="preserve">Construction of masonry cement blocks wall of 90cm height 40cm x 40cm wide to cover the iron bars on top of slab roof. The wall should be made with cement blocks wall of 0.40mx0.20mx0.20m laid and jointed by cement sand mortar of 1:6 mixing ratio. Note that the price should be included supplying of fixing to the iron bars by 6 pieces  PVC pipes of diameter 3cm and 10cm height. </t>
  </si>
  <si>
    <t>Apply on 20mm thick internal external plastering of cement sand mortar of 1:5 mixing ratio for all new constructed surfaces  crown parapet walls.</t>
  </si>
  <si>
    <t>Total for Data collection block of new NIEC building near of MIA</t>
  </si>
  <si>
    <t>E.</t>
  </si>
  <si>
    <t xml:space="preserve">Construction of one open space server room and safe haven </t>
  </si>
  <si>
    <r>
      <t xml:space="preserve">Provide and compact </t>
    </r>
    <r>
      <rPr>
        <sz val="11"/>
        <rFont val="Calibri Light"/>
        <family val="2"/>
        <scheme val="major"/>
      </rPr>
      <t>28</t>
    </r>
    <r>
      <rPr>
        <sz val="11"/>
        <color indexed="8"/>
        <rFont val="Calibri Light"/>
        <family val="2"/>
        <scheme val="major"/>
      </rPr>
      <t>cm height hardcore layer with approved materials over the existing floor of whole building including the staircase and ramp of the building</t>
    </r>
  </si>
  <si>
    <t>13</t>
  </si>
  <si>
    <t>Excavation of soft soil for foundation trenches of 60cm wide and 130cm depth starting from stripped level. When construction of foundation finishes, these materials should be returning and filled around foundation, where extra surplus materials must be dumped at least 2km away from the site as per directed by UNDP engineers.</t>
  </si>
  <si>
    <t>Ditto for foundation wall at the staircase side of 60cm wide and 221cm depth.</t>
  </si>
  <si>
    <t xml:space="preserve">Ditto for 20 columns footings of 120cmx120cmx175cm depth. </t>
  </si>
  <si>
    <t xml:space="preserve">Ditto for 4 columns footings of 120cmx120cmx266cm depth. </t>
  </si>
  <si>
    <t xml:space="preserve">Ditto for 24 columns footing of 120cmx120cmx5cm depth. </t>
  </si>
  <si>
    <t>Construction of  40cm wide and 179cm height (125cm under ground and 54cm above ground) foundation wall made by rubble stone jointed and connected by cement sand mortar of mixing ratio 1:6</t>
  </si>
  <si>
    <t>Ditto for foundation wall at the staircase side of 40cm wide and 211cm depth.</t>
  </si>
  <si>
    <t xml:space="preserve">Construct 40cm wide, 20cm thick of reinforced concrete beam of 1:2:4 mixing ratio with # 8 Y16 and staffs of 8mm@ 250mm/cc over foundation wall including the toilets </t>
  </si>
  <si>
    <t>Construction of internal external steps of 30cm trade and 15cm rise made by rubble stone jointed and connected with cement sand mortar of 1:6, with 10cm plain cement concrete of 1:2:4 on top of stone base</t>
  </si>
  <si>
    <t xml:space="preserve">Construct 20cm wide, 15cm thick of reinforced concrete 2.2m level beam of 1:2:4 mixing ratio with # 6 Y14 and staffs of 6mm@ 250mm/cc. This is for all constructed walls including toilets and screening room. </t>
  </si>
  <si>
    <t>Ditto for internal subdivision wall of the toilets of safe haven and server room of 40cm wide and 5cm thick.</t>
  </si>
  <si>
    <t>Ditto for internal subdivision wall of the toilets of safe haven and server rooms of 40cm wide and 54cm height.</t>
  </si>
  <si>
    <t>Provide and compact 34cm height first layer with approved marram or other approved backfilling materials over the existing floor of whole building including the toilets inside the safe haven  and server room of the building.</t>
  </si>
  <si>
    <r>
      <t xml:space="preserve">Provide and compact </t>
    </r>
    <r>
      <rPr>
        <sz val="11"/>
        <rFont val="Calibri Light"/>
        <family val="2"/>
        <scheme val="major"/>
      </rPr>
      <t>30</t>
    </r>
    <r>
      <rPr>
        <sz val="11"/>
        <color indexed="8"/>
        <rFont val="Calibri Light"/>
        <family val="2"/>
        <scheme val="major"/>
      </rPr>
      <t>cm height hardcore layer with approved materials over the existing floor of whole building including the toilets of safe haven and server room of the building</t>
    </r>
  </si>
  <si>
    <t xml:space="preserve">Construct 20cm wide, 15cm thick of reinforced concrete 2.2m level beam of 1:2:4 mixing ratio with # 6 Y14 and staffs of 6mm@ 250mm/cc. This is for all constructed walls including toilet of safe haven and server rooms. </t>
  </si>
  <si>
    <t>Construction of 60cm x 60cm non slippery ceramic floor tiles for all pavement of the building laid and jointed with cement sand mortar of 1:2 mixing. Note that the price is included the floor hall, toilets, safe haven and server room</t>
  </si>
  <si>
    <t>Construction of 60cm x 10cm ceramic skirting tiles for all bottom edge of the walls of the building laid and jointed with cement sand mortar of 1:2 mixing. Note that the price is included the skirting of safe haven, server room and the corridor.</t>
  </si>
  <si>
    <t>For server room and hall: Supply and fix 215cm height, 90cm width and with panel of 6cm thick solid core, red hardwood veneer laminated door shutter with hardwood lipping all round; veneer and color to be approved. Complete with; hardwood frame, architrave, transome and all ironmongery including self closure device. The sample of the door has to be got approved from site engineer.</t>
  </si>
  <si>
    <t>Provide and cover with tarmac paper for 1m². This activity consists: a. Cleaning the surfaces; b. applying two coats of primer Emulsion (MW) paint; c. Providing of first quality green colored tarmac paper with fine aggregate on top; d. burning of tarmac paper by special equipment designed to burn.</t>
  </si>
  <si>
    <r>
      <t>m</t>
    </r>
    <r>
      <rPr>
        <sz val="11"/>
        <color indexed="8"/>
        <rFont val="Calibri"/>
        <family val="2"/>
      </rPr>
      <t>²</t>
    </r>
  </si>
  <si>
    <t>Total for one open space server room and safe haven of new NIEC building near of MIA</t>
  </si>
  <si>
    <t>F.</t>
  </si>
  <si>
    <t>Sub total - 21</t>
  </si>
  <si>
    <t>Sub total - 20</t>
  </si>
  <si>
    <t>Sub total - 22</t>
  </si>
  <si>
    <t>Sub total - 23</t>
  </si>
  <si>
    <t>Sub total - 24</t>
  </si>
  <si>
    <t>Sub total - 25</t>
  </si>
  <si>
    <t>Sub total - 26</t>
  </si>
  <si>
    <t>Sub total - 27</t>
  </si>
  <si>
    <t>Sub total - 28</t>
  </si>
  <si>
    <t>Sub total - 29</t>
  </si>
  <si>
    <t>Sub total - 30</t>
  </si>
  <si>
    <t>Sub total - 31</t>
  </si>
  <si>
    <t>Sub total - 32</t>
  </si>
  <si>
    <t>Sub total - 33</t>
  </si>
  <si>
    <t>Sub total - 35</t>
  </si>
  <si>
    <t>Construction of staircase access of the building</t>
  </si>
  <si>
    <t>Excavation of soft soil for foundation trenches of 60cm wide and 129cm depth starting from stripped level. When construction of foundation finishes, these materials should be returning and filled around foundation, where extra surplus materials must be dumped at least 2km away from the site as per directed by UNDP engineers.</t>
  </si>
  <si>
    <t xml:space="preserve">Ditto for 8 columns footings of 120cmx120cmx174cm depth. </t>
  </si>
  <si>
    <t xml:space="preserve">Ditto for 8 columns footing of 120cmx120cmx5cm depth. </t>
  </si>
  <si>
    <t>Construction of  40cm wide and 181cm height (124cm under ground and 57cm above ground) foundation wall made by rubble stone jointed and connected by cement sand mortar of mixing ratio 1:6</t>
  </si>
  <si>
    <t>Ditto for 8 columns neck of 40cm x40cm and 186cm height with 10 numbers of Y 16mm</t>
  </si>
  <si>
    <t>Ditto for 20 columns neck of 40cm x40cm and 204cm height with 10 numbers of Y 16mm</t>
  </si>
  <si>
    <t>Ditto for 4 columns neck of 40cm x40cm and 236cm height with 10 numbers of Y 16mm</t>
  </si>
  <si>
    <t>Provide and compact 37cm height first layer with approved marram or other approved backfilling materials over the existing floor of whole building including the toilets inside the safe haven  and server room of the building.</t>
  </si>
  <si>
    <t>Construct of 330 cm x 30 cm x 5cm reinforced concrete window sills at bottom edge window of the staircase. The concrete should be mixed by 1:2:4 with # 3 Y12 and staffs of 8 mm @ 200mm/cc</t>
  </si>
  <si>
    <r>
      <t xml:space="preserve">For ramp: Provide and fixing of handrail made by stainless steel pipes of approximately diameter </t>
    </r>
    <r>
      <rPr>
        <sz val="11"/>
        <color indexed="8"/>
        <rFont val="Calibri"/>
        <family val="2"/>
      </rPr>
      <t>Ø</t>
    </r>
    <r>
      <rPr>
        <sz val="11.65"/>
        <color indexed="8"/>
        <rFont val="Calibri Light"/>
        <family val="2"/>
      </rPr>
      <t xml:space="preserve"> 5</t>
    </r>
    <r>
      <rPr>
        <sz val="11"/>
        <color indexed="8"/>
        <rFont val="Calibri Light"/>
        <family val="2"/>
        <scheme val="major"/>
      </rPr>
      <t>0mm at the two sides of front ramps access including. The sample of the handrail has to be got approved from site engineer before fixing.</t>
    </r>
  </si>
  <si>
    <t>Construction of 60cm x 60cm non slippery ceramic floor tiles for the landing of the staircase of the building laid and jointed with cement sand mortar of 1:2 mixing. Note the price will be include also the third staircase on the ground floor</t>
  </si>
  <si>
    <t xml:space="preserve">Construction of 60cm x 10cm ceramic skirting tiles for all bottom edge of the walls of the building laid and jointed with cement sand mortar of 1:2 mixing. </t>
  </si>
  <si>
    <t>Supply and fix 220cm height, 330cm width and with panel of 6cm thick solid core, red hardwood veneer laminated door shutter with hardwood lipping all round; veneer and color to be approved. Complete with; hardwood frame, architrave, transome and all ironmongery. The sample of the door has to be got approved from site engineer.</t>
  </si>
  <si>
    <t xml:space="preserve">Construction of 15cm thick and 20cm wide RC tie beam on top of final level of staircase cabin wall. The beam should be 1:2:4 mixing ratio with # 4 Y10 and staffs of 6mm@ 250mm/cc </t>
  </si>
  <si>
    <t>Construction of masonry cement blocks of 90cm height top crown parapet wall. The wall should be made with cement blocks wall of 0.40mx0.20mx0.20m laid and jointed by cement sand mortar of 1:6 mixing ratio</t>
  </si>
  <si>
    <t xml:space="preserve">Construction of 10cm thick and 20cm wide RC copping beam on top of crown parapet wall. The beam should be 1:2:4 mixing ratio with # 4 Y10 and staffs of 6mm@ 250mm/cc </t>
  </si>
  <si>
    <t>Construction 280cm height for staircase cabin walling of masonry cement blocks (0.40mx0.20mx0.20m) wall laid and jointed by cement sand mortar of 1:6 mixing ratio</t>
  </si>
  <si>
    <r>
      <t>m</t>
    </r>
    <r>
      <rPr>
        <sz val="11"/>
        <color indexed="8"/>
        <rFont val="Calibri"/>
        <family val="2"/>
      </rPr>
      <t>³</t>
    </r>
  </si>
  <si>
    <t>Ditto 10cm thick and 25cm width copping beam on top of the parapet wall of front and two sides of staircase building.</t>
  </si>
  <si>
    <t>Construction of masonry cement blocks of 90cm height on the parapet wall  at the front and two sides of staircase building. The wall should be made with cement blocks wall of 0.40mx0.20mx0.20m laid and jointed by cement sand mortar of 1:6 mixing ratio</t>
  </si>
  <si>
    <t>Ditto 10cm thick and 25cm width copping beam on top of the parapet wall of staircase cabin.</t>
  </si>
  <si>
    <t>Roofing</t>
  </si>
  <si>
    <t xml:space="preserve">Construction of mono pitch roof made with bottom chord tie beam of wooden of cross section 15cm x 2.5cm and with top chord beam by wooden of cross section 10cm x 5cm connected with rafters of cross section 10cm x 5cm. Covered on it by battens of wooden of cross section 5cmx5cm and GI sheets of 300cmx100cm </t>
  </si>
  <si>
    <t>Supply and fix 200mm x 20mm fascia board, including two coats enamel paint</t>
  </si>
  <si>
    <t>Sub total - 36</t>
  </si>
  <si>
    <t>Sub total - 37</t>
  </si>
  <si>
    <t>Sub total - 38</t>
  </si>
  <si>
    <t>Sub total - 39</t>
  </si>
  <si>
    <t>Sub total - 40</t>
  </si>
  <si>
    <t>Sub total - 41</t>
  </si>
  <si>
    <t>Sub total - 42</t>
  </si>
  <si>
    <t>Sub total - 43</t>
  </si>
  <si>
    <t>Sub total - 44</t>
  </si>
  <si>
    <t>Sub total - 45</t>
  </si>
  <si>
    <t>Sub total - 46</t>
  </si>
  <si>
    <t>Sub total - 47</t>
  </si>
  <si>
    <t>Sub total - 48</t>
  </si>
  <si>
    <t>Sub total - 49</t>
  </si>
  <si>
    <t>Sub total - 50</t>
  </si>
  <si>
    <t>Sub total - 51</t>
  </si>
  <si>
    <t xml:space="preserve">Total for Construction of staircase access of the building </t>
  </si>
  <si>
    <t>G.</t>
  </si>
  <si>
    <t>Construction of two open spaces and toilets</t>
  </si>
  <si>
    <t xml:space="preserve">Ditto for 24 columns footings of 120cmx120cmx186cm depth. </t>
  </si>
  <si>
    <t>Ditto for internal subdivision wall of the toilets of 40cm wide and 5cm thick.</t>
  </si>
  <si>
    <t>Construction of  40cm wide and 221cm height (136cm under ground and 85cm above ground) foundation wall made by rubble stone jointed and connected by cement sand mortar of mixing ratio 1:6</t>
  </si>
  <si>
    <t>Ditto for internal subdivision wall of the toilets of 40cm wide and 85cm height.</t>
  </si>
  <si>
    <t>Provide and compact 65cm height first layer with approved marram or other approved backfilling materials over the existing floor of whole building including the toilets inside the safe haven  and server room of the building. Note that this should be filled and compacted by layers which not exceed than 15cm by layer.</t>
  </si>
  <si>
    <t>For the two front access ramp: Construction of 316cm wide and 800cm length made stone laid and jointed with cement sand mortar of 1:6 mixing. After it poured on top by 10cm thick plain cement concrete of 1:2:4 mixing ratio. Note that this ramp should be kept moist and protect from the sun for at least 10 days.</t>
  </si>
  <si>
    <t xml:space="preserve">Construct 20cm wide, 15cm thick of reinforced concrete 2.2m level beam of 1:2:4 mixing ratio with # 6 Y14 and staffs of 6mm@ 250mm/cc. This is for all constructed walls including toilet. </t>
  </si>
  <si>
    <r>
      <t xml:space="preserve">Construction of 16 numbers of trapezoid shape reinforced concrete braces under the projection of the slab of 25cm thick with top width of 73cm and bottom width of 40cm and 30cm height reinforced with iron bars of diameter </t>
    </r>
    <r>
      <rPr>
        <sz val="11"/>
        <color indexed="8"/>
        <rFont val="Calibri"/>
        <family val="2"/>
      </rPr>
      <t>Ø</t>
    </r>
    <r>
      <rPr>
        <sz val="11"/>
        <color indexed="8"/>
        <rFont val="Calibri Light"/>
        <family val="2"/>
        <scheme val="major"/>
      </rPr>
      <t>16 and staffs of diameter 8mm.</t>
    </r>
  </si>
  <si>
    <r>
      <t xml:space="preserve">Construction of 2 numbers of trapezoid shape reinforced concrete braces under the projection of the slab of 25cm thick with top width of 73cm and bottom width of 40cm and 30cm height reinforced with iron bars of diameter </t>
    </r>
    <r>
      <rPr>
        <sz val="11"/>
        <color indexed="8"/>
        <rFont val="Calibri"/>
        <family val="2"/>
      </rPr>
      <t>Ø</t>
    </r>
    <r>
      <rPr>
        <sz val="11"/>
        <color indexed="8"/>
        <rFont val="Calibri Light"/>
        <family val="2"/>
        <scheme val="major"/>
      </rPr>
      <t>16 and staffs of diameter 8mm.</t>
    </r>
  </si>
  <si>
    <r>
      <t xml:space="preserve">Construction of 15 numbers of trapezoid shape reinforced concrete braces under the projection of the slab of 25cm thick with top width of 73cm and bottom width of 40cm and 30cm height reinforced with iron bars of diameter </t>
    </r>
    <r>
      <rPr>
        <sz val="11"/>
        <color indexed="8"/>
        <rFont val="Calibri"/>
        <family val="2"/>
      </rPr>
      <t>Ø</t>
    </r>
    <r>
      <rPr>
        <sz val="11"/>
        <color indexed="8"/>
        <rFont val="Calibri Light"/>
        <family val="2"/>
        <scheme val="major"/>
      </rPr>
      <t>16 and staffs of diameter 8mm.</t>
    </r>
  </si>
  <si>
    <r>
      <t xml:space="preserve">Construction of 12 numbers of trapezoid shape reinforced concrete braces under the projection of the slab of 25cm thick with top width of 73cm and bottom width of 40cm and 30cm height reinforced with iron bars of diameter </t>
    </r>
    <r>
      <rPr>
        <sz val="11"/>
        <color indexed="8"/>
        <rFont val="Calibri"/>
        <family val="2"/>
      </rPr>
      <t>Ø</t>
    </r>
    <r>
      <rPr>
        <sz val="11"/>
        <color indexed="8"/>
        <rFont val="Calibri Light"/>
        <family val="2"/>
        <scheme val="major"/>
      </rPr>
      <t>16 and staffs of diameter 8mm.</t>
    </r>
  </si>
  <si>
    <t>Construction of 60cm x 60cm non slippery ceramic floor tiles for all pavement of the building laid and jointed with cement sand mortar of 1:2 mixing. Note that the price is included the floor hall, toilets and corridor.</t>
  </si>
  <si>
    <t>Construction of 60cm x 10cm ceramic skirting tiles for all bottom edge of the walls of the building laid and jointed with cement sand mortar of 1:2 mixing. Note that the price is included the skirting of the corridor.</t>
  </si>
  <si>
    <t>Ditto the two ramps</t>
  </si>
  <si>
    <t>Total for two open space and 8 toilets of new NIEC building near of MIA</t>
  </si>
  <si>
    <t>H.</t>
  </si>
  <si>
    <t>Construction of main septic tank of the compound</t>
  </si>
  <si>
    <t>Sub total - 52</t>
  </si>
  <si>
    <t>Sub total - 53</t>
  </si>
  <si>
    <t>Sub total - 54</t>
  </si>
  <si>
    <t>Sub total - 55</t>
  </si>
  <si>
    <t>Sub total - 56</t>
  </si>
  <si>
    <t>Sub total - 57</t>
  </si>
  <si>
    <t>Sub total - 58</t>
  </si>
  <si>
    <t>Sub total - 59</t>
  </si>
  <si>
    <t>Sub total - 60</t>
  </si>
  <si>
    <t>Sub total - 61</t>
  </si>
  <si>
    <t>Sub total - 62</t>
  </si>
  <si>
    <t>Sub total - 63</t>
  </si>
  <si>
    <t>Sub total - 64</t>
  </si>
  <si>
    <t>Sub total - 65</t>
  </si>
  <si>
    <t>Sub total - 66</t>
  </si>
  <si>
    <t>Sub total - 67</t>
  </si>
  <si>
    <t>Ditto soak pit of 240cm x 966cm and 300cm depth</t>
  </si>
  <si>
    <t>Excavation of soft soil for septic tank of 900cm x 1,100cm and 345cm depth starting from stripped level. When construction of foundation and walls finishes, these materials should be returning and filled around foundation, where extra surplus materials must be dumped at least 2km away from the site as per directed by UNDP engineers. Note that this excavation can be used either manpower or machinery.</t>
  </si>
  <si>
    <t xml:space="preserve">Ditto for the six (3 inlet and 3 outlet) manholes of 140cmx100cmx90cm depth. </t>
  </si>
  <si>
    <t>Construction of 5cm thick Plain cement concrete of class 15 ( 1:3:6 mixing) under the floor basement of the septic tank of the compound.</t>
  </si>
  <si>
    <t>Construction of  40cm wide and 300cm height septic tank wall made by rubble stone jointed and connected by cement sand mortar of mixing ratio 1:6</t>
  </si>
  <si>
    <t xml:space="preserve">Ditto for 40cm wide and 55cm height stone walling at top cornice of soak pit. </t>
  </si>
  <si>
    <t>Construction of cement blocks walling of the six manholes made with cement blocks of 40cmx20cmx20cm laid and jointed with cement sand mortar of 1:6 mixing ratio.</t>
  </si>
  <si>
    <t>Provide and compact the gap between septic tank walling and the ground with the pre-excavated soil, pouring and compacting by layers which not exceed than 15cm by layer.</t>
  </si>
  <si>
    <t>Soak pit cornice wall: Excavation of soft soil for foundation trenches of 80cm wide and 60cm depth starting from stripped level. When construction of wall finishes, these materials should be returning and filled around foundation, where extra surplus materials must be dumped at least 2km away from the site as per directed by UNDP engineers.</t>
  </si>
  <si>
    <t>Ditto cornice walling of soak pit  of 80cm width and 5cm thick around the top edge.</t>
  </si>
  <si>
    <t>Provide and fixing of GI sheets covering of 240cm x 120cm and 1.5mm thick over the wooden or steel poles on top of the soak pit</t>
  </si>
  <si>
    <t>Soak pit: Covering and laying on the GI by 1000-gauge polythene or other equal and approved damp proof membrane laid under surface bed with 300mm side and end laps (measured net- allow for laps)</t>
  </si>
  <si>
    <t xml:space="preserve">Soak pit: Covering on top of the polythene by pre-excavated soil from the soak pit </t>
  </si>
  <si>
    <t>Plastering with 2cm thick screed cement sand mortar of 1:2 mixing ration on all floor surfaces of the septic tank.</t>
  </si>
  <si>
    <t xml:space="preserve">Ditto the three manholes floors of 60cm x 100cm </t>
  </si>
  <si>
    <t>Plastering, plumbing &amp; other finishing works</t>
  </si>
  <si>
    <t>Apply of first coat on 3cm thick plastering of cement sand mortar of 1:6 mixing ratio for all internal constructed stone wall surfaces of the septic tank</t>
  </si>
  <si>
    <t xml:space="preserve">Apply 2cm thick on internal plastering with screed cement sand mortar of 1:2 mixing ratio for all internal septic tank wall surfaces. </t>
  </si>
  <si>
    <t>Ditto internal wall surfaces of the six manhole</t>
  </si>
  <si>
    <t>Provide and fix 12 numbers (six pieces each side) of steps access made by 50cm wide with two braces of 50cm (25 inside the wall and 25 above wall surfaces) GI pipes of diameter Ø 5cm with all required fitting and fixer.</t>
  </si>
  <si>
    <t xml:space="preserve">Ditto for  the six (3 inlet and 3 outlet) manholes of 140cmx100cmx15cm depth. </t>
  </si>
  <si>
    <t>Provide and three inlet PVC smell pipes of diameter Ø 8cm diameter and 200cm height with all required fitting and fixer including holding braces.</t>
  </si>
  <si>
    <t>Sub total - 68</t>
  </si>
  <si>
    <t>Sub total - 69</t>
  </si>
  <si>
    <t>Sub total - 70</t>
  </si>
  <si>
    <t>Sub total - 71</t>
  </si>
  <si>
    <t>Sub total - 72</t>
  </si>
  <si>
    <t>Total for construction of sharing septic tank of new NIEC building near of MIA</t>
  </si>
  <si>
    <t>I.</t>
  </si>
  <si>
    <t>General cleaning for all broken stones, trees, sharps and other material which are the area where is going to be build the building .</t>
  </si>
  <si>
    <t>Plastering and other finishing</t>
  </si>
  <si>
    <t>Apply on 20mm thick plastering of cement sand mortar of 1:5 mixing ratio for all new constructed wall surfaces</t>
  </si>
  <si>
    <t>Apply two coats white wash with wood glue fix for all wall surfaces</t>
  </si>
  <si>
    <t>Apply two coats of light yellow distemper inside and outside of building walls</t>
  </si>
  <si>
    <t>Substructure works</t>
  </si>
  <si>
    <t>Construct 40cm wide, 15cm thick of reinforced concrete beam of 1:2:4 mixing ratio with # 6 Y14 and staffs of 6mm@ 250mm/cc over foundation wall</t>
  </si>
  <si>
    <t>Construction of 100cm height masonry cement ventilation blocks (40cmx20cmx20cm) wall laid and jointed by cement sand mortar of 1:5 mixing ratio</t>
  </si>
  <si>
    <t>Supply and weld with strong rhomboid type chicken mesh on the angle iron of 30mmx30mmx3mm covering with steel plate of 3mmx2mm</t>
  </si>
  <si>
    <t>Construct two 185cm wide, 380cm and 20cm height of reinforced concrete engine basement of 1:2:4 mixing ratio with Y12 mm@ 100mm/cc both ways</t>
  </si>
  <si>
    <t>Apply on 30mm thick plastering of cement sand mortar of 1:6 mixing ratio for on external new constructed stone wall surfaces</t>
  </si>
  <si>
    <t>Sub total - 73</t>
  </si>
  <si>
    <t>Sub total - 74</t>
  </si>
  <si>
    <t>Sub total - 75</t>
  </si>
  <si>
    <t>Sub total - 76</t>
  </si>
  <si>
    <t>Sub total - 77</t>
  </si>
  <si>
    <t>Total for construction of generator room</t>
  </si>
  <si>
    <t>J.</t>
  </si>
  <si>
    <t>Construction of tents basement</t>
  </si>
  <si>
    <t>Superstructure</t>
  </si>
  <si>
    <t>Construct two 30m x 15m and 20cm height of reinforced concrete tents basement of 1:2:4 mixing ratio with Y12 mm@ 100mm/cc both ways</t>
  </si>
  <si>
    <t>Total for construction of two tent basements floor</t>
  </si>
  <si>
    <t>Sub total - 78</t>
  </si>
  <si>
    <t>Sub total - 79</t>
  </si>
  <si>
    <t xml:space="preserve">Apply two coats white wash with white emulsion filler on all  wall surfaces, and filling with it on all depressed area of the wall surfaces including the protection iron bars of columns over the slab roof. </t>
  </si>
  <si>
    <t>Apply two coats of light yellow distemper inside and outside of building wall  surfaces including the protection iron bars of columns over the slab roof and with white light grey on external edges of copping beam.</t>
  </si>
  <si>
    <t>Construction of masonry cement blocks of approximately 58cm (20cm at the front side and 95cm at the backside) height top crown parapet wall on top of the staircase cabin. The wall should be made with cement blocks wall of 0.40mx0.20mx0.20m laid and jointed by cement sand mortar of 1:6 mixing ratio</t>
  </si>
  <si>
    <t>Apply two coats of light yellow distemper inside and outside of building wall  surfaces including the protecting iron bars of columns over the slab roof and with white light grey on external edges of copping beam.</t>
  </si>
  <si>
    <t>#</t>
  </si>
  <si>
    <t>Budget in US $</t>
  </si>
  <si>
    <t>Grand total for construction of NIEC building near of MIA gavel road</t>
  </si>
  <si>
    <t>Summary for construction of Data center three open spaces toilets safe and server rooms for NIEC in Mogadishu- Somalia</t>
  </si>
  <si>
    <t xml:space="preserve">Construction of power house </t>
  </si>
  <si>
    <t>Site cleaning for small trees and sharps</t>
  </si>
  <si>
    <t>Total for Site cleaning for small trees and sharps</t>
  </si>
  <si>
    <t>Construction of  trapezoid stone wall of 60cm top width, 110cm at bottom width and 250cm height (60cm under ground and 190cm above ground). The foundation walls should be made by rubble stone jointed and connected by cement sand mortar of mixing ratio 1:6</t>
  </si>
  <si>
    <t>Providing and fixing of wooden of cross section 20cmx2.5cm at surrounding area of construction site with skeleton poles made by timber of cross section 40cmx80cm and 150cm height (50cm under ground and 100cm above ground level) at 200cm c/c</t>
  </si>
  <si>
    <t>Ditto for the front wall of toilets and screening room walls of 370cm height</t>
  </si>
  <si>
    <t>Ditto internal subdivision walls of toilets of 245cm height Note the this dimension is not included the two beams</t>
  </si>
  <si>
    <t>Construction of 140cm width along external edges of the building with floor paving made by cement sand interlocking with all required fitting and fixer such as retaining wall of cement blocks to external edges, aggregate powder to lay the floor before fixing the paving etc. Also the price should be added construction of retaining wall made by cement blocks laid and jointed with cement sand mortar of 1:6 mixing with adequate foundation wall of at least 40cm under ground.</t>
  </si>
  <si>
    <t xml:space="preserve">Construction of 60cm x 60cm non slippery local made terrazzo  floor on the top surfaces of two step access outside of the building. The terrazzo should be divided by PVC or  steel boundary edges with light green color. Note that the proportion of cement sand must be 1:2 mixing. </t>
  </si>
  <si>
    <t xml:space="preserve">Construction of 60cm x 60cm non slippery local made terrazzo  floor on the top surfaces of ramps and step access of the building. The terrazzo should be divided by PVC or steel  boundary edges with light green color. Note that the proportion of cement sand must be 1:2 mixing. </t>
  </si>
  <si>
    <t xml:space="preserve">Construction of 60cm x 60cm non slippery local made terrazzo  floor on the top surfaces of two step access outside of the building. The terrazzo should be divided by PVC or steel boundary edges with light green color. Note that the proportion of cement sand must be 1:2 mixing. </t>
  </si>
  <si>
    <t>For two open spaces: Provide and fix 280cm height, 300cm width  and with panel of 6cm thick solid core, red hardwood veneer laminated door shutter with hardwood lipping all round; veneer and color to be approved. Complete with; hardwood frame, architrave, transome and all ironmongery including self closure device. The sample of the door has to be got approved from site engineer.</t>
  </si>
  <si>
    <t>For main entrance gate: Provide and fix 180cm height, 220cm width  and with panel of 6cm thick solid core, red hardwood veneer laminated door shutter with hardwood lipping all round; veneer and color to be approved. Complete with; hardwood frame, architrave, transome and all ironmongery including self closure device. The sample of the door has to be got approved from site engineer.</t>
  </si>
  <si>
    <t>For the front access steps in the middle of the two ramps: Construction of 206cm wide and 700cm length made by stone laid and jointed with cement sand mortar of 1:6 mixing. After it pour on top with 10cm thick plain cement concrete of 1:2:4 mixing ratio. Note that this steps should be kept moist and protect from the sun for at least 10 days. See the detail drawings for the rise and trades dimensions</t>
  </si>
  <si>
    <t xml:space="preserve">Construction of 60cm x 60cm non slippery local made terrazzo  floor on the top surfaces of the step access outside of the building. The terrazzo should be divided by PVC or steel boundary edges with light green color. Note that the proportion of cement sand must be 1:2 mixing. </t>
  </si>
  <si>
    <t xml:space="preserve">Ditto for  the six (3 inlet and 3 outlet) manholes of 140cmx100cmx5cm depth. </t>
  </si>
  <si>
    <t xml:space="preserve">Ditto for  the six (3 inlet and 3 outlet) manholes of 140cmx100cm15cm depth. </t>
  </si>
  <si>
    <t xml:space="preserve">Construct 40cm wide, 15cm thick of reinforced concrete beam at 150cm height level of 1:2:4 mixing ratio with # 8 Y16 and staffs of 8mm@ 250mm/cc over septic tank wall including the middle subdivision wall. </t>
  </si>
  <si>
    <r>
      <t xml:space="preserve">Provide and fixing of traditional brush wooden of approximately </t>
    </r>
    <r>
      <rPr>
        <sz val="11"/>
        <rFont val="Calibri"/>
        <family val="2"/>
      </rPr>
      <t>Ø</t>
    </r>
    <r>
      <rPr>
        <sz val="11.65"/>
        <rFont val="Calibri Light"/>
        <family val="2"/>
      </rPr>
      <t xml:space="preserve"> 8cm diameter and 300cm height or other equal steel structure such as ITP- 80mmx30mmx3mm or angle iron of 80mmx80mmx3mm. The poles should be laid horizontally on the top surfaces of the soak pit at distance 116cm c/c</t>
    </r>
  </si>
  <si>
    <r>
      <t xml:space="preserve">Provide and fix three inlet PVC pipes of diameter </t>
    </r>
    <r>
      <rPr>
        <sz val="11"/>
        <color indexed="8"/>
        <rFont val="Calibri"/>
        <family val="2"/>
      </rPr>
      <t>Ø</t>
    </r>
    <r>
      <rPr>
        <sz val="11.65"/>
        <color indexed="8"/>
        <rFont val="Calibri Light"/>
        <family val="2"/>
      </rPr>
      <t xml:space="preserve"> 11cm diameter and approximately 180cm length</t>
    </r>
  </si>
  <si>
    <t>Ditto three outlet three inlet PVC pipes of diameter Ø 11cm diameter and approximately 750cm length note that this is included the pipes of soak pit</t>
  </si>
  <si>
    <t>Provide and three inlet PVC junction single plain of diameter Ø 11cm diameter and with approximately 50cm length PVC pipes of diameter 11cm with all required fitting and fixer including holding braces.</t>
  </si>
  <si>
    <t>Ditto the three outlet PVC junction single plain of diameter Ø 11cm with all required fitting and fixer including holding braces.</t>
  </si>
  <si>
    <t>Provide and fixing in the stone walling of 14 pieces GI pipes poles of 100mm diameter. See the attached drawing for height and the way of fixing the pipes</t>
  </si>
  <si>
    <t>Apply two coats of green oil paint for all steel structure including GI poles, chicken mesh and angle iron .</t>
  </si>
  <si>
    <t xml:space="preserve">Description of activity </t>
  </si>
  <si>
    <t>Excavation of trench of required of 9,100cm length, width 60cm x 110cm deep foundation wall including excavation for sockets and dressing of sides, ramming of the bottoms including getting out the excavated soil and then returning the soil as required in layers not exceeding 20cm in depth including consolidating each deposited layer by ramming watering etc. and disposing of surplus excavated soil as direction by UNDP site engineer within lead of approximately 90m from excavated point.</t>
  </si>
  <si>
    <t>Construction of 17,800cm length and approximately 700cm height hoarding protection at surrounding area of the construction site. This consists wooden structure mounted around the building area covered on it by corrugated iron sheets at the bottom and double layer of PVC nets above the iron sheets, in order to protect the damage causing if any construction materials fall or get broken. This hording is a temporary shelter in which the contractor should include budget of mounting, dismounting and transporting after when the implementation if finished</t>
  </si>
  <si>
    <t>Excavation and Earthwork (Provisional)</t>
  </si>
  <si>
    <t>Selected filling</t>
  </si>
  <si>
    <t>Anti-termite treatment</t>
  </si>
  <si>
    <t xml:space="preserve">Damp proof membrane </t>
  </si>
  <si>
    <t>Concrete work in substructure</t>
  </si>
  <si>
    <t>Foundation Walling</t>
  </si>
  <si>
    <t>Plain and reinforced concrete works</t>
  </si>
  <si>
    <t>Construction of steps access</t>
  </si>
  <si>
    <t>Construction of concrete blocks</t>
  </si>
  <si>
    <t>15</t>
  </si>
  <si>
    <t>31</t>
  </si>
  <si>
    <t>33</t>
  </si>
  <si>
    <t xml:space="preserve">Ditto for 24 columns neck of 40cm x40cm and 226cm height with 10 numbers of Y 16mm </t>
  </si>
  <si>
    <t>Stone wall basement made with ruble stone jointed and connected with cement sand mortar of 1:6 ratio.</t>
  </si>
  <si>
    <t>Construction of 10cm thick of plain cement conrete of 1:2:4 mixing ratio over the stone wall</t>
  </si>
  <si>
    <t>Constrution of exported marle on the steps and rise of the staitcase</t>
  </si>
  <si>
    <t>Excavation of soft soil for foundation trenches of 60cm wide and 60cm  depth starting from stripped level. When construction of foundation finishes, these materials should be returning and filled around foundation, where extra surplus materials must be du</t>
  </si>
  <si>
    <t xml:space="preserve">Construction of 5cm thick  and 60cm wide PCC of 1:3:6 mixing ratio over the two foundation walls. </t>
  </si>
  <si>
    <r>
      <t>Backfilling materials with marram or other approved materials. Note there will be 5.02 m</t>
    </r>
    <r>
      <rPr>
        <sz val="11"/>
        <color indexed="8"/>
        <rFont val="Calibri"/>
        <family val="2"/>
      </rPr>
      <t>³</t>
    </r>
    <r>
      <rPr>
        <sz val="11"/>
        <color indexed="8"/>
        <rFont val="Calibri Light"/>
        <family val="2"/>
      </rPr>
      <t xml:space="preserve"> left from excavation soil.</t>
    </r>
  </si>
  <si>
    <t xml:space="preserve">Construction of 40cm wide and 55 cm height foundation walling over the PCC </t>
  </si>
  <si>
    <t>Construction of  697cm legth, 260cm wide and 15cm height stone basement made with ruble stone jointed and connected with cement sand mortar of 1:6 ratio.</t>
  </si>
  <si>
    <t>Construction of 10cm thick of plain cement conrete of 1:2:4 mixing ratio over the trade and rise of steps and landing area</t>
  </si>
  <si>
    <t>Construction of 10cm thick of plain cement concrete of 1:2:4 mixing ratio over the trade and rise of steps and landing area</t>
  </si>
  <si>
    <t xml:space="preserve">Construction of  trapezoid retaining stone wall of approximately 174cm height, 78cm bottom width and approximately 43cm top width  over the PCC </t>
  </si>
  <si>
    <t>Excavation of soft soil for foundation trenches of the two retaining walls of 1200cm legth, 78cm wide and 60cm  depth each starting from stripped level. When construction of foundation finishes, these materials should be returning and filled around foundation, where extra surplus materials must be du</t>
  </si>
  <si>
    <r>
      <t>Backfilling materials with marram or other approved materials. Note there will be 11.23 m</t>
    </r>
    <r>
      <rPr>
        <sz val="11"/>
        <color indexed="8"/>
        <rFont val="Calibri"/>
        <family val="2"/>
      </rPr>
      <t>³</t>
    </r>
    <r>
      <rPr>
        <sz val="11"/>
        <color indexed="8"/>
        <rFont val="Calibri Light"/>
        <family val="2"/>
      </rPr>
      <t xml:space="preserve"> left from excavation soil.</t>
    </r>
  </si>
  <si>
    <t>Provide and compacting of hardcore layer of 777cm length, 316cm wide and 30cm height.</t>
  </si>
  <si>
    <t>43cm wide and 10cm height reinforced concrete copping beam on top of the retaining wall. The concrete must be reinforced with 4 number of iron mars of diameter Y 10 and staffed with iron bars of diameter y 8 @ 250cm c/c.</t>
  </si>
  <si>
    <t>Construction of internal steps access</t>
  </si>
  <si>
    <t xml:space="preserve">External acces steps in the middle: </t>
  </si>
  <si>
    <t>Construction of internal steps access inside of the building</t>
  </si>
  <si>
    <t>Construction of internal external step of 30cm trade and 15cm rise made by rubble stone jointed and connected with cement sand mortar of 1:6, with 10cm plain cement concrete of 1:2:4 on top of stone base</t>
  </si>
  <si>
    <t>Construction of  30cm legth, 15cm thick and 200cm lengrth of plain cement conrete of 1:2:4 mixing ratio over the existing ring beam</t>
  </si>
  <si>
    <t xml:space="preserve">For access the two ramps at the front </t>
  </si>
  <si>
    <t>For the front access steps in the middle of the ramp: Construction of 80cm wide and 940cm length made stone laid and jointed with cement sand mortar of 1:6 mixing. After it poured on top by 10cm thick plain cement concrete of 1:2:4 mixing ratio. Note that this ramp should be kept moist and protect from the sun for at least 10 days.</t>
  </si>
  <si>
    <t>Excavation of soft soil for foundation trenches of the two wing walls of 940cm legth, 60cm wide and 60cm  depth starting from stripped level. When construction of foundation finishes, these materials should be returning and filled around foundation, where extra surplus materials must be du</t>
  </si>
  <si>
    <t xml:space="preserve">Backfilling materials with marram or other approved materials. </t>
  </si>
  <si>
    <t>Construction of  940cm legth, 80cm wide and 15cm height stone basement made with ruble stone jointed and connected with cement sand mortar of 1:6 ratio.</t>
  </si>
  <si>
    <t>For the two front access ramp: Construction of 164cm wide and 940cm length made stone laid and jointed with cement sand mortar of 1:6 mixing. After it poured on top by 10cm thick plain cement concrete of 1:2:4 mixing ratio. Note that this ramp should be kept moist and protect from the sun for at least 10 days.</t>
  </si>
  <si>
    <t>Excavation of soft soil for foundation trenches of the two retaining walls of 1200cm legth, 60cm wide and 60cm  depth each starting from stripped level. When construction of foundation finishes, these materials should be returning and filled around foundation, where extra surplus materials must be du</t>
  </si>
  <si>
    <t>30cm wide and 10cm height reinforced concrete copping beam on top of the retaining wall. The concrete must be reinforced with 4 number of iron mars of diameter Y 10 and staffed with iron bars of diameter y 8 @ 250cm c/c.</t>
  </si>
  <si>
    <t>Provide and compacting of hardcore layer of 779cm length, 164cm wide and 30cm height.</t>
  </si>
  <si>
    <t>50</t>
  </si>
  <si>
    <t>52</t>
  </si>
  <si>
    <t>67</t>
  </si>
  <si>
    <t>69</t>
  </si>
  <si>
    <t>Sub total - 80</t>
  </si>
  <si>
    <t>Sub total - 81</t>
  </si>
  <si>
    <t>Sub total - 82</t>
  </si>
  <si>
    <t>Sub total - 83</t>
  </si>
  <si>
    <t>Sub total - 84</t>
  </si>
  <si>
    <t>Doors</t>
  </si>
  <si>
    <t>Sub total - 85</t>
  </si>
  <si>
    <t>Sub total - 86</t>
  </si>
  <si>
    <t>Sub total - 87</t>
  </si>
  <si>
    <t xml:space="preserve">Provide and pouring of clean broken natural hardcore in the soak pit of 240cm width 966cm length and 300cm height. </t>
  </si>
  <si>
    <t xml:space="preserve">Construct 40cm wide, 20cm thick of reinforced concrete beam ring at final level of the wall of 1:2:4 mixing ratio with # 6Y16 and staffs of 8mm@ 250mm/cc over septic tank wall including the middle subdivision wall. </t>
  </si>
  <si>
    <t>Internal external pointing of the jointing area with cement sand mortar of 1:5 mixing ratio. Note the given area is the total area of the wall but the pointing surfaces.</t>
  </si>
  <si>
    <t xml:space="preserve">Construction of gable end prepainted Gauge 28 roof made with bottom chord tie beam of wooden of cross section 15cm x 2.5cm and with top chord beam by wooden of cross section 10cm x 5cm connected with rafters of cross section 10cm x 5cm. Covered on it by battens of wooden of cross section 5cmx5cm and GI sheets of 300cmx100cm </t>
  </si>
  <si>
    <t>Provide and fix 2.37m height and 2.50m width double wings steel door made with external frame of steel hallow box of 80mmx40mmx2mm, covered to the lowest 1.00m by steel plate of 1.5mm thick and for upper part with steel hallow box of 25mmx25mmx1mm distanced vertically a gap of 100mm each to another, with all necessary fittings, fixtures, handles and locks. The rate shall include all fittings, fixtures, and painting complete. The sample of the door has to be got approved from site engineer.</t>
  </si>
  <si>
    <t>Excavation of foundation basement bed of 30m x 15m and 0.2m depth. Excavated material should be used backfilling for the base of the building it self.</t>
  </si>
  <si>
    <r>
      <t>Provide and compact 2</t>
    </r>
    <r>
      <rPr>
        <sz val="11"/>
        <rFont val="Calibri Light"/>
        <family val="2"/>
        <scheme val="major"/>
      </rPr>
      <t>0</t>
    </r>
    <r>
      <rPr>
        <sz val="11"/>
        <color indexed="8"/>
        <rFont val="Calibri Light"/>
        <family val="2"/>
        <scheme val="major"/>
      </rPr>
      <t>cm height hardcore layer with approved materials over the existing floor of whole tent basement</t>
    </r>
  </si>
  <si>
    <t xml:space="preserve">For the two access ramps at the front </t>
  </si>
  <si>
    <r>
      <t>m</t>
    </r>
    <r>
      <rPr>
        <sz val="11"/>
        <color theme="1"/>
        <rFont val="Calibri"/>
        <family val="2"/>
      </rPr>
      <t>²</t>
    </r>
  </si>
  <si>
    <t>Room: Excavation of foundation trenches of 60cm wide and 80cm depth. Excavated material should be used backfilling for the base of the building it self.</t>
  </si>
  <si>
    <t xml:space="preserve">2 Ramps: Excavation of soft soil for foundation base of of 300cm legth, 250cm wide and 20cm  depth each ramp starting from stripped level. </t>
  </si>
  <si>
    <t>Room: Construction of 5cm thick Plain cement concrete of 1:3:6 mixing of 60cm wide</t>
  </si>
  <si>
    <t>Room: Provide and apply on the upper surfaces of hardcore layer a chemical spry or powder anti-termite treatment as "Premise 200 SC" or other equal and approved anti insecticide materials.</t>
  </si>
  <si>
    <t>Room: Provide and compact 50cm height 480cm wide and 740cm legth hardcore layer with approved materials over the floor of the generator room</t>
  </si>
  <si>
    <t>Ditto : 2 Ramps</t>
  </si>
  <si>
    <r>
      <t>Ditto: 2 Ramps of 2</t>
    </r>
    <r>
      <rPr>
        <sz val="11"/>
        <rFont val="Calibri Light"/>
        <family val="2"/>
        <scheme val="major"/>
      </rPr>
      <t>0</t>
    </r>
    <r>
      <rPr>
        <sz val="11"/>
        <color indexed="8"/>
        <rFont val="Calibri Light"/>
        <family val="2"/>
        <scheme val="major"/>
      </rPr>
      <t>cm height 300cm length and 250width</t>
    </r>
  </si>
  <si>
    <t>Room: Provide and lay 1000-gauge polythene or other equal and approved damp proof membrane laid under surface bed with 300mm side and end laps (measured net- allow for laps)</t>
  </si>
  <si>
    <t>Ditto 2 ramps</t>
  </si>
  <si>
    <t xml:space="preserve">2 Ramps: Construction of 60cm height, 300cm length and 250cm width Plain cement concrete of class 15 ( 1:3:6 mixing) over the two ramps </t>
  </si>
  <si>
    <t>Foundation Walling and other works</t>
  </si>
  <si>
    <t>Room: Laying 10cm thick plain cement concrete of 1:2:4 mixing ratio over newly constructed hardcore layer with proper finish.</t>
  </si>
  <si>
    <t>Construction of concrete blocks and other works</t>
  </si>
  <si>
    <r>
      <t xml:space="preserve">Construct 17 pieces of 30cm x 40cm reinforced concrete columns of 400cm height of the building. The concrete must be 1:2:4 mixing ratio and reinforced with No. 8 Y16 and staffs of Ø 8mm @250mm c/c.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columns should be protected from sun and kept moist for at least 10 days.</t>
    </r>
  </si>
  <si>
    <r>
      <t xml:space="preserve">Construct 4 numbers of 400cm height reinforced concrete octagonal shape columns of external diameter not exceed than Ø 48cm decorated on top with Roman architectural and profiled on the sides by 8 longitudinal lines of approximately 3cm deep and 5cm. The concrete must be 1:2:4 mixing ratio and reinforced with No. 8 Y16 and with spiral of diameter Ø 16mm @ 80mm c/c.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columns should be protected from sun and kept moist for at least 10 days.</t>
    </r>
  </si>
  <si>
    <r>
      <t xml:space="preserve">Construction of reinforced concrete 1:2:4 mixing ratio loaded beam of 30cm width and 65cm height (15cm inside of the slab and 50cm outside). The concrete should be reinforced with 6 pieces of straight bars diameter ∅ 16mm (2 on top and 4 at the bottom), 2 pieces of bended bars diameter ∅ 16mm and 2 reinforcement bars of diameter ∅ 16mm of 300cm length on top of the columns. All these bars should be united by staffs of 8mm@ 250mm/cc.                                                                                                                        </t>
    </r>
    <r>
      <rPr>
        <b/>
        <sz val="11"/>
        <rFont val="Calibri Light"/>
        <family val="2"/>
        <scheme val="major"/>
      </rPr>
      <t>N.B.</t>
    </r>
    <r>
      <rPr>
        <sz val="11"/>
        <rFont val="Calibri Light"/>
        <family val="2"/>
        <scheme val="major"/>
      </rPr>
      <t xml:space="preserve"> </t>
    </r>
    <r>
      <rPr>
        <i/>
        <sz val="9"/>
        <rFont val="Calibri Light"/>
        <family val="2"/>
        <scheme val="major"/>
      </rPr>
      <t>Note that the calculated quantities volume is only the lowest part of the beams (50cmx30cm) as the top part is inside of the slab and will considered part of the slab structure.</t>
    </r>
  </si>
  <si>
    <r>
      <t xml:space="preserve">R.C (1:2:4 Mixing ratio) slab cover of 15cm thick with Ø 12mm main bars and 10mm distribution bars both ways at top and bottom and distanced 15cm c/c .Formwork must be accurately set out, this means when remove the formwork all surfaces should be smooth and NO NEED TO BE PLASTERED, so that the resulting concrete product is in a right place and is of correct shape and size.                                                                                                 </t>
    </r>
    <r>
      <rPr>
        <b/>
        <sz val="11"/>
        <color indexed="8"/>
        <rFont val="Calibri Light"/>
        <family val="2"/>
        <scheme val="major"/>
      </rPr>
      <t>N.B.</t>
    </r>
    <r>
      <rPr>
        <sz val="11"/>
        <color indexed="8"/>
        <rFont val="Calibri Light"/>
        <family val="2"/>
        <scheme val="major"/>
      </rPr>
      <t xml:space="preserve"> </t>
    </r>
    <r>
      <rPr>
        <i/>
        <sz val="9"/>
        <color rgb="FF000000"/>
        <rFont val="Calibri Light"/>
        <family val="2"/>
        <scheme val="major"/>
      </rPr>
      <t>The structure should be  kept moist and protect from the sun for at least 10days</t>
    </r>
  </si>
  <si>
    <r>
      <t xml:space="preserve">Provide and fix new double wings PVC framed windows of 150cm width and 120cm height with 6mm thick ordinary glasses and good quality nylon netting including all fittings, fixtures like hinges, handle, lock with very strong fisher and screws for fixing to the walls etc.  The sample of the windows must be got approved from site engineer.                                                                                                                    </t>
    </r>
    <r>
      <rPr>
        <b/>
        <sz val="11"/>
        <color rgb="FF000000"/>
        <rFont val="Calibri Light"/>
        <family val="2"/>
        <scheme val="major"/>
      </rPr>
      <t>N.B.</t>
    </r>
    <r>
      <rPr>
        <sz val="11"/>
        <color indexed="8"/>
        <rFont val="Calibri Light"/>
        <family val="2"/>
        <scheme val="major"/>
      </rPr>
      <t xml:space="preserve"> </t>
    </r>
    <r>
      <rPr>
        <i/>
        <sz val="9"/>
        <color rgb="FF000000"/>
        <rFont val="Calibri Light"/>
        <family val="2"/>
        <scheme val="major"/>
      </rPr>
      <t>Note that the ordinary glasses should be covered by not less than 6µ thick blast resistant films (BRF) with all required fitting and fixer such as adhesive sealing rubber etc.</t>
    </r>
  </si>
  <si>
    <r>
      <t xml:space="preserve">Provide and fix at least 100cm height stain less steel handrail made with pipes of external diameter not less than 5cm fixed one side and landing of external steps of the screening room door and standing poles mounting at distance of approximately not less than 65cm c/c.
</t>
    </r>
    <r>
      <rPr>
        <b/>
        <sz val="11"/>
        <color indexed="8"/>
        <rFont val="Calibri Light"/>
        <family val="2"/>
        <scheme val="major"/>
      </rPr>
      <t xml:space="preserve">N.B. </t>
    </r>
    <r>
      <rPr>
        <i/>
        <sz val="9"/>
        <color indexed="8"/>
        <rFont val="Calibri Light"/>
        <family val="2"/>
        <scheme val="major"/>
      </rPr>
      <t>The grab rail shall be capable of carrying a static load of 150 kg.</t>
    </r>
  </si>
  <si>
    <r>
      <t xml:space="preserve">Provide and fix one folding grab rail on the wide side of the cubicle adjacent to the water-closet (W.C) at a height between 725mm to 750mm above the finished floor level when lowered from the wall. 
</t>
    </r>
    <r>
      <rPr>
        <b/>
        <sz val="11"/>
        <color indexed="8"/>
        <rFont val="Calibri Light"/>
        <family val="2"/>
        <scheme val="major"/>
      </rPr>
      <t xml:space="preserve">N.B. </t>
    </r>
    <r>
      <rPr>
        <i/>
        <sz val="9"/>
        <color indexed="8"/>
        <rFont val="Calibri Light"/>
        <family val="2"/>
        <scheme val="major"/>
      </rPr>
      <t>The folding grab rail shall be capable of carrying a static load of 150 kg.</t>
    </r>
  </si>
  <si>
    <r>
      <t xml:space="preserve">Provide and fix at least two grab rails which shall not be less than 32 mm and not more than 40 mm in external diameter and shall be fixed on the wall leaving a grip space of not less than 30 mm clear of the mounting wall. The two grab rails constructed in one continuous piece is acceptable. The length of grab rail shall not be less than 600 mm.
</t>
    </r>
    <r>
      <rPr>
        <b/>
        <sz val="11"/>
        <color indexed="8"/>
        <rFont val="Calibri Light"/>
        <family val="2"/>
        <scheme val="major"/>
      </rPr>
      <t xml:space="preserve">N.B. </t>
    </r>
    <r>
      <rPr>
        <i/>
        <sz val="11"/>
        <color rgb="FF000000"/>
        <rFont val="Calibri Light"/>
        <family val="2"/>
        <scheme val="major"/>
      </rPr>
      <t>Th</t>
    </r>
    <r>
      <rPr>
        <i/>
        <sz val="9"/>
        <color rgb="FF000000"/>
        <rFont val="Calibri Light"/>
        <family val="2"/>
        <scheme val="major"/>
      </rPr>
      <t>e</t>
    </r>
    <r>
      <rPr>
        <i/>
        <sz val="9"/>
        <color indexed="8"/>
        <rFont val="Calibri Light"/>
        <family val="2"/>
        <scheme val="major"/>
      </rPr>
      <t xml:space="preserve"> grab rail shall be capable of carrying a static load of 150 kg.</t>
    </r>
  </si>
  <si>
    <r>
      <t xml:space="preserve">Construct 24 pieces of 30cm x 40cm reinforced concrete columns of 315cm height of the building. The concrete must be 1:2:4 mixing ratio and reinforced with No. 8 Y16 and staffs of Ø 8mm @250mm c/c.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columns should be protected from sun and kept moist for at least 10 days.</t>
    </r>
  </si>
  <si>
    <r>
      <t xml:space="preserve">R.C (1:2:4 Mixing ratio) slab cover of 15cm thick with Ø 12mm main bars and 10mm distribution bars both ways at top and bottom and distanced 15cm c/c .Formwork must be accurately set out, this means when remove the formwork all surfaces should be smooth and NO NEED TO BE PLASTERED, so that the resulting concrete product is in a right place and is of correct shape and size.                                                                                                 </t>
    </r>
    <r>
      <rPr>
        <b/>
        <sz val="11"/>
        <color indexed="8"/>
        <rFont val="Calibri Light"/>
        <family val="2"/>
        <scheme val="major"/>
      </rPr>
      <t>N.B.</t>
    </r>
    <r>
      <rPr>
        <sz val="11"/>
        <color indexed="8"/>
        <rFont val="Calibri Light"/>
        <family val="2"/>
        <scheme val="major"/>
      </rPr>
      <t xml:space="preserve"> </t>
    </r>
    <r>
      <rPr>
        <i/>
        <sz val="9"/>
        <color rgb="FF000000"/>
        <rFont val="Calibri Light"/>
        <family val="2"/>
        <scheme val="major"/>
      </rPr>
      <t>The structure should be  kept moist and protect from the sun for at least 10 days.</t>
    </r>
  </si>
  <si>
    <r>
      <t xml:space="preserve">Construction of ceramic floor marble tiles on the trade and rise of the two steps inside of the building corridor. The marble must be laid and jointed with cement sand mortar of 1:2 mixing. The sample of the marble has to be got approved from site engineer before fixing.                                                                                                                  </t>
    </r>
    <r>
      <rPr>
        <b/>
        <sz val="11"/>
        <color rgb="FF000000"/>
        <rFont val="Calibri Light"/>
        <family val="2"/>
        <scheme val="major"/>
      </rPr>
      <t>N.B.</t>
    </r>
    <r>
      <rPr>
        <sz val="11"/>
        <color indexed="8"/>
        <rFont val="Calibri Light"/>
        <family val="2"/>
        <scheme val="major"/>
      </rPr>
      <t xml:space="preserve"> </t>
    </r>
    <r>
      <rPr>
        <i/>
        <sz val="9"/>
        <color rgb="FF000000"/>
        <rFont val="Calibri Light"/>
        <family val="2"/>
        <scheme val="major"/>
      </rPr>
      <t xml:space="preserve">Note that the given area is only the trades of staircase of 30cmx120cm, but the bidder should include his/her prices the budget of the rises of 15cmx120cm </t>
    </r>
  </si>
  <si>
    <r>
      <t xml:space="preserve">Provide and fix new double wings PVC framed windows of 150cm width and 120cm height with 6mm thick ordinary glasses and good quality nylon netting including all fittings, fixtures like hinges, handle, lock with very strong fisher and screws for fixing to the walls etc.  The sample of the windows must be got approved from site engineer.                                                                                                            </t>
    </r>
    <r>
      <rPr>
        <b/>
        <sz val="11"/>
        <color rgb="FF000000"/>
        <rFont val="Calibri Light"/>
        <family val="2"/>
        <scheme val="major"/>
      </rPr>
      <t>N.B.</t>
    </r>
    <r>
      <rPr>
        <sz val="11"/>
        <color indexed="8"/>
        <rFont val="Calibri Light"/>
        <family val="2"/>
        <scheme val="major"/>
      </rPr>
      <t xml:space="preserve"> </t>
    </r>
    <r>
      <rPr>
        <i/>
        <sz val="9"/>
        <color rgb="FF000000"/>
        <rFont val="Calibri Light"/>
        <family val="2"/>
        <scheme val="major"/>
      </rPr>
      <t>Note that the ordinary glasses should be covered by not less than 6µ thick blast resistant films (BRF) with all required fitting and fixer such as adhesive sealing rubber etc.</t>
    </r>
  </si>
  <si>
    <r>
      <t xml:space="preserve">Provide and fix at least two grab rails which shall not be less than 32 mm and not more than 40 mm in external diameter and shall be fixed on the wall leaving a grip space of not less than 30 mm clear of the mounting wall. The two grab rails constructed in one continuous piece is acceptable. The length of grab rail shall not be less than 600 mm.
</t>
    </r>
    <r>
      <rPr>
        <b/>
        <sz val="11"/>
        <color indexed="8"/>
        <rFont val="Calibri Light"/>
        <family val="2"/>
        <scheme val="major"/>
      </rPr>
      <t xml:space="preserve">N.B. </t>
    </r>
    <r>
      <rPr>
        <i/>
        <sz val="9"/>
        <color indexed="8"/>
        <rFont val="Calibri Light"/>
        <family val="2"/>
        <scheme val="major"/>
      </rPr>
      <t>The grab rail shall be capable of carrying a static load of 150 kg.</t>
    </r>
  </si>
  <si>
    <r>
      <t xml:space="preserve">Provide and fix one folding grab rail on the wide side of the cubicle adjacent to the water-closet (W.C) at a height between 725mm to 750mm above the finished floor level when lowered from the wall.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The folding grab rail shall be capable of carrying a static load of 150 kg.</t>
    </r>
  </si>
  <si>
    <r>
      <t xml:space="preserve">Construct 8 pieces of 30cm x 40cm reinforced concrete columns of 345cm height of the building. The concrete must be 1:2:4 mixing ratio and reinforced with No. 8 Y16 and staffs of Ø 8mm @250mm c/c.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columns should be protected from sun and kept moist for at least 10 days.</t>
    </r>
  </si>
  <si>
    <r>
      <t xml:space="preserve">Construction of multi-trapezoide shape of masonry cement blocks (0.40mx0.20mx0.20m) wall laid and jointed by cement sand mortar of 1:6 mixing ratio.  Note that price will be include reinforcement hoop iron made by fixing of two lines of iron bars of diameter Ø 8mm for every alternate course.                                                                                     </t>
    </r>
    <r>
      <rPr>
        <b/>
        <sz val="11"/>
        <color indexed="8"/>
        <rFont val="Calibri Light"/>
        <family val="2"/>
        <scheme val="major"/>
      </rPr>
      <t xml:space="preserve">N.B. </t>
    </r>
    <r>
      <rPr>
        <sz val="11"/>
        <color indexed="8"/>
        <rFont val="Calibri Light"/>
        <family val="2"/>
        <scheme val="major"/>
      </rPr>
      <t>Note that the given height is only the cement blocks wall which is not included the ring beams</t>
    </r>
  </si>
  <si>
    <r>
      <t xml:space="preserve">Construction of multi-trapezoide shape of masonry cement blocks (0.40mx0.20mx0.20m) wall of to width is 225cm while the bottom width is 60cm laid and jointed by cement sand mortar of 1:6 mixing ratio.  Note that price will be include reinforcement hoop iron made by fixing of two lines of iron bars of diameter Ø 8mm for every alternate course.                                                                                                                         </t>
    </r>
    <r>
      <rPr>
        <b/>
        <sz val="11"/>
        <color indexed="8"/>
        <rFont val="Calibri Light"/>
        <family val="2"/>
        <scheme val="major"/>
      </rPr>
      <t xml:space="preserve">N.B. </t>
    </r>
    <r>
      <rPr>
        <sz val="11"/>
        <color indexed="8"/>
        <rFont val="Calibri Light"/>
        <family val="2"/>
        <scheme val="major"/>
      </rPr>
      <t>Note that the given height is only the cement blocks wall which is not included the ring beams</t>
    </r>
  </si>
  <si>
    <r>
      <t xml:space="preserve">Construction 310cm height walls of masonry cement blocks (0.40mx0.20mx0.20m) wall laid and jointed by cement sand mortar of 1:6 mixing ratio.  Note that price will be include reinforcement hoop iron made by fixing of two lines of iron bars of diameter Ø 8mm for every alternate course.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given height is only the cement blocks wall which is not included the ring beams</t>
    </r>
  </si>
  <si>
    <r>
      <t xml:space="preserve">Construction of 20cm wide 35cm thick (15cm inside of the structure and 20cm outside) of reinforced concrete supporting knee beam of the staircase of 1:2:4 mixing ratio with # 8 Y16 (4 bended and 4 straight)  and staffs of 8mm@ 250mm/cc     </t>
    </r>
    <r>
      <rPr>
        <b/>
        <sz val="11"/>
        <color rgb="FF000000"/>
        <rFont val="Calibri Light"/>
        <family val="2"/>
        <scheme val="major"/>
      </rPr>
      <t>N.B.</t>
    </r>
    <r>
      <rPr>
        <sz val="11"/>
        <color indexed="8"/>
        <rFont val="Calibri Light"/>
        <family val="2"/>
        <scheme val="major"/>
      </rPr>
      <t xml:space="preserve"> Note that the calculated quantities volume is only the lowest part of the beams (20cmx20cm) as the top part is inside of the staircase and will considered part of the staircase structure. </t>
    </r>
  </si>
  <si>
    <r>
      <t xml:space="preserve">Construct 20cm wide 35cm thick (15cm inside of the landing slab and 20cm outside) of reinforced concrete supporting beam of 1:2:4 mixing ratio with # 6 Y16 and staffs of 6mm@ 250mm/cc . </t>
    </r>
    <r>
      <rPr>
        <b/>
        <sz val="11"/>
        <color rgb="FF000000"/>
        <rFont val="Calibri Light"/>
        <family val="2"/>
        <scheme val="major"/>
      </rPr>
      <t>N.B.</t>
    </r>
    <r>
      <rPr>
        <sz val="11"/>
        <color indexed="8"/>
        <rFont val="Calibri Light"/>
        <family val="2"/>
        <scheme val="major"/>
      </rPr>
      <t xml:space="preserve"> </t>
    </r>
    <r>
      <rPr>
        <i/>
        <sz val="9"/>
        <color rgb="FF000000"/>
        <rFont val="Calibri Light"/>
        <family val="2"/>
        <scheme val="major"/>
      </rPr>
      <t>Note that the calculated quantities volume is only the lowest part of the beams (20cmx20cm) as the top part is inside of the staircase and will considered part of the staircase structure.</t>
    </r>
    <r>
      <rPr>
        <sz val="11"/>
        <color indexed="8"/>
        <rFont val="Calibri Light"/>
        <family val="2"/>
        <scheme val="major"/>
      </rPr>
      <t xml:space="preserve"> </t>
    </r>
  </si>
  <si>
    <r>
      <t xml:space="preserve">Construction of reinforced concrete 1:2:4 mixing ratio staircase of 172cm width with 36 steps of 30cm trade and 15cm rise with two landing of 150cmx353cm and 15cm thick. The concrete should be reinforced with 5 pieces of straight and 5 folded iron bars diameter ∅ 16mm each ramp. Note the price will be include also the third staircase on the ground floor                                                                                             </t>
    </r>
    <r>
      <rPr>
        <b/>
        <sz val="11"/>
        <color indexed="8"/>
        <rFont val="Calibri Light"/>
        <family val="2"/>
        <scheme val="major"/>
      </rPr>
      <t>N.B</t>
    </r>
    <r>
      <rPr>
        <sz val="11"/>
        <color indexed="8"/>
        <rFont val="Calibri Light"/>
        <family val="2"/>
        <scheme val="major"/>
      </rPr>
      <t xml:space="preserve">.  </t>
    </r>
    <r>
      <rPr>
        <i/>
        <sz val="9"/>
        <color rgb="FF000000"/>
        <rFont val="Calibri Light"/>
        <family val="2"/>
        <scheme val="major"/>
      </rPr>
      <t xml:space="preserve">Note that the staircase should be protected from sun and kept moist for at least 10 days </t>
    </r>
    <r>
      <rPr>
        <sz val="11"/>
        <color indexed="8"/>
        <rFont val="Calibri Light"/>
        <family val="2"/>
        <scheme val="major"/>
      </rPr>
      <t xml:space="preserve">                                                                                                                                                                                                                 </t>
    </r>
  </si>
  <si>
    <r>
      <t xml:space="preserve">Construction of ceramic floor marble tiles on the trade and rise of the two steps inside of the building corridor. The marble must be laid and jointed with cement sand mortar of 1:2 mixing. The sample of the marble has to be got approved from site engineer before fixing. </t>
    </r>
    <r>
      <rPr>
        <b/>
        <sz val="11"/>
        <color rgb="FF000000"/>
        <rFont val="Calibri Light"/>
        <family val="2"/>
        <scheme val="major"/>
      </rPr>
      <t>N.B.</t>
    </r>
    <r>
      <rPr>
        <sz val="11"/>
        <color indexed="8"/>
        <rFont val="Calibri Light"/>
        <family val="2"/>
        <scheme val="major"/>
      </rPr>
      <t xml:space="preserve"> </t>
    </r>
    <r>
      <rPr>
        <i/>
        <sz val="9"/>
        <color rgb="FF000000"/>
        <rFont val="Calibri Light"/>
        <family val="2"/>
        <scheme val="major"/>
      </rPr>
      <t xml:space="preserve">Note that the given area is only the trades of staircase of 30cmx120cm, but the bidder should include his/her prices the budget of the rises of 15cmx120cm </t>
    </r>
  </si>
  <si>
    <r>
      <rPr>
        <b/>
        <sz val="11"/>
        <rFont val="Calibri Light"/>
        <family val="2"/>
        <scheme val="major"/>
      </rPr>
      <t>Type E-</t>
    </r>
    <r>
      <rPr>
        <sz val="11"/>
        <rFont val="Calibri Light"/>
        <family val="2"/>
        <scheme val="major"/>
      </rPr>
      <t xml:space="preserve"> 21w IP44 die-cast aluminum light fitting with clear diffuser and complete with lamp as massive Sussex CAT 81657/01/30</t>
    </r>
  </si>
  <si>
    <t>Lump Sump</t>
  </si>
  <si>
    <r>
      <t xml:space="preserve">Provide and fix at least 100cm height stain less steel handrail made with pipes of external diameter not less than 5cm fixed at side and landing of steps of the staircase by mounting of holding poles at distance of approximately not less than 65cm c/c.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The grab rail shall be capable of carrying a static load of 150 kg.</t>
    </r>
  </si>
  <si>
    <r>
      <t xml:space="preserve">Construct 4 pieces of 30cm x 30cm reinforced concrete columns of 280cm height Not included beams. The concrete must be 1:2:4 mixing ratio and reinforced with No. 8 Y16 and staffs of Ø 8mm @250mm c/c.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columns should be protected from sun and kept moist for at least 10 days.</t>
    </r>
  </si>
  <si>
    <r>
      <t xml:space="preserve">Supply and fix approved suspended  t &amp; g ceiling to eaves from an approved UPVC ceiling including all necessary battens, cornices, beadings and accessories framed by steel of cross section  2"x2" distanced 600mmx600mm both side. Include also all 50cm under external roof of the building.                                                     </t>
    </r>
    <r>
      <rPr>
        <b/>
        <sz val="11"/>
        <color rgb="FF000000"/>
        <rFont val="Calibri Light"/>
        <family val="2"/>
        <scheme val="major"/>
      </rPr>
      <t xml:space="preserve">N.B. </t>
    </r>
    <r>
      <rPr>
        <sz val="11"/>
        <color indexed="8"/>
        <rFont val="Calibri Light"/>
        <family val="2"/>
        <scheme val="major"/>
      </rPr>
      <t xml:space="preserve"> The external projection under the roof should be ceiled with same type    </t>
    </r>
  </si>
  <si>
    <r>
      <t xml:space="preserve">Construct 24 pieces of 30cm x 40cm reinforced concrete columns of 305cm height of the building. The concrete must be 1:2:4 mixing ratio and reinforced with No. 8 Y16 and staffs of Ø 8mm @250mm c/c.  Note that the given height is not included the beams.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columns should be protected from sun and kept moist for at least 10 days.</t>
    </r>
  </si>
  <si>
    <r>
      <t xml:space="preserve">Construction of reinforced concrete 1:2:4 mixing ratio loaded beam of 30cm width and 65cm height (15cm inside of the slab and 50cm outside). The concrete should be reinforced with 6 pieces of straight bars diameter ∅ 16mm (2 on top and 4 at the bottom), 2 pieces of bended bars diameter ∅ 16mm and 2 reinforcement bars of diameter ∅ 16mm of 300cm length on top of the columns. All these bars should be united by staffs of 8mm@ 250mm/cc.                                                                                                                        </t>
    </r>
    <r>
      <rPr>
        <b/>
        <sz val="11"/>
        <rFont val="Calibri Light"/>
        <family val="2"/>
        <scheme val="major"/>
      </rPr>
      <t>N.B.</t>
    </r>
    <r>
      <rPr>
        <sz val="11"/>
        <rFont val="Calibri Light"/>
        <family val="2"/>
        <scheme val="major"/>
      </rPr>
      <t xml:space="preserve">  </t>
    </r>
    <r>
      <rPr>
        <i/>
        <sz val="9"/>
        <rFont val="Calibri Light"/>
        <family val="2"/>
        <scheme val="major"/>
      </rPr>
      <t>Note that the calculated quantities volume is only the lowest part of the beams (50cmx30cm) as the top part is inside of the slab and will considered part of the slab structure.</t>
    </r>
  </si>
  <si>
    <r>
      <t xml:space="preserve">Construction of multi-trapezoide shape of masonry cement blocks (0.40mx0.20mx0.20m) wall laid and jointed by cement sand mortar of 1:6 mixing ratio.  Note that price will be include reinforcement hoop iron made by fixing of two lines of iron bars of diameter Ø 8mm for every alternate course.                                                                                     </t>
    </r>
    <r>
      <rPr>
        <b/>
        <sz val="11"/>
        <color indexed="8"/>
        <rFont val="Calibri Light"/>
        <family val="2"/>
        <scheme val="major"/>
      </rPr>
      <t xml:space="preserve">N.B. </t>
    </r>
    <r>
      <rPr>
        <sz val="11"/>
        <color indexed="8"/>
        <rFont val="Calibri Light"/>
        <family val="2"/>
        <scheme val="major"/>
      </rPr>
      <t xml:space="preserve"> Note that the given height is only the cement blocks wall which is not included the ring beams</t>
    </r>
  </si>
  <si>
    <r>
      <t xml:space="preserve">Construction 305cm height walls of masonry cement blocks (0.40mx0.20mx0.20m) wall laid and jointed by cement sand mortar of 1:6 mixing ratio.  Note that price will be include reinforcement hoop iron made by fixing of two lines of iron bars of diameter Ø 8mm for every alternate course.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given height is only the cement blocks wall which is not included the ring beams</t>
    </r>
  </si>
  <si>
    <r>
      <t xml:space="preserve">Ditto for the subdivision wall of two set toilets of 285cm height.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given height is only the cement blocks wall which is not included the ring beams</t>
    </r>
  </si>
  <si>
    <r>
      <t xml:space="preserve">R.C (1:2:4 Mixing ratio) slab cover of 15cm thick with Ø 12mm main bars and 10mm distribution bars both ways at top and bottom and distanced 15cm c/c .Formwork must be accurately set out, this means when remove the formwork all surfaces should be smooth and NO NEED TO BE PLASTERED, so that the resulting concrete product is in a right place and is of correct shape and size.                                                                                                 </t>
    </r>
    <r>
      <rPr>
        <b/>
        <sz val="11"/>
        <color indexed="8"/>
        <rFont val="Calibri Light"/>
        <family val="2"/>
        <scheme val="major"/>
      </rPr>
      <t>N.B.</t>
    </r>
    <r>
      <rPr>
        <i/>
        <sz val="11"/>
        <color indexed="8"/>
        <rFont val="Calibri Light"/>
        <family val="2"/>
        <scheme val="major"/>
      </rPr>
      <t xml:space="preserve"> </t>
    </r>
    <r>
      <rPr>
        <i/>
        <sz val="9"/>
        <color rgb="FF000000"/>
        <rFont val="Calibri Light"/>
        <family val="2"/>
        <scheme val="major"/>
      </rPr>
      <t>The structure should be  kept moist and protect from the sun for at least 10 days.</t>
    </r>
  </si>
  <si>
    <r>
      <t xml:space="preserve">Construction of ceramic floor marble tiles on the trade and rise of the main entrance gate and steps at the staircase side inside of the building corridor. The marble must be laid and jointed with cement sand mortar of 1:2 mixing. The sample of the marble has to be got approved from site engineer before fixing.                                                                                                </t>
    </r>
    <r>
      <rPr>
        <b/>
        <sz val="11"/>
        <color rgb="FF000000"/>
        <rFont val="Calibri Light"/>
        <family val="2"/>
        <scheme val="major"/>
      </rPr>
      <t>N.B.</t>
    </r>
    <r>
      <rPr>
        <sz val="11"/>
        <color indexed="8"/>
        <rFont val="Calibri Light"/>
        <family val="2"/>
        <scheme val="major"/>
      </rPr>
      <t xml:space="preserve"> </t>
    </r>
    <r>
      <rPr>
        <i/>
        <sz val="9"/>
        <color rgb="FF000000"/>
        <rFont val="Calibri Light"/>
        <family val="2"/>
        <scheme val="major"/>
      </rPr>
      <t xml:space="preserve">Note that the given area is only the trades of staircase of 30cmx120cm, but the bidder should include his/her prices the budget of the rises of 15cmx120cm </t>
    </r>
  </si>
  <si>
    <r>
      <t xml:space="preserve">Provide and fix new double wings PVC framed windows of 150cm width and 120cm height with 6mm thick ordinary glasses and good quality nylon netting including all fittings, fixtures like hinges, handle, lock with very strong fisher and screws for fixing to the walls etc.  The sample of the windows must be got approved from site engineer.  </t>
    </r>
    <r>
      <rPr>
        <b/>
        <sz val="11"/>
        <color rgb="FF000000"/>
        <rFont val="Calibri Light"/>
        <family val="2"/>
        <scheme val="major"/>
      </rPr>
      <t>N.B.</t>
    </r>
    <r>
      <rPr>
        <sz val="11"/>
        <color indexed="8"/>
        <rFont val="Calibri Light"/>
        <family val="2"/>
        <scheme val="major"/>
      </rPr>
      <t xml:space="preserve"> </t>
    </r>
    <r>
      <rPr>
        <i/>
        <sz val="9"/>
        <color rgb="FF000000"/>
        <rFont val="Calibri Light"/>
        <family val="2"/>
        <scheme val="major"/>
      </rPr>
      <t>Note that the ordinary glasses should be covered by not less than 6µ thick blast resistant films (BRF) with all required fitting and fixer such as adhesive sealing rubber etc.</t>
    </r>
  </si>
  <si>
    <r>
      <t xml:space="preserve">Provide and fix at least two grab rails which shall not be less than 32 mm and not more than 40 mm in external diameter and shall be fixed on the wall leaving a grip space of not less than 30 mm clear of the mounting wall. The two grab rails constructed in one continuous piece is acceptable. The length of grab rail shall not be less than 600 mm.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The grab rail shall be capable of carrying a static load of 150 kg.</t>
    </r>
  </si>
  <si>
    <r>
      <t xml:space="preserve">R.C (1:2:4 Mixing ratio) slab cover of 15cm thick with Ø 12mm main bars and 10mm distribution bars both ways at top and bottom and distanced 15cm c/c. Note that there will be four access iterance with same concrete and with adequate handles of iron bars of diameter Ø 14mm.                                                                                            </t>
    </r>
    <r>
      <rPr>
        <b/>
        <sz val="11"/>
        <color indexed="8"/>
        <rFont val="Calibri Light"/>
        <family val="2"/>
        <scheme val="major"/>
      </rPr>
      <t>N.B.</t>
    </r>
    <r>
      <rPr>
        <sz val="11"/>
        <color indexed="8"/>
        <rFont val="Calibri Light"/>
        <family val="2"/>
        <scheme val="major"/>
      </rPr>
      <t xml:space="preserve"> </t>
    </r>
    <r>
      <rPr>
        <i/>
        <sz val="9"/>
        <color rgb="FF000000"/>
        <rFont val="Calibri Light"/>
        <family val="2"/>
        <scheme val="major"/>
      </rPr>
      <t>The structure should be  kept moist and protect from the sun for at least 10 days.</t>
    </r>
  </si>
  <si>
    <r>
      <t xml:space="preserve">R.C (1:2:4 Mixing ratio) floor foundation slab of  880cm x 1,046cm 15cm thick with Ø 12mm main bars and 10mm distribution bars both ways at top and bottom and distanced 15cm c/c. </t>
    </r>
    <r>
      <rPr>
        <b/>
        <sz val="11"/>
        <color indexed="8"/>
        <rFont val="Calibri Light"/>
        <family val="2"/>
        <scheme val="major"/>
      </rPr>
      <t>N.B.</t>
    </r>
    <r>
      <rPr>
        <sz val="11"/>
        <color indexed="8"/>
        <rFont val="Calibri Light"/>
        <family val="2"/>
        <scheme val="major"/>
      </rPr>
      <t xml:space="preserve"> </t>
    </r>
    <r>
      <rPr>
        <i/>
        <sz val="11"/>
        <color indexed="8"/>
        <rFont val="Calibri Light"/>
        <family val="2"/>
        <scheme val="major"/>
      </rPr>
      <t xml:space="preserve"> </t>
    </r>
    <r>
      <rPr>
        <i/>
        <sz val="9"/>
        <color rgb="FF000000"/>
        <rFont val="Calibri Light"/>
        <family val="2"/>
        <scheme val="major"/>
      </rPr>
      <t>The structure should be  kept moist and protect from the sun for at least 10 days.</t>
    </r>
  </si>
  <si>
    <r>
      <t xml:space="preserve">Construction of  120cm height (75cm under ground and 45cm above ground) foundation wall made by masonry cement blocks (0.40mx0.20mx0.20m) wall laid and jointed by cement sand mortar of 1:6 mixing ratio.  Note that price will be include reinforcement hoop iron made by fixing of two lines of iron bars of diameter Ø 8mm for every alternate course.                                                                                                                         </t>
    </r>
    <r>
      <rPr>
        <b/>
        <sz val="11"/>
        <color theme="1"/>
        <rFont val="Calibri Light"/>
        <family val="2"/>
        <scheme val="major"/>
      </rPr>
      <t>N.B.</t>
    </r>
    <r>
      <rPr>
        <sz val="11"/>
        <color theme="1"/>
        <rFont val="Calibri Light"/>
        <family val="2"/>
        <scheme val="major"/>
      </rPr>
      <t xml:space="preserve"> Note that the given height is only the cement blocks wall which is not included the ring beams</t>
    </r>
  </si>
  <si>
    <r>
      <t xml:space="preserve">Cleaning of existing wild trees and sharps inside of the compound. The rest of broken truck, quarry stones and broken of construction materials from former demolished residences, guard shelters and toilet should be dumped at least 1 km from the site with the permission of Municipality of the district.  </t>
    </r>
    <r>
      <rPr>
        <b/>
        <sz val="11"/>
        <rFont val="Calibri Light"/>
        <family val="2"/>
        <scheme val="major"/>
      </rPr>
      <t>N.B.</t>
    </r>
    <r>
      <rPr>
        <sz val="11"/>
        <rFont val="Calibri Light"/>
        <family val="2"/>
        <scheme val="major"/>
      </rPr>
      <t xml:space="preserve"> </t>
    </r>
    <r>
      <rPr>
        <i/>
        <sz val="9"/>
        <rFont val="Calibri Light"/>
        <family val="2"/>
        <scheme val="major"/>
      </rPr>
      <t>Note that the leaves and trunks of removed trees should be cleared properly, otherwise this material can be affected the compaction and lifespan of the building.</t>
    </r>
  </si>
  <si>
    <r>
      <t xml:space="preserve">Compaction with watering of the spread soil with layers in which not exceed than 150mm thick each time. The degree of compaction shall be not less than 95% Maximum Dry Density (MDD). Note that the compacting should be used the entire area (100mx45m) including area where removed hills.                                                                                                                                                  </t>
    </r>
    <r>
      <rPr>
        <b/>
        <sz val="11"/>
        <rFont val="Calibri Light"/>
        <family val="2"/>
        <scheme val="major"/>
      </rPr>
      <t>N.B.</t>
    </r>
    <r>
      <rPr>
        <sz val="11"/>
        <rFont val="Calibri Light"/>
        <family val="2"/>
        <scheme val="major"/>
      </rPr>
      <t xml:space="preserve"> </t>
    </r>
    <r>
      <rPr>
        <i/>
        <sz val="9"/>
        <rFont val="Calibri Light"/>
        <family val="2"/>
        <scheme val="major"/>
      </rPr>
      <t>This compaction should be use by adequate compactor tractor</t>
    </r>
  </si>
  <si>
    <r>
      <t xml:space="preserve">Construction 355cm height for East and West walls and 335cm for North and South walls of masonry cement blocks (0.40mx0.20mx0.20m) wall laid and jointed by cement sand mortar of 1:6 mixing ratio.  Note that price will be include reinforcement hoop iron made by fixing of two lines of iron bars of diameter Ø 8mm for every alternate course. </t>
    </r>
    <r>
      <rPr>
        <b/>
        <sz val="11"/>
        <color rgb="FF000000"/>
        <rFont val="Calibri Light"/>
        <family val="2"/>
        <scheme val="major"/>
      </rPr>
      <t>N.B.</t>
    </r>
    <r>
      <rPr>
        <sz val="11"/>
        <color indexed="8"/>
        <rFont val="Calibri Light"/>
        <family val="2"/>
        <scheme val="major"/>
      </rPr>
      <t xml:space="preserve"> </t>
    </r>
    <r>
      <rPr>
        <i/>
        <sz val="9"/>
        <color indexed="8"/>
        <rFont val="Calibri Light"/>
        <family val="2"/>
        <scheme val="major"/>
      </rPr>
      <t>Note that the given height is only the cement blocks wall which is not included the ring beams</t>
    </r>
  </si>
  <si>
    <r>
      <t xml:space="preserve">Construction of ceramic floor marble tiles on the trade and rise of the steps South side of the building. The marble must be laid and jointed with cement sand mortar of 1:2 mixing. The sample of the marble has to be got approved from site engineer before fixing.  </t>
    </r>
    <r>
      <rPr>
        <b/>
        <sz val="11"/>
        <color rgb="FF000000"/>
        <rFont val="Calibri Light"/>
        <family val="2"/>
        <scheme val="major"/>
      </rPr>
      <t xml:space="preserve">N.B. </t>
    </r>
    <r>
      <rPr>
        <i/>
        <sz val="9"/>
        <color rgb="FF000000"/>
        <rFont val="Calibri Light"/>
        <family val="2"/>
        <scheme val="major"/>
      </rPr>
      <t xml:space="preserve">Note that the given area is only the trades of staircase of 30cmx120cm, but the bidder should include his/her prices the budget of the rises of 15cmx120cm </t>
    </r>
  </si>
  <si>
    <r>
      <t xml:space="preserve">Construction 280cm height walls of masonry cement blocks (0.40mx0.20mx0.20m) wall laid and jointed by cement sand mortar of 1:6 mixing ratio.  Note that price will be include reinforcement hoop iron made by fixing of two lines of iron bars of diameter Ø 8mm for every alternate course.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given height is only the cement blocks wall which is not included the ring beams</t>
    </r>
  </si>
  <si>
    <r>
      <t xml:space="preserve">Ditto for the subdivision wall of toilets of the two safe haven and server room walls of 285cm height. </t>
    </r>
    <r>
      <rPr>
        <b/>
        <sz val="11"/>
        <color indexed="8"/>
        <rFont val="Calibri Light"/>
        <family val="2"/>
        <scheme val="major"/>
      </rPr>
      <t>N.B.</t>
    </r>
    <r>
      <rPr>
        <sz val="11"/>
        <color indexed="8"/>
        <rFont val="Calibri Light"/>
        <family val="2"/>
        <scheme val="major"/>
      </rPr>
      <t xml:space="preserve"> </t>
    </r>
    <r>
      <rPr>
        <i/>
        <sz val="9"/>
        <color indexed="8"/>
        <rFont val="Calibri Light"/>
        <family val="2"/>
        <scheme val="major"/>
      </rPr>
      <t>Note that the given height is only the cement blocks wall which is not included the ring beams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</si>
</sst>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_);_(* \(#,##0.0\);_(* &quot;-&quot;??_);_(@_)"/>
  </numFmts>
  <fonts count="40" x14ac:knownFonts="1">
    <font>
      <sz val="11"/>
      <color theme="1"/>
      <name val="Calibri"/>
      <family val="2"/>
      <scheme val="minor"/>
    </font>
    <font>
      <sz val="11"/>
      <color theme="1"/>
      <name val="Calibri"/>
      <family val="2"/>
      <scheme val="minor"/>
    </font>
    <font>
      <sz val="10"/>
      <name val="Arial"/>
      <family val="2"/>
    </font>
    <font>
      <b/>
      <sz val="11"/>
      <color theme="1"/>
      <name val="Calibri Light"/>
      <family val="2"/>
      <scheme val="major"/>
    </font>
    <font>
      <b/>
      <sz val="10"/>
      <name val="Calibri Light"/>
      <family val="2"/>
      <scheme val="major"/>
    </font>
    <font>
      <sz val="11"/>
      <color theme="1"/>
      <name val="Calibri Light"/>
      <family val="2"/>
      <scheme val="major"/>
    </font>
    <font>
      <b/>
      <sz val="11"/>
      <color theme="0"/>
      <name val="Calibri Light"/>
      <family val="2"/>
      <scheme val="major"/>
    </font>
    <font>
      <b/>
      <sz val="11"/>
      <name val="Calibri Light"/>
      <family val="2"/>
      <scheme val="major"/>
    </font>
    <font>
      <b/>
      <sz val="11"/>
      <color indexed="8"/>
      <name val="Calibri Light"/>
      <family val="2"/>
      <scheme val="major"/>
    </font>
    <font>
      <sz val="11"/>
      <name val="Calibri Light"/>
      <family val="2"/>
      <scheme val="major"/>
    </font>
    <font>
      <sz val="11"/>
      <color indexed="8"/>
      <name val="Calibri Light"/>
      <family val="2"/>
      <scheme val="major"/>
    </font>
    <font>
      <i/>
      <sz val="11"/>
      <color indexed="8"/>
      <name val="Calibri Light"/>
      <family val="2"/>
      <scheme val="major"/>
    </font>
    <font>
      <b/>
      <sz val="11"/>
      <color rgb="FFFF0000"/>
      <name val="Calibri Light"/>
      <family val="2"/>
      <scheme val="major"/>
    </font>
    <font>
      <sz val="11"/>
      <color rgb="FF000000"/>
      <name val="Calibri Light"/>
      <family val="2"/>
      <scheme val="major"/>
    </font>
    <font>
      <b/>
      <sz val="12"/>
      <color theme="1"/>
      <name val="Calibri Light"/>
      <family val="2"/>
      <scheme val="major"/>
    </font>
    <font>
      <sz val="11"/>
      <name val="Calibri"/>
      <family val="2"/>
    </font>
    <font>
      <sz val="11"/>
      <color theme="1"/>
      <name val="Calibri Light"/>
      <family val="2"/>
    </font>
    <font>
      <sz val="11"/>
      <name val="Arial"/>
      <family val="2"/>
    </font>
    <font>
      <b/>
      <sz val="11"/>
      <color rgb="FF000000"/>
      <name val="Calibri Light"/>
      <family val="2"/>
      <scheme val="major"/>
    </font>
    <font>
      <i/>
      <sz val="9"/>
      <name val="Calibri Light"/>
      <family val="2"/>
      <scheme val="major"/>
    </font>
    <font>
      <i/>
      <sz val="9"/>
      <color indexed="8"/>
      <name val="Calibri Light"/>
      <family val="2"/>
      <scheme val="major"/>
    </font>
    <font>
      <i/>
      <sz val="9"/>
      <color rgb="FF000000"/>
      <name val="Calibri Light"/>
      <family val="2"/>
      <scheme val="major"/>
    </font>
    <font>
      <sz val="11"/>
      <color indexed="8"/>
      <name val="Calibri"/>
      <family val="2"/>
    </font>
    <font>
      <sz val="11.65"/>
      <color indexed="8"/>
      <name val="Calibri Light"/>
      <family val="2"/>
    </font>
    <font>
      <b/>
      <u/>
      <sz val="11"/>
      <color indexed="8"/>
      <name val="Calibri Light"/>
      <family val="2"/>
      <scheme val="major"/>
    </font>
    <font>
      <i/>
      <u/>
      <sz val="11"/>
      <color indexed="8"/>
      <name val="Calibri Light"/>
      <family val="2"/>
      <scheme val="major"/>
    </font>
    <font>
      <i/>
      <u/>
      <sz val="11"/>
      <name val="Calibri Light"/>
      <family val="2"/>
      <scheme val="major"/>
    </font>
    <font>
      <b/>
      <u/>
      <sz val="11"/>
      <name val="Calibri Light"/>
      <family val="2"/>
      <scheme val="major"/>
    </font>
    <font>
      <sz val="11"/>
      <color theme="0"/>
      <name val="Calibri Light"/>
      <family val="2"/>
      <scheme val="major"/>
    </font>
    <font>
      <sz val="11.65"/>
      <name val="Calibri Light"/>
      <family val="2"/>
    </font>
    <font>
      <b/>
      <sz val="11"/>
      <color theme="1"/>
      <name val="Calibri"/>
      <family val="2"/>
      <scheme val="minor"/>
    </font>
    <font>
      <b/>
      <sz val="14"/>
      <color theme="1"/>
      <name val="Calibri"/>
      <family val="2"/>
      <scheme val="minor"/>
    </font>
    <font>
      <b/>
      <sz val="12"/>
      <name val="Calibri Light"/>
      <family val="2"/>
      <scheme val="major"/>
    </font>
    <font>
      <b/>
      <i/>
      <sz val="11"/>
      <color indexed="8"/>
      <name val="Calibri Light"/>
      <family val="2"/>
      <scheme val="major"/>
    </font>
    <font>
      <b/>
      <i/>
      <sz val="11"/>
      <color theme="1"/>
      <name val="Calibri Light"/>
      <family val="2"/>
      <scheme val="major"/>
    </font>
    <font>
      <b/>
      <i/>
      <sz val="11"/>
      <name val="Calibri Light"/>
      <family val="2"/>
      <scheme val="major"/>
    </font>
    <font>
      <sz val="11"/>
      <color rgb="FFFF0000"/>
      <name val="Calibri Light"/>
      <family val="2"/>
      <scheme val="major"/>
    </font>
    <font>
      <sz val="11"/>
      <color indexed="8"/>
      <name val="Calibri Light"/>
      <family val="2"/>
    </font>
    <font>
      <sz val="11"/>
      <color theme="1"/>
      <name val="Calibri"/>
      <family val="2"/>
    </font>
    <font>
      <i/>
      <sz val="11"/>
      <color rgb="FF000000"/>
      <name val="Calibri Light"/>
      <family val="2"/>
      <scheme val="major"/>
    </font>
  </fonts>
  <fills count="6">
    <fill>
      <patternFill patternType="none"/>
    </fill>
    <fill>
      <patternFill patternType="gray125"/>
    </fill>
    <fill>
      <patternFill patternType="solid">
        <fgColor rgb="FFCCFF33"/>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5"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4">
    <xf numFmtId="0" fontId="0" fillId="0" borderId="0"/>
    <xf numFmtId="43" fontId="1"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6" applyNumberFormat="0"/>
    <xf numFmtId="0" fontId="1" fillId="0" borderId="0"/>
    <xf numFmtId="165" fontId="2" fillId="0" borderId="0" applyFont="0" applyFill="0" applyBorder="0" applyAlignment="0" applyProtection="0"/>
    <xf numFmtId="0" fontId="2" fillId="0" borderId="0"/>
    <xf numFmtId="0" fontId="1" fillId="0" borderId="0"/>
    <xf numFmtId="0" fontId="2" fillId="0" borderId="0"/>
    <xf numFmtId="0" fontId="1" fillId="0" borderId="0"/>
    <xf numFmtId="165" fontId="2" fillId="0" borderId="0" applyFont="0" applyFill="0" applyBorder="0" applyAlignment="0" applyProtection="0"/>
  </cellStyleXfs>
  <cellXfs count="229">
    <xf numFmtId="0" fontId="0" fillId="0" borderId="0" xfId="0"/>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0" fontId="4" fillId="0" borderId="1" xfId="2" applyFont="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5" fillId="0" borderId="0" xfId="0" applyFont="1" applyAlignment="1">
      <alignment horizontal="left" vertical="top" wrapText="1"/>
    </xf>
    <xf numFmtId="43" fontId="5" fillId="0" borderId="1" xfId="1" applyFont="1" applyBorder="1" applyAlignment="1">
      <alignment vertical="center"/>
    </xf>
    <xf numFmtId="0" fontId="8" fillId="0" borderId="1" xfId="2" applyFont="1" applyFill="1" applyBorder="1" applyAlignment="1">
      <alignment horizontal="left" vertical="center" wrapText="1"/>
    </xf>
    <xf numFmtId="0" fontId="9" fillId="0" borderId="1" xfId="2" applyFont="1" applyFill="1" applyBorder="1" applyAlignment="1">
      <alignment horizontal="left" vertical="top" wrapText="1"/>
    </xf>
    <xf numFmtId="0" fontId="9" fillId="0" borderId="1" xfId="2" applyFont="1" applyFill="1" applyBorder="1" applyAlignment="1">
      <alignment horizontal="center" vertical="center"/>
    </xf>
    <xf numFmtId="43" fontId="5" fillId="0" borderId="1" xfId="1" applyFont="1" applyFill="1" applyBorder="1" applyAlignment="1">
      <alignment vertical="center"/>
    </xf>
    <xf numFmtId="0" fontId="9" fillId="0" borderId="1" xfId="2" applyFont="1" applyFill="1" applyBorder="1" applyAlignment="1">
      <alignment horizontal="center" vertical="center" wrapText="1"/>
    </xf>
    <xf numFmtId="0" fontId="10" fillId="0" borderId="1" xfId="2" applyFont="1" applyFill="1" applyBorder="1" applyAlignment="1">
      <alignment horizontal="left" vertical="top" wrapText="1"/>
    </xf>
    <xf numFmtId="0" fontId="10" fillId="0" borderId="1" xfId="2" applyFont="1" applyFill="1" applyBorder="1" applyAlignment="1">
      <alignment horizontal="center" vertical="center"/>
    </xf>
    <xf numFmtId="2" fontId="9" fillId="0" borderId="1" xfId="1" applyNumberFormat="1" applyFont="1" applyFill="1" applyBorder="1" applyAlignment="1">
      <alignment horizontal="center" vertical="center"/>
    </xf>
    <xf numFmtId="43" fontId="3" fillId="3" borderId="1" xfId="1" applyFont="1" applyFill="1" applyBorder="1" applyAlignment="1">
      <alignment vertical="center"/>
    </xf>
    <xf numFmtId="43" fontId="3" fillId="2" borderId="1" xfId="1" applyFont="1" applyFill="1" applyBorder="1" applyAlignment="1">
      <alignment vertical="center"/>
    </xf>
    <xf numFmtId="0" fontId="10" fillId="0" borderId="1" xfId="2" applyFont="1" applyFill="1" applyBorder="1" applyAlignment="1">
      <alignment horizontal="center" vertical="center" wrapText="1"/>
    </xf>
    <xf numFmtId="2" fontId="10" fillId="0" borderId="1" xfId="2" applyNumberFormat="1"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43" fontId="9" fillId="0" borderId="1" xfId="1" applyFont="1" applyFill="1" applyBorder="1" applyAlignment="1">
      <alignment vertical="center"/>
    </xf>
    <xf numFmtId="0" fontId="12" fillId="0"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xf>
    <xf numFmtId="43" fontId="3" fillId="0" borderId="1" xfId="1" applyFont="1" applyFill="1" applyBorder="1" applyAlignment="1">
      <alignment vertical="center"/>
    </xf>
    <xf numFmtId="0" fontId="5" fillId="0" borderId="1" xfId="0" applyFont="1" applyFill="1" applyBorder="1" applyAlignment="1">
      <alignment horizontal="center" vertical="center"/>
    </xf>
    <xf numFmtId="43" fontId="5" fillId="0" borderId="1" xfId="1" applyFont="1" applyFill="1" applyBorder="1" applyAlignment="1">
      <alignment horizontal="center" vertical="center"/>
    </xf>
    <xf numFmtId="0" fontId="10" fillId="0" borderId="1" xfId="3" applyFont="1" applyBorder="1" applyAlignment="1">
      <alignment horizontal="center" vertical="center"/>
    </xf>
    <xf numFmtId="0" fontId="10" fillId="0" borderId="1" xfId="3"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0" fontId="10" fillId="0" borderId="5" xfId="2" applyFont="1" applyBorder="1" applyAlignment="1">
      <alignment horizontal="left" vertical="top" wrapText="1"/>
    </xf>
    <xf numFmtId="0" fontId="10" fillId="0" borderId="1" xfId="2" applyFont="1" applyBorder="1" applyAlignment="1">
      <alignment horizontal="center" vertical="center"/>
    </xf>
    <xf numFmtId="43" fontId="9" fillId="0" borderId="1" xfId="1" applyFont="1" applyFill="1" applyBorder="1" applyAlignment="1">
      <alignment horizontal="center" vertical="center" wrapText="1"/>
    </xf>
    <xf numFmtId="43" fontId="9" fillId="0" borderId="1" xfId="1" applyFont="1" applyBorder="1" applyAlignment="1">
      <alignment horizontal="center" vertical="center" wrapText="1"/>
    </xf>
    <xf numFmtId="2" fontId="10" fillId="0" borderId="3" xfId="2" applyNumberFormat="1" applyFont="1" applyFill="1" applyBorder="1" applyAlignment="1">
      <alignment horizontal="center" vertical="center" wrapText="1"/>
    </xf>
    <xf numFmtId="2" fontId="9" fillId="0" borderId="4" xfId="2" applyNumberFormat="1" applyFont="1" applyFill="1" applyBorder="1" applyAlignment="1">
      <alignment horizontal="center" vertical="center" wrapText="1"/>
    </xf>
    <xf numFmtId="0" fontId="7" fillId="2" borderId="1" xfId="2" applyFont="1" applyFill="1" applyBorder="1" applyAlignment="1">
      <alignment horizontal="center" vertical="center"/>
    </xf>
    <xf numFmtId="0" fontId="7" fillId="2" borderId="1" xfId="2" applyFont="1" applyFill="1" applyBorder="1" applyAlignment="1">
      <alignment horizontal="center" vertical="center" wrapText="1"/>
    </xf>
    <xf numFmtId="0" fontId="7" fillId="0" borderId="1" xfId="2" applyFont="1" applyFill="1" applyBorder="1" applyAlignment="1">
      <alignment horizontal="center" vertical="center"/>
    </xf>
    <xf numFmtId="43" fontId="9" fillId="0" borderId="1" xfId="1" applyFont="1" applyFill="1" applyBorder="1" applyAlignment="1">
      <alignment horizontal="center" vertical="center"/>
    </xf>
    <xf numFmtId="0" fontId="5" fillId="3" borderId="1" xfId="0" applyFont="1" applyFill="1" applyBorder="1" applyAlignment="1">
      <alignment horizontal="center" vertical="center"/>
    </xf>
    <xf numFmtId="0" fontId="6" fillId="4" borderId="1" xfId="0" applyFont="1" applyFill="1" applyBorder="1" applyAlignment="1">
      <alignment horizontal="center" vertical="center"/>
    </xf>
    <xf numFmtId="43" fontId="6" fillId="4" borderId="1" xfId="1" applyFont="1" applyFill="1" applyBorder="1" applyAlignment="1">
      <alignment vertical="center"/>
    </xf>
    <xf numFmtId="2" fontId="10" fillId="0" borderId="1" xfId="1" applyNumberFormat="1" applyFont="1" applyFill="1" applyBorder="1" applyAlignment="1">
      <alignment horizontal="center" vertical="center" wrapText="1"/>
    </xf>
    <xf numFmtId="0" fontId="7" fillId="0" borderId="7" xfId="4" applyFont="1" applyBorder="1" applyAlignment="1">
      <alignment horizontal="left" vertical="top" wrapText="1"/>
    </xf>
    <xf numFmtId="0" fontId="7" fillId="0" borderId="1" xfId="4" applyFont="1" applyBorder="1" applyAlignment="1">
      <alignment horizontal="left" vertical="top" wrapText="1"/>
    </xf>
    <xf numFmtId="0" fontId="9" fillId="0" borderId="1" xfId="4" applyFont="1" applyBorder="1" applyAlignment="1">
      <alignment horizontal="left" vertical="top" wrapText="1"/>
    </xf>
    <xf numFmtId="0" fontId="9" fillId="0" borderId="1" xfId="4" applyFont="1" applyFill="1" applyBorder="1" applyAlignment="1">
      <alignment horizontal="center" vertical="center" wrapText="1"/>
    </xf>
    <xf numFmtId="165" fontId="9" fillId="0" borderId="1" xfId="5" applyNumberFormat="1" applyFont="1" applyFill="1" applyBorder="1" applyAlignment="1">
      <alignment horizontal="left" vertical="center" wrapText="1"/>
    </xf>
    <xf numFmtId="165" fontId="9" fillId="0" borderId="1" xfId="5" applyFont="1" applyFill="1" applyBorder="1" applyAlignment="1">
      <alignment horizontal="left" vertical="center" wrapText="1"/>
    </xf>
    <xf numFmtId="43" fontId="9" fillId="0" borderId="1" xfId="1" applyFont="1" applyFill="1" applyBorder="1" applyAlignment="1">
      <alignment horizontal="left" vertical="center" wrapText="1"/>
    </xf>
    <xf numFmtId="0" fontId="9" fillId="0" borderId="1" xfId="4" applyFont="1" applyBorder="1" applyAlignment="1">
      <alignment vertical="top" wrapText="1"/>
    </xf>
    <xf numFmtId="0" fontId="24" fillId="0" borderId="1" xfId="6" applyFont="1" applyBorder="1" applyAlignment="1">
      <alignment horizontal="left" vertical="top" wrapText="1"/>
    </xf>
    <xf numFmtId="0" fontId="9" fillId="0" borderId="1" xfId="4" applyFont="1" applyFill="1" applyBorder="1" applyAlignment="1">
      <alignment vertical="top" wrapText="1"/>
    </xf>
    <xf numFmtId="165" fontId="9" fillId="0" borderId="1" xfId="8"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xf>
    <xf numFmtId="0" fontId="25" fillId="0" borderId="1" xfId="6" applyFont="1" applyBorder="1" applyAlignment="1">
      <alignment horizontal="left" vertical="top" wrapText="1"/>
    </xf>
    <xf numFmtId="0" fontId="9" fillId="0" borderId="1" xfId="4" applyFont="1" applyFill="1" applyBorder="1" applyAlignment="1">
      <alignment horizontal="left" vertical="top" wrapText="1"/>
    </xf>
    <xf numFmtId="0" fontId="24" fillId="0" borderId="1" xfId="6" applyFont="1" applyBorder="1" applyAlignment="1">
      <alignment horizontal="justify" vertical="top" wrapText="1"/>
    </xf>
    <xf numFmtId="0" fontId="9" fillId="0" borderId="1" xfId="7" applyFont="1" applyFill="1" applyBorder="1" applyAlignment="1">
      <alignment horizontal="center" vertical="center" wrapText="1"/>
    </xf>
    <xf numFmtId="165" fontId="10" fillId="0" borderId="1" xfId="1" applyNumberFormat="1" applyFont="1" applyFill="1" applyBorder="1" applyAlignment="1">
      <alignment horizontal="center" vertical="center" wrapText="1"/>
    </xf>
    <xf numFmtId="165" fontId="9" fillId="0" borderId="1" xfId="5" applyNumberFormat="1" applyFont="1" applyFill="1" applyBorder="1" applyAlignment="1">
      <alignment horizontal="left" vertical="center"/>
    </xf>
    <xf numFmtId="0" fontId="7" fillId="0" borderId="1" xfId="10" applyFont="1" applyFill="1" applyBorder="1" applyAlignment="1" applyProtection="1">
      <alignment vertical="top" wrapText="1"/>
    </xf>
    <xf numFmtId="0" fontId="7" fillId="0" borderId="1" xfId="10" applyFont="1" applyFill="1" applyBorder="1" applyAlignment="1" applyProtection="1">
      <alignment horizontal="center" vertical="center" wrapText="1"/>
    </xf>
    <xf numFmtId="166" fontId="7" fillId="0" borderId="1" xfId="1" applyNumberFormat="1" applyFont="1" applyFill="1" applyBorder="1" applyAlignment="1" applyProtection="1">
      <alignment horizontal="center" vertical="center" wrapText="1"/>
      <protection locked="0"/>
    </xf>
    <xf numFmtId="0" fontId="9" fillId="0" borderId="1" xfId="11" applyFont="1" applyFill="1" applyBorder="1" applyAlignment="1">
      <alignment horizontal="left" vertical="top" wrapText="1"/>
    </xf>
    <xf numFmtId="0" fontId="9" fillId="0" borderId="1" xfId="8" applyNumberFormat="1" applyFont="1" applyFill="1" applyBorder="1" applyAlignment="1">
      <alignment horizontal="center" vertical="center" wrapText="1"/>
    </xf>
    <xf numFmtId="165" fontId="9" fillId="0" borderId="1" xfId="8" applyFont="1" applyFill="1" applyBorder="1" applyAlignment="1">
      <alignment horizontal="center" vertical="center" wrapText="1"/>
    </xf>
    <xf numFmtId="0" fontId="9" fillId="0" borderId="1" xfId="9" applyFont="1" applyFill="1" applyBorder="1" applyAlignment="1">
      <alignment vertical="top" wrapText="1"/>
    </xf>
    <xf numFmtId="0" fontId="10" fillId="0" borderId="1" xfId="6"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0" fontId="25" fillId="0" borderId="1" xfId="2" applyFont="1" applyFill="1" applyBorder="1" applyAlignment="1">
      <alignment horizontal="left" vertical="top" wrapText="1"/>
    </xf>
    <xf numFmtId="0" fontId="9" fillId="0" borderId="1" xfId="0" applyFont="1" applyFill="1" applyBorder="1" applyAlignment="1">
      <alignment horizontal="left" vertical="top"/>
    </xf>
    <xf numFmtId="0" fontId="27" fillId="0" borderId="1" xfId="4" applyFont="1" applyBorder="1" applyAlignment="1">
      <alignment horizontal="left" vertical="top" wrapText="1"/>
    </xf>
    <xf numFmtId="43" fontId="9" fillId="0" borderId="1" xfId="1" applyFont="1" applyFill="1" applyBorder="1" applyAlignment="1">
      <alignment horizontal="left" vertical="center"/>
    </xf>
    <xf numFmtId="0" fontId="7" fillId="0" borderId="1" xfId="9" applyFont="1" applyBorder="1" applyAlignment="1">
      <alignment horizontal="left" vertical="top" wrapText="1"/>
    </xf>
    <xf numFmtId="165" fontId="7" fillId="0" borderId="1" xfId="8" applyNumberFormat="1" applyFont="1" applyFill="1" applyBorder="1" applyAlignment="1">
      <alignment horizontal="left" vertical="center" wrapText="1"/>
    </xf>
    <xf numFmtId="0" fontId="9" fillId="0" borderId="1" xfId="9" applyFont="1" applyBorder="1" applyAlignment="1">
      <alignment horizontal="left" vertical="top" wrapText="1"/>
    </xf>
    <xf numFmtId="0" fontId="9" fillId="0" borderId="1" xfId="9" applyFont="1" applyFill="1" applyBorder="1" applyAlignment="1">
      <alignment horizontal="center" vertical="center" wrapText="1"/>
    </xf>
    <xf numFmtId="165" fontId="9" fillId="0" borderId="1" xfId="8" applyNumberFormat="1" applyFont="1" applyFill="1" applyBorder="1" applyAlignment="1">
      <alignment horizontal="left" vertical="center" wrapText="1"/>
    </xf>
    <xf numFmtId="0" fontId="9" fillId="0" borderId="1" xfId="9" applyFont="1" applyFill="1" applyBorder="1" applyAlignment="1">
      <alignment horizontal="left" vertical="top" wrapText="1"/>
    </xf>
    <xf numFmtId="165" fontId="9" fillId="0" borderId="1" xfId="13" applyNumberFormat="1" applyFont="1" applyFill="1" applyBorder="1" applyAlignment="1">
      <alignment horizontal="left" vertical="center" wrapText="1"/>
    </xf>
    <xf numFmtId="0" fontId="7" fillId="0" borderId="1" xfId="4" applyFont="1" applyFill="1" applyBorder="1" applyAlignment="1">
      <alignment horizontal="center" vertical="center" wrapText="1"/>
    </xf>
    <xf numFmtId="0" fontId="7" fillId="0" borderId="1" xfId="4" applyFont="1" applyFill="1" applyBorder="1" applyAlignment="1">
      <alignment vertical="top" wrapText="1"/>
    </xf>
    <xf numFmtId="2" fontId="10" fillId="0" borderId="1" xfId="2" applyNumberFormat="1" applyFont="1" applyFill="1" applyBorder="1" applyAlignment="1">
      <alignment horizontal="center" vertical="center"/>
    </xf>
    <xf numFmtId="0" fontId="10" fillId="3" borderId="1" xfId="2" applyFont="1" applyFill="1" applyBorder="1" applyAlignment="1">
      <alignment horizontal="center" vertical="center"/>
    </xf>
    <xf numFmtId="0" fontId="28" fillId="4" borderId="0" xfId="0" applyFont="1" applyFill="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8" fillId="3" borderId="3" xfId="2" applyFont="1" applyFill="1" applyBorder="1" applyAlignment="1">
      <alignment vertical="center"/>
    </xf>
    <xf numFmtId="0" fontId="8" fillId="3" borderId="4" xfId="2" applyFont="1" applyFill="1" applyBorder="1" applyAlignment="1">
      <alignment vertical="center"/>
    </xf>
    <xf numFmtId="0" fontId="8" fillId="3" borderId="2" xfId="2" applyFont="1" applyFill="1" applyBorder="1" applyAlignment="1">
      <alignment vertical="center" wrapText="1"/>
    </xf>
    <xf numFmtId="0" fontId="8" fillId="3" borderId="3" xfId="2" applyFont="1" applyFill="1" applyBorder="1" applyAlignment="1">
      <alignment vertical="center" wrapText="1"/>
    </xf>
    <xf numFmtId="0" fontId="8" fillId="3" borderId="4" xfId="2" applyFont="1" applyFill="1" applyBorder="1" applyAlignment="1">
      <alignment vertical="center" wrapText="1"/>
    </xf>
    <xf numFmtId="0" fontId="7" fillId="0" borderId="7" xfId="4" applyFont="1" applyFill="1" applyBorder="1" applyAlignment="1">
      <alignment horizontal="center" vertical="center" wrapText="1"/>
    </xf>
    <xf numFmtId="2" fontId="9" fillId="0" borderId="1" xfId="4" applyNumberFormat="1" applyFont="1" applyFill="1" applyBorder="1" applyAlignment="1">
      <alignment horizontal="center" vertical="center" wrapText="1"/>
    </xf>
    <xf numFmtId="0" fontId="8" fillId="0" borderId="1" xfId="6" applyFont="1" applyFill="1" applyBorder="1" applyAlignment="1">
      <alignment horizontal="center" vertical="center" wrapText="1"/>
    </xf>
    <xf numFmtId="2" fontId="9" fillId="0" borderId="1" xfId="8" applyNumberFormat="1" applyFont="1" applyFill="1" applyBorder="1" applyAlignment="1">
      <alignment horizontal="center" vertical="center" wrapText="1"/>
    </xf>
    <xf numFmtId="49" fontId="8" fillId="0" borderId="1" xfId="6"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2" fontId="7" fillId="0" borderId="1" xfId="10" applyNumberFormat="1" applyFont="1" applyFill="1" applyBorder="1" applyAlignment="1" applyProtection="1">
      <alignment horizontal="center" vertical="center" wrapText="1"/>
    </xf>
    <xf numFmtId="2" fontId="9" fillId="0" borderId="1" xfId="9" applyNumberFormat="1" applyFont="1" applyFill="1" applyBorder="1" applyAlignment="1">
      <alignment horizontal="center" vertical="center" wrapText="1"/>
    </xf>
    <xf numFmtId="0" fontId="3" fillId="0" borderId="1" xfId="9"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xf>
    <xf numFmtId="0" fontId="8" fillId="0" borderId="1" xfId="2" applyFont="1" applyFill="1" applyBorder="1" applyAlignment="1">
      <alignment horizontal="center" vertical="center"/>
    </xf>
    <xf numFmtId="0" fontId="10" fillId="0" borderId="3"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1" applyFont="1" applyFill="1" applyBorder="1" applyAlignment="1">
      <alignment vertical="center" wrapText="1"/>
    </xf>
    <xf numFmtId="0" fontId="10" fillId="0" borderId="1" xfId="3" applyFont="1" applyFill="1" applyBorder="1" applyAlignment="1">
      <alignment horizontal="left" vertical="top" wrapText="1"/>
    </xf>
    <xf numFmtId="0" fontId="9" fillId="0" borderId="1" xfId="0" applyFont="1" applyFill="1" applyBorder="1" applyAlignment="1">
      <alignment horizontal="center" vertical="center" wrapText="1"/>
    </xf>
    <xf numFmtId="0" fontId="8" fillId="0" borderId="1" xfId="2" applyFont="1" applyFill="1" applyBorder="1" applyAlignment="1">
      <alignment horizontal="left" vertical="top" wrapText="1"/>
    </xf>
    <xf numFmtId="0" fontId="28" fillId="4" borderId="1" xfId="0" applyFont="1" applyFill="1" applyBorder="1" applyAlignment="1">
      <alignment horizontal="center" vertical="center"/>
    </xf>
    <xf numFmtId="43" fontId="3" fillId="3" borderId="1" xfId="1" applyFont="1" applyFill="1" applyBorder="1" applyAlignment="1">
      <alignment horizontal="center" vertical="center"/>
    </xf>
    <xf numFmtId="0" fontId="5" fillId="0" borderId="1" xfId="0" applyFont="1" applyBorder="1" applyAlignment="1">
      <alignment vertical="top" wrapText="1"/>
    </xf>
    <xf numFmtId="0" fontId="8" fillId="3" borderId="1" xfId="2" applyFont="1" applyFill="1" applyBorder="1" applyAlignment="1">
      <alignment vertical="top"/>
    </xf>
    <xf numFmtId="0" fontId="3" fillId="0" borderId="1" xfId="0" applyFont="1" applyBorder="1" applyAlignment="1">
      <alignment vertical="top"/>
    </xf>
    <xf numFmtId="0" fontId="5" fillId="0" borderId="1" xfId="0" applyFont="1" applyBorder="1" applyAlignment="1">
      <alignment horizontal="center" vertical="center"/>
    </xf>
    <xf numFmtId="0" fontId="8" fillId="3" borderId="1" xfId="2" applyFont="1" applyFill="1" applyBorder="1" applyAlignment="1">
      <alignment horizontal="center" vertical="center"/>
    </xf>
    <xf numFmtId="0" fontId="0" fillId="0" borderId="1" xfId="0" applyBorder="1" applyAlignment="1">
      <alignment horizontal="center" vertical="center"/>
    </xf>
    <xf numFmtId="43" fontId="5" fillId="0" borderId="1" xfId="1" applyFont="1" applyBorder="1" applyAlignment="1">
      <alignment horizontal="center" vertical="center"/>
    </xf>
    <xf numFmtId="2" fontId="5" fillId="0" borderId="1" xfId="0" applyNumberFormat="1" applyFont="1" applyBorder="1" applyAlignment="1">
      <alignment horizontal="center" vertical="center"/>
    </xf>
    <xf numFmtId="2" fontId="8" fillId="3" borderId="1" xfId="2" applyNumberFormat="1" applyFont="1" applyFill="1" applyBorder="1" applyAlignment="1">
      <alignment horizontal="center" vertical="center"/>
    </xf>
    <xf numFmtId="2" fontId="0" fillId="0" borderId="1" xfId="0" applyNumberFormat="1" applyBorder="1" applyAlignment="1">
      <alignment horizontal="center" vertical="center"/>
    </xf>
    <xf numFmtId="0" fontId="3" fillId="0" borderId="1" xfId="0" applyFont="1" applyBorder="1" applyAlignment="1">
      <alignment horizontal="center" vertical="center"/>
    </xf>
    <xf numFmtId="0" fontId="30"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8" fillId="3" borderId="2" xfId="2" applyFont="1" applyFill="1" applyBorder="1" applyAlignment="1">
      <alignment horizontal="left" vertical="top" wrapText="1"/>
    </xf>
    <xf numFmtId="0" fontId="16" fillId="0" borderId="0" xfId="0" applyFont="1" applyAlignment="1">
      <alignment horizontal="left" vertical="top" wrapText="1"/>
    </xf>
    <xf numFmtId="0" fontId="6" fillId="4" borderId="1" xfId="0" applyFont="1" applyFill="1" applyBorder="1" applyAlignment="1">
      <alignment horizontal="left" vertical="top"/>
    </xf>
    <xf numFmtId="0" fontId="9" fillId="0" borderId="1" xfId="2" applyFont="1" applyFill="1" applyBorder="1" applyAlignment="1">
      <alignment horizontal="left" vertical="center" wrapText="1"/>
    </xf>
    <xf numFmtId="0" fontId="9" fillId="0" borderId="1" xfId="2" applyFont="1" applyBorder="1" applyAlignment="1">
      <alignment horizontal="center" vertical="center"/>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43" fontId="6" fillId="4" borderId="1" xfId="1" applyFont="1" applyFill="1" applyBorder="1" applyAlignment="1">
      <alignment horizontal="center" vertical="center"/>
    </xf>
    <xf numFmtId="43" fontId="3" fillId="2" borderId="1" xfId="1" applyFont="1" applyFill="1" applyBorder="1" applyAlignment="1">
      <alignment horizontal="center" vertical="center"/>
    </xf>
    <xf numFmtId="0" fontId="7" fillId="0" borderId="1" xfId="2" applyFont="1" applyFill="1" applyBorder="1" applyAlignment="1">
      <alignment horizontal="center" vertical="top" wrapText="1"/>
    </xf>
    <xf numFmtId="0" fontId="8" fillId="3" borderId="2" xfId="2" applyFont="1" applyFill="1" applyBorder="1" applyAlignment="1">
      <alignment vertical="top"/>
    </xf>
    <xf numFmtId="0" fontId="8" fillId="3" borderId="2" xfId="2" applyFont="1" applyFill="1" applyBorder="1" applyAlignment="1">
      <alignment vertical="top" wrapText="1"/>
    </xf>
    <xf numFmtId="0" fontId="6" fillId="4" borderId="0" xfId="0" applyFont="1" applyFill="1" applyAlignment="1">
      <alignment vertical="top"/>
    </xf>
    <xf numFmtId="0" fontId="7" fillId="0" borderId="7" xfId="4" applyNumberFormat="1" applyFont="1" applyBorder="1" applyAlignment="1">
      <alignment horizontal="center" vertical="center" wrapText="1"/>
    </xf>
    <xf numFmtId="0" fontId="7" fillId="0" borderId="7" xfId="4" applyFont="1" applyBorder="1" applyAlignment="1">
      <alignment horizontal="center" vertical="center" wrapText="1"/>
    </xf>
    <xf numFmtId="165" fontId="7" fillId="0" borderId="7" xfId="5" applyNumberFormat="1" applyFont="1" applyFill="1" applyBorder="1" applyAlignment="1">
      <alignment horizontal="left" vertical="center" wrapText="1"/>
    </xf>
    <xf numFmtId="165" fontId="7" fillId="0" borderId="7" xfId="5" applyFont="1" applyBorder="1" applyAlignment="1">
      <alignment horizontal="left" vertical="center" wrapText="1"/>
    </xf>
    <xf numFmtId="0" fontId="9" fillId="0" borderId="1" xfId="4" applyNumberFormat="1" applyFont="1" applyBorder="1" applyAlignment="1">
      <alignment horizontal="center" vertical="center" wrapText="1"/>
    </xf>
    <xf numFmtId="0" fontId="9" fillId="0" borderId="1" xfId="4" applyFont="1" applyBorder="1" applyAlignment="1">
      <alignment horizontal="center" vertical="center" wrapText="1"/>
    </xf>
    <xf numFmtId="165" fontId="9" fillId="0" borderId="1" xfId="5" applyFont="1" applyBorder="1" applyAlignment="1">
      <alignment horizontal="left" vertical="center" wrapText="1"/>
    </xf>
    <xf numFmtId="0" fontId="9" fillId="0" borderId="1" xfId="12" applyFont="1" applyFill="1" applyBorder="1" applyAlignment="1">
      <alignment horizontal="center" vertical="center" wrapText="1"/>
    </xf>
    <xf numFmtId="0" fontId="7" fillId="0" borderId="1" xfId="9" applyFont="1" applyFill="1" applyBorder="1" applyAlignment="1">
      <alignment horizontal="center" vertical="center" wrapText="1"/>
    </xf>
    <xf numFmtId="2" fontId="7" fillId="0" borderId="1" xfId="9" applyNumberFormat="1" applyFont="1" applyFill="1" applyBorder="1" applyAlignment="1">
      <alignment horizontal="center" vertical="center" wrapText="1"/>
    </xf>
    <xf numFmtId="0" fontId="28" fillId="4" borderId="0" xfId="0" applyFont="1" applyFill="1" applyAlignment="1">
      <alignment vertical="center"/>
    </xf>
    <xf numFmtId="43" fontId="6" fillId="4" borderId="0" xfId="0" applyNumberFormat="1" applyFont="1" applyFill="1" applyAlignment="1">
      <alignment vertical="center"/>
    </xf>
    <xf numFmtId="0" fontId="7" fillId="2" borderId="1" xfId="0" applyFont="1" applyFill="1" applyBorder="1" applyAlignment="1">
      <alignment vertical="center"/>
    </xf>
    <xf numFmtId="0" fontId="8" fillId="0" borderId="1" xfId="2" applyFont="1" applyFill="1" applyBorder="1" applyAlignment="1">
      <alignment vertical="center" wrapText="1"/>
    </xf>
    <xf numFmtId="0" fontId="7" fillId="0" borderId="1" xfId="2" applyFont="1" applyFill="1" applyBorder="1" applyAlignment="1">
      <alignment vertical="center" wrapText="1"/>
    </xf>
    <xf numFmtId="0" fontId="8" fillId="0" borderId="3" xfId="2" applyFont="1" applyFill="1" applyBorder="1" applyAlignment="1">
      <alignment vertical="center" wrapText="1"/>
    </xf>
    <xf numFmtId="0" fontId="8" fillId="0" borderId="4" xfId="2" applyFont="1" applyFill="1" applyBorder="1" applyAlignment="1">
      <alignment vertical="center" wrapText="1"/>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165" fontId="7" fillId="0" borderId="7" xfId="5" applyNumberFormat="1" applyFont="1" applyFill="1" applyBorder="1" applyAlignment="1">
      <alignment horizontal="center" vertical="center" wrapText="1"/>
    </xf>
    <xf numFmtId="165" fontId="7" fillId="0" borderId="7" xfId="5" applyFont="1" applyBorder="1" applyAlignment="1">
      <alignment horizontal="center" vertical="center" wrapText="1"/>
    </xf>
    <xf numFmtId="165" fontId="9" fillId="0" borderId="1" xfId="5" applyNumberFormat="1" applyFont="1" applyFill="1" applyBorder="1" applyAlignment="1">
      <alignment horizontal="center" vertical="center" wrapText="1"/>
    </xf>
    <xf numFmtId="165" fontId="9" fillId="0" borderId="1" xfId="5" applyFont="1" applyBorder="1" applyAlignment="1">
      <alignment horizontal="center" vertical="center" wrapText="1"/>
    </xf>
    <xf numFmtId="165" fontId="9" fillId="0" borderId="1" xfId="5" applyFont="1" applyFill="1" applyBorder="1" applyAlignment="1">
      <alignment horizontal="center" vertical="center" wrapText="1"/>
    </xf>
    <xf numFmtId="165" fontId="9" fillId="0" borderId="1" xfId="5" applyNumberFormat="1" applyFont="1" applyFill="1" applyBorder="1" applyAlignment="1">
      <alignment horizontal="center" vertical="center"/>
    </xf>
    <xf numFmtId="165" fontId="7" fillId="0" borderId="1" xfId="8" applyNumberFormat="1" applyFont="1" applyFill="1" applyBorder="1" applyAlignment="1">
      <alignment horizontal="center" vertical="center" wrapText="1"/>
    </xf>
    <xf numFmtId="165" fontId="9" fillId="0" borderId="1" xfId="13" applyNumberFormat="1" applyFont="1" applyFill="1" applyBorder="1" applyAlignment="1">
      <alignment horizontal="center" vertical="center" wrapText="1"/>
    </xf>
    <xf numFmtId="43" fontId="3" fillId="0" borderId="1" xfId="1" applyFont="1" applyFill="1" applyBorder="1" applyAlignment="1">
      <alignment horizontal="center" vertical="center"/>
    </xf>
    <xf numFmtId="43" fontId="6" fillId="4" borderId="0" xfId="0" applyNumberFormat="1" applyFont="1" applyFill="1" applyAlignment="1">
      <alignment horizontal="center" vertical="center"/>
    </xf>
    <xf numFmtId="0" fontId="7" fillId="0" borderId="1" xfId="2" applyFont="1" applyFill="1" applyBorder="1" applyAlignment="1">
      <alignment horizontal="left" vertical="top" wrapText="1"/>
    </xf>
    <xf numFmtId="0" fontId="8" fillId="3" borderId="2" xfId="2" applyFont="1" applyFill="1" applyBorder="1" applyAlignment="1">
      <alignment horizontal="left" vertical="top"/>
    </xf>
    <xf numFmtId="0" fontId="8" fillId="0" borderId="2" xfId="2" applyFont="1" applyFill="1" applyBorder="1" applyAlignment="1">
      <alignment horizontal="left" vertical="top" wrapText="1"/>
    </xf>
    <xf numFmtId="0" fontId="7" fillId="0" borderId="1" xfId="10" applyFont="1" applyFill="1" applyBorder="1" applyAlignment="1" applyProtection="1">
      <alignment horizontal="left" vertical="top" wrapText="1"/>
    </xf>
    <xf numFmtId="0" fontId="7" fillId="0" borderId="1" xfId="4" applyFont="1" applyFill="1" applyBorder="1" applyAlignment="1">
      <alignment horizontal="left" vertical="top" wrapText="1"/>
    </xf>
    <xf numFmtId="0" fontId="6" fillId="4" borderId="0" xfId="0" applyFont="1" applyFill="1" applyAlignment="1">
      <alignment horizontal="left" vertical="top"/>
    </xf>
    <xf numFmtId="0" fontId="7" fillId="0" borderId="1" xfId="2" applyFont="1" applyFill="1" applyBorder="1" applyAlignment="1">
      <alignment vertical="top" wrapText="1"/>
    </xf>
    <xf numFmtId="0" fontId="8" fillId="0" borderId="1" xfId="2" applyFont="1" applyFill="1" applyBorder="1" applyAlignment="1">
      <alignment vertical="top" wrapText="1"/>
    </xf>
    <xf numFmtId="0" fontId="8" fillId="0" borderId="2" xfId="2" applyFont="1" applyFill="1" applyBorder="1" applyAlignment="1">
      <alignment vertical="top" wrapText="1"/>
    </xf>
    <xf numFmtId="0" fontId="6" fillId="4" borderId="1" xfId="0" applyFont="1" applyFill="1" applyBorder="1" applyAlignment="1">
      <alignment vertical="center"/>
    </xf>
    <xf numFmtId="0" fontId="28" fillId="4" borderId="1" xfId="0" applyFont="1" applyFill="1" applyBorder="1" applyAlignment="1">
      <alignment vertical="center"/>
    </xf>
    <xf numFmtId="43" fontId="6" fillId="4" borderId="1" xfId="0" applyNumberFormat="1" applyFont="1" applyFill="1" applyBorder="1" applyAlignment="1">
      <alignment vertical="center"/>
    </xf>
    <xf numFmtId="0" fontId="8" fillId="3" borderId="1" xfId="2" applyFont="1" applyFill="1" applyBorder="1" applyAlignment="1">
      <alignment horizontal="left" vertical="top"/>
    </xf>
    <xf numFmtId="0" fontId="3" fillId="0" borderId="1" xfId="0" applyFont="1" applyBorder="1" applyAlignment="1">
      <alignment horizontal="left" vertical="top"/>
    </xf>
    <xf numFmtId="0" fontId="6" fillId="4" borderId="3" xfId="2" applyFont="1" applyFill="1" applyBorder="1" applyAlignment="1">
      <alignment horizontal="center" vertical="center" wrapText="1"/>
    </xf>
    <xf numFmtId="0" fontId="32" fillId="0" borderId="1" xfId="0" applyFont="1" applyFill="1" applyBorder="1" applyAlignment="1">
      <alignment vertical="center"/>
    </xf>
    <xf numFmtId="0" fontId="28" fillId="5" borderId="6" xfId="0" applyFont="1" applyFill="1" applyBorder="1" applyAlignment="1">
      <alignment horizontal="center" vertical="center"/>
    </xf>
    <xf numFmtId="0" fontId="6" fillId="5" borderId="6" xfId="0" applyFont="1" applyFill="1" applyBorder="1" applyAlignment="1">
      <alignment vertical="center"/>
    </xf>
    <xf numFmtId="43" fontId="6" fillId="5" borderId="6" xfId="0" applyNumberFormat="1" applyFont="1" applyFill="1" applyBorder="1" applyAlignment="1">
      <alignment vertical="center"/>
    </xf>
    <xf numFmtId="0" fontId="32" fillId="2" borderId="1" xfId="0" applyFont="1" applyFill="1" applyBorder="1" applyAlignment="1">
      <alignment horizontal="center" vertical="center"/>
    </xf>
    <xf numFmtId="43" fontId="14" fillId="2" borderId="1" xfId="1" applyFont="1" applyFill="1" applyBorder="1" applyAlignment="1">
      <alignment horizontal="center" vertical="center"/>
    </xf>
    <xf numFmtId="0" fontId="14" fillId="0" borderId="1" xfId="0" applyFont="1" applyBorder="1" applyAlignment="1">
      <alignment vertical="top" wrapText="1"/>
    </xf>
    <xf numFmtId="43" fontId="3" fillId="0" borderId="1" xfId="0" applyNumberFormat="1" applyFont="1" applyBorder="1" applyAlignment="1">
      <alignment horizontal="center" vertical="center"/>
    </xf>
    <xf numFmtId="0" fontId="9" fillId="0" borderId="4" xfId="2" applyFont="1" applyFill="1" applyBorder="1" applyAlignment="1">
      <alignment horizontal="left" vertical="top" wrapText="1"/>
    </xf>
    <xf numFmtId="0" fontId="5" fillId="0" borderId="4" xfId="0" applyFont="1" applyBorder="1" applyAlignment="1">
      <alignment horizontal="left" vertical="top" wrapText="1"/>
    </xf>
    <xf numFmtId="0" fontId="8" fillId="0" borderId="1" xfId="2" applyFont="1" applyFill="1" applyBorder="1" applyAlignment="1">
      <alignment horizontal="center" vertical="center" wrapText="1"/>
    </xf>
    <xf numFmtId="0" fontId="13" fillId="0" borderId="1" xfId="0" applyFont="1" applyBorder="1" applyAlignment="1">
      <alignment vertical="top" wrapText="1"/>
    </xf>
    <xf numFmtId="0" fontId="33" fillId="0" borderId="1" xfId="2" applyFont="1" applyFill="1" applyBorder="1" applyAlignment="1">
      <alignment vertical="center" wrapText="1"/>
    </xf>
    <xf numFmtId="2" fontId="8" fillId="0" borderId="1" xfId="2"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43" fontId="3" fillId="0" borderId="1" xfId="1" applyFont="1" applyBorder="1" applyAlignment="1">
      <alignment vertical="center"/>
    </xf>
    <xf numFmtId="0" fontId="33" fillId="0" borderId="1" xfId="2" applyFont="1" applyFill="1" applyBorder="1" applyAlignment="1">
      <alignment horizontal="left" vertical="top" wrapText="1"/>
    </xf>
    <xf numFmtId="0" fontId="34" fillId="0" borderId="1" xfId="0" applyFont="1" applyFill="1" applyBorder="1" applyAlignment="1">
      <alignment horizontal="center" vertical="center"/>
    </xf>
    <xf numFmtId="0" fontId="35" fillId="0" borderId="1" xfId="2" applyFont="1" applyFill="1" applyBorder="1" applyAlignment="1">
      <alignment vertical="top" wrapText="1"/>
    </xf>
    <xf numFmtId="0" fontId="35" fillId="0" borderId="1" xfId="0" applyFont="1" applyFill="1" applyBorder="1" applyAlignment="1">
      <alignment horizontal="center" vertical="center"/>
    </xf>
    <xf numFmtId="43" fontId="7" fillId="0" borderId="1" xfId="1" applyFont="1" applyFill="1" applyBorder="1" applyAlignment="1">
      <alignment vertical="center"/>
    </xf>
    <xf numFmtId="0" fontId="33" fillId="0" borderId="1" xfId="2" applyFont="1" applyFill="1" applyBorder="1" applyAlignment="1">
      <alignment horizontal="center" vertical="center" wrapText="1"/>
    </xf>
    <xf numFmtId="2" fontId="35" fillId="0" borderId="1" xfId="2" applyNumberFormat="1" applyFont="1" applyFill="1" applyBorder="1" applyAlignment="1">
      <alignment horizontal="center" vertical="center" wrapText="1"/>
    </xf>
    <xf numFmtId="43" fontId="35" fillId="0" borderId="1" xfId="1" applyFont="1" applyFill="1" applyBorder="1" applyAlignment="1">
      <alignment vertical="center"/>
    </xf>
    <xf numFmtId="0" fontId="10" fillId="0" borderId="3" xfId="2" applyFont="1" applyFill="1" applyBorder="1" applyAlignment="1">
      <alignment horizontal="center" vertical="center" wrapText="1"/>
    </xf>
    <xf numFmtId="0" fontId="36" fillId="0" borderId="1" xfId="2" applyFont="1" applyFill="1" applyBorder="1" applyAlignment="1">
      <alignment horizontal="center" vertical="center" wrapText="1"/>
    </xf>
    <xf numFmtId="2" fontId="36" fillId="0" borderId="1" xfId="2" applyNumberFormat="1" applyFont="1" applyFill="1" applyBorder="1" applyAlignment="1">
      <alignment horizontal="center" vertical="center" wrapText="1"/>
    </xf>
    <xf numFmtId="43" fontId="36" fillId="0" borderId="1" xfId="1" applyFont="1" applyFill="1" applyBorder="1" applyAlignment="1">
      <alignment vertical="center"/>
    </xf>
    <xf numFmtId="0" fontId="0" fillId="0" borderId="0" xfId="0" applyFill="1"/>
    <xf numFmtId="0" fontId="7" fillId="2" borderId="1" xfId="0" applyFont="1" applyFill="1" applyBorder="1" applyAlignment="1">
      <alignment horizontal="center" vertical="center"/>
    </xf>
    <xf numFmtId="0" fontId="8" fillId="0" borderId="1"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31" fillId="0" borderId="1" xfId="0" applyFont="1" applyBorder="1" applyAlignment="1">
      <alignment horizontal="center" vertical="center" wrapText="1"/>
    </xf>
  </cellXfs>
  <cellStyles count="14">
    <cellStyle name="Comma" xfId="1" builtinId="3"/>
    <cellStyle name="Comma 2 3 2 2" xfId="8" xr:uid="{00000000-0005-0000-0000-000001000000}"/>
    <cellStyle name="Comma 2 4" xfId="13" xr:uid="{00000000-0005-0000-0000-000002000000}"/>
    <cellStyle name="Comma 5" xfId="5" xr:uid="{00000000-0005-0000-0000-000003000000}"/>
    <cellStyle name="Normal" xfId="0" builtinId="0"/>
    <cellStyle name="Normal 2" xfId="2" xr:uid="{00000000-0005-0000-0000-000005000000}"/>
    <cellStyle name="Normal 2 2" xfId="3" xr:uid="{00000000-0005-0000-0000-000006000000}"/>
    <cellStyle name="Normal 2 2 2" xfId="6" xr:uid="{00000000-0005-0000-0000-000007000000}"/>
    <cellStyle name="Normal 6 13 2 3 3" xfId="10" xr:uid="{00000000-0005-0000-0000-000008000000}"/>
    <cellStyle name="Normal 6 5" xfId="7" xr:uid="{00000000-0005-0000-0000-000009000000}"/>
    <cellStyle name="Normal 6 5 10 2 6 2" xfId="12" xr:uid="{00000000-0005-0000-0000-00000A000000}"/>
    <cellStyle name="Normal_Book2" xfId="4" xr:uid="{00000000-0005-0000-0000-00000B000000}"/>
    <cellStyle name="Normal_Book2 2 3" xfId="9" xr:uid="{00000000-0005-0000-0000-00000C000000}"/>
    <cellStyle name="Normal_Book2 3" xfId="1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134</xdr:row>
      <xdr:rowOff>0</xdr:rowOff>
    </xdr:from>
    <xdr:to>
      <xdr:col>1</xdr:col>
      <xdr:colOff>1295400</xdr:colOff>
      <xdr:row>287</xdr:row>
      <xdr:rowOff>180975</xdr:rowOff>
    </xdr:to>
    <xdr:pic>
      <xdr:nvPicPr>
        <xdr:cNvPr id="2" name="Picture 1" descr="ALMASHRI_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3" name="Picture 1" descr="ALMASHRI_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4" name="Picture 1" descr="ALMASHRI_0">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 name="Picture 1" descr="ALMASHRI_0">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6" name="Picture 1" descr="ALMASHRI_0">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7" name="Picture 1" descr="ALMASHRI_0">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8" name="Picture 1" descr="ALMASHRI_0">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9" name="Picture 1" descr="ALMASHRI_0">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0" name="Picture 1" descr="ALMASHRI_0">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1" name="Picture 1" descr="ALMASHRI_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2" name="Picture 1" descr="ALMASHRI_0">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3" name="Picture 1" descr="ALMASHRI_0">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4" name="Picture 1" descr="ALMASHRI_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5" name="Picture 1" descr="ALMASHRI_0">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6" name="Picture 1" descr="ALMASHRI_0">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17" name="Picture 1" descr="ALMASHRI_0">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18" name="Picture 1" descr="ALMASHRI_0">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19" name="Picture 1" descr="ALMASHRI_0">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0" name="Picture 1" descr="ALMASHRI_0">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1" name="Picture 1" descr="ALMASHRI_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2" name="Picture 1" descr="ALMASHRI_0">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3" name="Picture 1" descr="ALMASHRI_0">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4" name="Picture 1" descr="ALMASHRI_0">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5" name="Picture 1" descr="ALMASHRI_0">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6" name="Picture 1" descr="ALMASHRI_0">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7" name="Picture 1" descr="ALMASHRI_0">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8" name="Picture 1" descr="ALMASHRI_0">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29" name="Picture 1" descr="ALMASHRI_0">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30" name="Picture 1" descr="ALMASHRI_0">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31" name="Picture 1" descr="ALMASHRI_0">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32" name="Picture 1" descr="ALMASHRI_0">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171450</xdr:rowOff>
    </xdr:to>
    <xdr:pic>
      <xdr:nvPicPr>
        <xdr:cNvPr id="33" name="Picture 1" descr="ALMASHRI_0">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34" name="Picture 1" descr="ALMASHRI_0">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35" name="Picture 1" descr="ALMASHRI_0">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36" name="Picture 1" descr="ALMASHRI_0">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37" name="Picture 1" descr="ALMASHRI_0">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38" name="Picture 1" descr="ALMASHRI_0">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39" name="Picture 1" descr="ALMASHRI_0">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0" name="Picture 1" descr="ALMASHRI_0">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1" name="Picture 1" descr="ALMASHRI_0">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2" name="Picture 1" descr="ALMASHRI_0">
          <a:extLst>
            <a:ext uri="{FF2B5EF4-FFF2-40B4-BE49-F238E27FC236}">
              <a16:creationId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3" name="Picture 1" descr="ALMASHRI_0">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4" name="Picture 1" descr="ALMASHRI_0">
          <a:extLst>
            <a:ext uri="{FF2B5EF4-FFF2-40B4-BE49-F238E27FC236}">
              <a16:creationId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5" name="Picture 1" descr="ALMASHRI_0">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6" name="Picture 1" descr="ALMASHRI_0">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7" name="Picture 1" descr="ALMASHRI_0">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8" name="Picture 1" descr="ALMASHRI_0">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142875</xdr:rowOff>
    </xdr:to>
    <xdr:pic>
      <xdr:nvPicPr>
        <xdr:cNvPr id="49" name="Picture 1" descr="ALMASHRI_0">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0" name="Picture 1" descr="ALMASHRI_0">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1" name="Picture 1" descr="ALMASHRI_0">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2" name="Picture 1" descr="ALMASHRI_0">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3" name="Picture 1" descr="ALMASHRI_0">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4" name="Picture 1" descr="ALMASHRI_0">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5" name="Picture 1" descr="ALMASHRI_0">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6" name="Picture 1" descr="ALMASHRI_0">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7" name="Picture 1" descr="ALMASHRI_0">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8" name="Picture 1" descr="ALMASHRI_0">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59" name="Picture 1" descr="ALMASHRI_0">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60" name="Picture 1" descr="ALMASHRI_0">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61" name="Picture 1" descr="ALMASHRI_0">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62" name="Picture 1" descr="ALMASHRI_0">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63" name="Picture 1" descr="ALMASHRI_0">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64" name="Picture 1" descr="ALMASHRI_0">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180975</xdr:rowOff>
    </xdr:to>
    <xdr:pic>
      <xdr:nvPicPr>
        <xdr:cNvPr id="65" name="Picture 1" descr="ALMASHRI_0">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66" name="Picture 1" descr="ALMASHRI_0">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67" name="Picture 1" descr="ALMASHRI_0">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68" name="Picture 1" descr="ALMASHRI_0">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69" name="Picture 1" descr="ALMASHRI_0">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0" name="Picture 1" descr="ALMASHRI_0">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1" name="Picture 1" descr="ALMASHRI_0">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2" name="Picture 1" descr="ALMASHRI_0">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3" name="Picture 1" descr="ALMASHRI_0">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4" name="Picture 1" descr="ALMASHRI_0">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5" name="Picture 1" descr="ALMASHRI_0">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6" name="Picture 1" descr="ALMASHRI_0">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7" name="Picture 1" descr="ALMASHRI_0">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8" name="Picture 1" descr="ALMASHRI_0">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79" name="Picture 1" descr="ALMASHRI_0">
          <a:extLst>
            <a:ext uri="{FF2B5EF4-FFF2-40B4-BE49-F238E27FC236}">
              <a16:creationId xmlns:a16="http://schemas.microsoft.com/office/drawing/2014/main" id="{00000000-0008-0000-03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0" name="Picture 1" descr="ALMASHRI_0">
          <a:extLst>
            <a:ext uri="{FF2B5EF4-FFF2-40B4-BE49-F238E27FC236}">
              <a16:creationId xmlns:a16="http://schemas.microsoft.com/office/drawing/2014/main" id="{00000000-0008-0000-03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1" name="Picture 1" descr="ALMASHRI_0">
          <a:extLst>
            <a:ext uri="{FF2B5EF4-FFF2-40B4-BE49-F238E27FC236}">
              <a16:creationId xmlns:a16="http://schemas.microsoft.com/office/drawing/2014/main" id="{00000000-0008-0000-03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2" name="Picture 1" descr="ALMASHRI_0">
          <a:extLst>
            <a:ext uri="{FF2B5EF4-FFF2-40B4-BE49-F238E27FC236}">
              <a16:creationId xmlns:a16="http://schemas.microsoft.com/office/drawing/2014/main" id="{00000000-0008-0000-03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3" name="Picture 1" descr="ALMASHRI_0">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4" name="Picture 1" descr="ALMASHRI_0">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5" name="Picture 1" descr="ALMASHRI_0">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6" name="Picture 1" descr="ALMASHRI_0">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7" name="Picture 1" descr="ALMASHRI_0">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8" name="Picture 1" descr="ALMASHRI_0">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89" name="Picture 1" descr="ALMASHRI_0">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0" name="Picture 1" descr="ALMASHRI_0">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1" name="Picture 1" descr="ALMASHRI_0">
          <a:extLst>
            <a:ext uri="{FF2B5EF4-FFF2-40B4-BE49-F238E27FC236}">
              <a16:creationId xmlns:a16="http://schemas.microsoft.com/office/drawing/2014/main" id="{00000000-0008-0000-03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2" name="Picture 1" descr="ALMASHRI_0">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3" name="Picture 1" descr="ALMASHRI_0">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4" name="Picture 1" descr="ALMASHRI_0">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5" name="Picture 1" descr="ALMASHRI_0">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6" name="Picture 1" descr="ALMASHRI_0">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97" name="Picture 1" descr="ALMASHRI_0">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98" name="Picture 1" descr="ALMASHRI_0">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99" name="Picture 1" descr="ALMASHRI_0">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0" name="Picture 1" descr="ALMASHRI_0">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1" name="Picture 1" descr="ALMASHRI_0">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2" name="Picture 1" descr="ALMASHRI_0">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3" name="Picture 1" descr="ALMASHRI_0">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4" name="Picture 1" descr="ALMASHRI_0">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5" name="Picture 1" descr="ALMASHRI_0">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6" name="Picture 1" descr="ALMASHRI_0">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7" name="Picture 1" descr="ALMASHRI_0">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8" name="Picture 1" descr="ALMASHRI_0">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09" name="Picture 1" descr="ALMASHRI_0">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10" name="Picture 1" descr="ALMASHRI_0">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11" name="Picture 1" descr="ALMASHRI_0">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12" name="Picture 1" descr="ALMASHRI_0">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13" name="Picture 1" descr="ALMASHRI_0">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14" name="Picture 1" descr="ALMASHRI_0">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15" name="Picture 1" descr="ALMASHRI_0">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16" name="Picture 1" descr="ALMASHRI_0">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17" name="Picture 1" descr="ALMASHRI_0">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18" name="Picture 1" descr="ALMASHRI_0">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19" name="Picture 1" descr="ALMASHRI_0">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0" name="Picture 1" descr="ALMASHRI_0">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1" name="Picture 1" descr="ALMASHRI_0">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2" name="Picture 1" descr="ALMASHRI_0">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3" name="Picture 1" descr="ALMASHRI_0">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4" name="Picture 1" descr="ALMASHRI_0">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5" name="Picture 1" descr="ALMASHRI_0">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6" name="Picture 1" descr="ALMASHRI_0">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7" name="Picture 1" descr="ALMASHRI_0">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8" name="Picture 1" descr="ALMASHRI_0">
          <a:extLst>
            <a:ext uri="{FF2B5EF4-FFF2-40B4-BE49-F238E27FC236}">
              <a16:creationId xmlns:a16="http://schemas.microsoft.com/office/drawing/2014/main" id="{00000000-0008-0000-03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135</xdr:row>
      <xdr:rowOff>43815</xdr:rowOff>
    </xdr:to>
    <xdr:pic>
      <xdr:nvPicPr>
        <xdr:cNvPr id="129" name="Picture 1" descr="ALMASHRI_0">
          <a:extLst>
            <a:ext uri="{FF2B5EF4-FFF2-40B4-BE49-F238E27FC236}">
              <a16:creationId xmlns:a16="http://schemas.microsoft.com/office/drawing/2014/main" id="{00000000-0008-0000-03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0" name="Picture 1" descr="ALMASHRI_0">
          <a:extLst>
            <a:ext uri="{FF2B5EF4-FFF2-40B4-BE49-F238E27FC236}">
              <a16:creationId xmlns:a16="http://schemas.microsoft.com/office/drawing/2014/main" id="{00000000-0008-0000-03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1" name="Picture 1" descr="ALMASHRI_0">
          <a:extLst>
            <a:ext uri="{FF2B5EF4-FFF2-40B4-BE49-F238E27FC236}">
              <a16:creationId xmlns:a16="http://schemas.microsoft.com/office/drawing/2014/main" id="{00000000-0008-0000-03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2" name="Picture 1" descr="ALMASHRI_0">
          <a:extLst>
            <a:ext uri="{FF2B5EF4-FFF2-40B4-BE49-F238E27FC236}">
              <a16:creationId xmlns:a16="http://schemas.microsoft.com/office/drawing/2014/main" id="{00000000-0008-0000-03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3" name="Picture 1" descr="ALMASHRI_0">
          <a:extLst>
            <a:ext uri="{FF2B5EF4-FFF2-40B4-BE49-F238E27FC236}">
              <a16:creationId xmlns:a16="http://schemas.microsoft.com/office/drawing/2014/main" id="{00000000-0008-0000-03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4" name="Picture 1" descr="ALMASHRI_0">
          <a:extLst>
            <a:ext uri="{FF2B5EF4-FFF2-40B4-BE49-F238E27FC236}">
              <a16:creationId xmlns:a16="http://schemas.microsoft.com/office/drawing/2014/main" id="{00000000-0008-0000-03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5" name="Picture 1" descr="ALMASHRI_0">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6" name="Picture 1" descr="ALMASHRI_0">
          <a:extLst>
            <a:ext uri="{FF2B5EF4-FFF2-40B4-BE49-F238E27FC236}">
              <a16:creationId xmlns:a16="http://schemas.microsoft.com/office/drawing/2014/main" id="{00000000-0008-0000-03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7" name="Picture 1" descr="ALMASHRI_0">
          <a:extLst>
            <a:ext uri="{FF2B5EF4-FFF2-40B4-BE49-F238E27FC236}">
              <a16:creationId xmlns:a16="http://schemas.microsoft.com/office/drawing/2014/main" id="{00000000-0008-0000-03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8" name="Picture 1" descr="ALMASHRI_0">
          <a:extLst>
            <a:ext uri="{FF2B5EF4-FFF2-40B4-BE49-F238E27FC236}">
              <a16:creationId xmlns:a16="http://schemas.microsoft.com/office/drawing/2014/main" id="{00000000-0008-0000-03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39" name="Picture 1" descr="ALMASHRI_0">
          <a:extLst>
            <a:ext uri="{FF2B5EF4-FFF2-40B4-BE49-F238E27FC236}">
              <a16:creationId xmlns:a16="http://schemas.microsoft.com/office/drawing/2014/main" id="{00000000-0008-0000-03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40" name="Picture 1" descr="ALMASHRI_0">
          <a:extLst>
            <a:ext uri="{FF2B5EF4-FFF2-40B4-BE49-F238E27FC236}">
              <a16:creationId xmlns:a16="http://schemas.microsoft.com/office/drawing/2014/main" id="{00000000-0008-0000-03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41" name="Picture 1" descr="ALMASHRI_0">
          <a:extLst>
            <a:ext uri="{FF2B5EF4-FFF2-40B4-BE49-F238E27FC236}">
              <a16:creationId xmlns:a16="http://schemas.microsoft.com/office/drawing/2014/main" id="{00000000-0008-0000-03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42" name="Picture 1" descr="ALMASHRI_0">
          <a:extLst>
            <a:ext uri="{FF2B5EF4-FFF2-40B4-BE49-F238E27FC236}">
              <a16:creationId xmlns:a16="http://schemas.microsoft.com/office/drawing/2014/main" id="{00000000-0008-0000-03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43" name="Picture 1" descr="ALMASHRI_0">
          <a:extLst>
            <a:ext uri="{FF2B5EF4-FFF2-40B4-BE49-F238E27FC236}">
              <a16:creationId xmlns:a16="http://schemas.microsoft.com/office/drawing/2014/main" id="{00000000-0008-0000-03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44" name="Picture 1" descr="ALMASHRI_0">
          <a:extLst>
            <a:ext uri="{FF2B5EF4-FFF2-40B4-BE49-F238E27FC236}">
              <a16:creationId xmlns:a16="http://schemas.microsoft.com/office/drawing/2014/main" id="{00000000-0008-0000-03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186690</xdr:rowOff>
    </xdr:to>
    <xdr:pic>
      <xdr:nvPicPr>
        <xdr:cNvPr id="145" name="Picture 1" descr="ALMASHRI_0">
          <a:extLst>
            <a:ext uri="{FF2B5EF4-FFF2-40B4-BE49-F238E27FC236}">
              <a16:creationId xmlns:a16="http://schemas.microsoft.com/office/drawing/2014/main" id="{00000000-0008-0000-03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46" name="Picture 1" descr="ALMASHRI_0">
          <a:extLst>
            <a:ext uri="{FF2B5EF4-FFF2-40B4-BE49-F238E27FC236}">
              <a16:creationId xmlns:a16="http://schemas.microsoft.com/office/drawing/2014/main" id="{00000000-0008-0000-03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47" name="Picture 1" descr="ALMASHRI_0">
          <a:extLst>
            <a:ext uri="{FF2B5EF4-FFF2-40B4-BE49-F238E27FC236}">
              <a16:creationId xmlns:a16="http://schemas.microsoft.com/office/drawing/2014/main" id="{00000000-0008-0000-03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48" name="Picture 1" descr="ALMASHRI_0">
          <a:extLst>
            <a:ext uri="{FF2B5EF4-FFF2-40B4-BE49-F238E27FC236}">
              <a16:creationId xmlns:a16="http://schemas.microsoft.com/office/drawing/2014/main" id="{00000000-0008-0000-03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49" name="Picture 1" descr="ALMASHRI_0">
          <a:extLst>
            <a:ext uri="{FF2B5EF4-FFF2-40B4-BE49-F238E27FC236}">
              <a16:creationId xmlns:a16="http://schemas.microsoft.com/office/drawing/2014/main" id="{00000000-0008-0000-03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0" name="Picture 1" descr="ALMASHRI_0">
          <a:extLst>
            <a:ext uri="{FF2B5EF4-FFF2-40B4-BE49-F238E27FC236}">
              <a16:creationId xmlns:a16="http://schemas.microsoft.com/office/drawing/2014/main" id="{00000000-0008-0000-03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1" name="Picture 1" descr="ALMASHRI_0">
          <a:extLst>
            <a:ext uri="{FF2B5EF4-FFF2-40B4-BE49-F238E27FC236}">
              <a16:creationId xmlns:a16="http://schemas.microsoft.com/office/drawing/2014/main" id="{00000000-0008-0000-03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2" name="Picture 1" descr="ALMASHRI_0">
          <a:extLst>
            <a:ext uri="{FF2B5EF4-FFF2-40B4-BE49-F238E27FC236}">
              <a16:creationId xmlns:a16="http://schemas.microsoft.com/office/drawing/2014/main" id="{00000000-0008-0000-03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3" name="Picture 1" descr="ALMASHRI_0">
          <a:extLst>
            <a:ext uri="{FF2B5EF4-FFF2-40B4-BE49-F238E27FC236}">
              <a16:creationId xmlns:a16="http://schemas.microsoft.com/office/drawing/2014/main" id="{00000000-0008-0000-03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4" name="Picture 1" descr="ALMASHRI_0">
          <a:extLst>
            <a:ext uri="{FF2B5EF4-FFF2-40B4-BE49-F238E27FC236}">
              <a16:creationId xmlns:a16="http://schemas.microsoft.com/office/drawing/2014/main" id="{00000000-0008-0000-03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5" name="Picture 1" descr="ALMASHRI_0">
          <a:extLst>
            <a:ext uri="{FF2B5EF4-FFF2-40B4-BE49-F238E27FC236}">
              <a16:creationId xmlns:a16="http://schemas.microsoft.com/office/drawing/2014/main" id="{00000000-0008-0000-03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6" name="Picture 1" descr="ALMASHRI_0">
          <a:extLst>
            <a:ext uri="{FF2B5EF4-FFF2-40B4-BE49-F238E27FC236}">
              <a16:creationId xmlns:a16="http://schemas.microsoft.com/office/drawing/2014/main" id="{00000000-0008-0000-03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7" name="Picture 1" descr="ALMASHRI_0">
          <a:extLst>
            <a:ext uri="{FF2B5EF4-FFF2-40B4-BE49-F238E27FC236}">
              <a16:creationId xmlns:a16="http://schemas.microsoft.com/office/drawing/2014/main" id="{00000000-0008-0000-03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8" name="Picture 1" descr="ALMASHRI_0">
          <a:extLst>
            <a:ext uri="{FF2B5EF4-FFF2-40B4-BE49-F238E27FC236}">
              <a16:creationId xmlns:a16="http://schemas.microsoft.com/office/drawing/2014/main" id="{00000000-0008-0000-03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59" name="Picture 1" descr="ALMASHRI_0">
          <a:extLst>
            <a:ext uri="{FF2B5EF4-FFF2-40B4-BE49-F238E27FC236}">
              <a16:creationId xmlns:a16="http://schemas.microsoft.com/office/drawing/2014/main" id="{00000000-0008-0000-03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0" name="Picture 1" descr="ALMASHRI_0">
          <a:extLst>
            <a:ext uri="{FF2B5EF4-FFF2-40B4-BE49-F238E27FC236}">
              <a16:creationId xmlns:a16="http://schemas.microsoft.com/office/drawing/2014/main" id="{00000000-0008-0000-03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1" name="Picture 1" descr="ALMASHRI_0">
          <a:extLst>
            <a:ext uri="{FF2B5EF4-FFF2-40B4-BE49-F238E27FC236}">
              <a16:creationId xmlns:a16="http://schemas.microsoft.com/office/drawing/2014/main" id="{00000000-0008-0000-03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2" name="Picture 1" descr="ALMASHRI_0">
          <a:extLst>
            <a:ext uri="{FF2B5EF4-FFF2-40B4-BE49-F238E27FC236}">
              <a16:creationId xmlns:a16="http://schemas.microsoft.com/office/drawing/2014/main" id="{00000000-0008-0000-03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3" name="Picture 1" descr="ALMASHRI_0">
          <a:extLst>
            <a:ext uri="{FF2B5EF4-FFF2-40B4-BE49-F238E27FC236}">
              <a16:creationId xmlns:a16="http://schemas.microsoft.com/office/drawing/2014/main" id="{00000000-0008-0000-03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4" name="Picture 1" descr="ALMASHRI_0">
          <a:extLst>
            <a:ext uri="{FF2B5EF4-FFF2-40B4-BE49-F238E27FC236}">
              <a16:creationId xmlns:a16="http://schemas.microsoft.com/office/drawing/2014/main" id="{00000000-0008-0000-03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5" name="Picture 1" descr="ALMASHRI_0">
          <a:extLst>
            <a:ext uri="{FF2B5EF4-FFF2-40B4-BE49-F238E27FC236}">
              <a16:creationId xmlns:a16="http://schemas.microsoft.com/office/drawing/2014/main" id="{00000000-0008-0000-03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6" name="Picture 1" descr="ALMASHRI_0">
          <a:extLst>
            <a:ext uri="{FF2B5EF4-FFF2-40B4-BE49-F238E27FC236}">
              <a16:creationId xmlns:a16="http://schemas.microsoft.com/office/drawing/2014/main" id="{00000000-0008-0000-03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7" name="Picture 1" descr="ALMASHRI_0">
          <a:extLst>
            <a:ext uri="{FF2B5EF4-FFF2-40B4-BE49-F238E27FC236}">
              <a16:creationId xmlns:a16="http://schemas.microsoft.com/office/drawing/2014/main" id="{00000000-0008-0000-03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8" name="Picture 1" descr="ALMASHRI_0">
          <a:extLst>
            <a:ext uri="{FF2B5EF4-FFF2-40B4-BE49-F238E27FC236}">
              <a16:creationId xmlns:a16="http://schemas.microsoft.com/office/drawing/2014/main" id="{00000000-0008-0000-03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69" name="Picture 1" descr="ALMASHRI_0">
          <a:extLst>
            <a:ext uri="{FF2B5EF4-FFF2-40B4-BE49-F238E27FC236}">
              <a16:creationId xmlns:a16="http://schemas.microsoft.com/office/drawing/2014/main" id="{00000000-0008-0000-03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0" name="Picture 1" descr="ALMASHRI_0">
          <a:extLst>
            <a:ext uri="{FF2B5EF4-FFF2-40B4-BE49-F238E27FC236}">
              <a16:creationId xmlns:a16="http://schemas.microsoft.com/office/drawing/2014/main" id="{00000000-0008-0000-03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1" name="Picture 1" descr="ALMASHRI_0">
          <a:extLst>
            <a:ext uri="{FF2B5EF4-FFF2-40B4-BE49-F238E27FC236}">
              <a16:creationId xmlns:a16="http://schemas.microsoft.com/office/drawing/2014/main" id="{00000000-0008-0000-03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2" name="Picture 1" descr="ALMASHRI_0">
          <a:extLst>
            <a:ext uri="{FF2B5EF4-FFF2-40B4-BE49-F238E27FC236}">
              <a16:creationId xmlns:a16="http://schemas.microsoft.com/office/drawing/2014/main" id="{00000000-0008-0000-03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3" name="Picture 1" descr="ALMASHRI_0">
          <a:extLst>
            <a:ext uri="{FF2B5EF4-FFF2-40B4-BE49-F238E27FC236}">
              <a16:creationId xmlns:a16="http://schemas.microsoft.com/office/drawing/2014/main" id="{00000000-0008-0000-03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4" name="Picture 1" descr="ALMASHRI_0">
          <a:extLst>
            <a:ext uri="{FF2B5EF4-FFF2-40B4-BE49-F238E27FC236}">
              <a16:creationId xmlns:a16="http://schemas.microsoft.com/office/drawing/2014/main" id="{00000000-0008-0000-03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5" name="Picture 1" descr="ALMASHRI_0">
          <a:extLst>
            <a:ext uri="{FF2B5EF4-FFF2-40B4-BE49-F238E27FC236}">
              <a16:creationId xmlns:a16="http://schemas.microsoft.com/office/drawing/2014/main" id="{00000000-0008-0000-03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6" name="Picture 1" descr="ALMASHRI_0">
          <a:extLst>
            <a:ext uri="{FF2B5EF4-FFF2-40B4-BE49-F238E27FC236}">
              <a16:creationId xmlns:a16="http://schemas.microsoft.com/office/drawing/2014/main" id="{00000000-0008-0000-03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62865</xdr:rowOff>
    </xdr:to>
    <xdr:pic>
      <xdr:nvPicPr>
        <xdr:cNvPr id="177" name="Picture 1" descr="ALMASHRI_0">
          <a:extLst>
            <a:ext uri="{FF2B5EF4-FFF2-40B4-BE49-F238E27FC236}">
              <a16:creationId xmlns:a16="http://schemas.microsoft.com/office/drawing/2014/main" id="{00000000-0008-0000-03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78" name="Picture 1" descr="ALMASHRI_0">
          <a:extLst>
            <a:ext uri="{FF2B5EF4-FFF2-40B4-BE49-F238E27FC236}">
              <a16:creationId xmlns:a16="http://schemas.microsoft.com/office/drawing/2014/main" id="{00000000-0008-0000-03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79" name="Picture 1" descr="ALMASHRI_0">
          <a:extLst>
            <a:ext uri="{FF2B5EF4-FFF2-40B4-BE49-F238E27FC236}">
              <a16:creationId xmlns:a16="http://schemas.microsoft.com/office/drawing/2014/main" id="{00000000-0008-0000-03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0" name="Picture 1" descr="ALMASHRI_0">
          <a:extLst>
            <a:ext uri="{FF2B5EF4-FFF2-40B4-BE49-F238E27FC236}">
              <a16:creationId xmlns:a16="http://schemas.microsoft.com/office/drawing/2014/main" id="{00000000-0008-0000-03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1" name="Picture 1" descr="ALMASHRI_0">
          <a:extLst>
            <a:ext uri="{FF2B5EF4-FFF2-40B4-BE49-F238E27FC236}">
              <a16:creationId xmlns:a16="http://schemas.microsoft.com/office/drawing/2014/main" id="{00000000-0008-0000-03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2" name="Picture 1" descr="ALMASHRI_0">
          <a:extLst>
            <a:ext uri="{FF2B5EF4-FFF2-40B4-BE49-F238E27FC236}">
              <a16:creationId xmlns:a16="http://schemas.microsoft.com/office/drawing/2014/main" id="{00000000-0008-0000-03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3" name="Picture 1" descr="ALMASHRI_0">
          <a:extLst>
            <a:ext uri="{FF2B5EF4-FFF2-40B4-BE49-F238E27FC236}">
              <a16:creationId xmlns:a16="http://schemas.microsoft.com/office/drawing/2014/main" id="{00000000-0008-0000-03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4" name="Picture 1" descr="ALMASHRI_0">
          <a:extLst>
            <a:ext uri="{FF2B5EF4-FFF2-40B4-BE49-F238E27FC236}">
              <a16:creationId xmlns:a16="http://schemas.microsoft.com/office/drawing/2014/main" id="{00000000-0008-0000-03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5" name="Picture 1" descr="ALMASHRI_0">
          <a:extLst>
            <a:ext uri="{FF2B5EF4-FFF2-40B4-BE49-F238E27FC236}">
              <a16:creationId xmlns:a16="http://schemas.microsoft.com/office/drawing/2014/main" id="{00000000-0008-0000-03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6" name="Picture 1" descr="ALMASHRI_0">
          <a:extLst>
            <a:ext uri="{FF2B5EF4-FFF2-40B4-BE49-F238E27FC236}">
              <a16:creationId xmlns:a16="http://schemas.microsoft.com/office/drawing/2014/main" id="{00000000-0008-0000-03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7" name="Picture 1" descr="ALMASHRI_0">
          <a:extLst>
            <a:ext uri="{FF2B5EF4-FFF2-40B4-BE49-F238E27FC236}">
              <a16:creationId xmlns:a16="http://schemas.microsoft.com/office/drawing/2014/main" id="{00000000-0008-0000-03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8" name="Picture 1" descr="ALMASHRI_0">
          <a:extLst>
            <a:ext uri="{FF2B5EF4-FFF2-40B4-BE49-F238E27FC236}">
              <a16:creationId xmlns:a16="http://schemas.microsoft.com/office/drawing/2014/main" id="{00000000-0008-0000-03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89" name="Picture 1" descr="ALMASHRI_0">
          <a:extLst>
            <a:ext uri="{FF2B5EF4-FFF2-40B4-BE49-F238E27FC236}">
              <a16:creationId xmlns:a16="http://schemas.microsoft.com/office/drawing/2014/main" id="{00000000-0008-0000-03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0" name="Picture 1" descr="ALMASHRI_0">
          <a:extLst>
            <a:ext uri="{FF2B5EF4-FFF2-40B4-BE49-F238E27FC236}">
              <a16:creationId xmlns:a16="http://schemas.microsoft.com/office/drawing/2014/main" id="{00000000-0008-0000-03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1" name="Picture 1" descr="ALMASHRI_0">
          <a:extLst>
            <a:ext uri="{FF2B5EF4-FFF2-40B4-BE49-F238E27FC236}">
              <a16:creationId xmlns:a16="http://schemas.microsoft.com/office/drawing/2014/main" id="{00000000-0008-0000-03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2" name="Picture 1" descr="ALMASHRI_0">
          <a:extLst>
            <a:ext uri="{FF2B5EF4-FFF2-40B4-BE49-F238E27FC236}">
              <a16:creationId xmlns:a16="http://schemas.microsoft.com/office/drawing/2014/main" id="{00000000-0008-0000-03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3" name="Picture 1" descr="ALMASHRI_0">
          <a:extLst>
            <a:ext uri="{FF2B5EF4-FFF2-40B4-BE49-F238E27FC236}">
              <a16:creationId xmlns:a16="http://schemas.microsoft.com/office/drawing/2014/main" id="{00000000-0008-0000-03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4" name="Picture 1" descr="ALMASHRI_0">
          <a:extLst>
            <a:ext uri="{FF2B5EF4-FFF2-40B4-BE49-F238E27FC236}">
              <a16:creationId xmlns:a16="http://schemas.microsoft.com/office/drawing/2014/main" id="{00000000-0008-0000-03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5" name="Picture 1" descr="ALMASHRI_0">
          <a:extLst>
            <a:ext uri="{FF2B5EF4-FFF2-40B4-BE49-F238E27FC236}">
              <a16:creationId xmlns:a16="http://schemas.microsoft.com/office/drawing/2014/main" id="{00000000-0008-0000-03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6" name="Picture 1" descr="ALMASHRI_0">
          <a:extLst>
            <a:ext uri="{FF2B5EF4-FFF2-40B4-BE49-F238E27FC236}">
              <a16:creationId xmlns:a16="http://schemas.microsoft.com/office/drawing/2014/main" id="{00000000-0008-0000-03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7" name="Picture 1" descr="ALMASHRI_0">
          <a:extLst>
            <a:ext uri="{FF2B5EF4-FFF2-40B4-BE49-F238E27FC236}">
              <a16:creationId xmlns:a16="http://schemas.microsoft.com/office/drawing/2014/main" id="{00000000-0008-0000-03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8" name="Picture 1" descr="ALMASHRI_0">
          <a:extLst>
            <a:ext uri="{FF2B5EF4-FFF2-40B4-BE49-F238E27FC236}">
              <a16:creationId xmlns:a16="http://schemas.microsoft.com/office/drawing/2014/main" id="{00000000-0008-0000-03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199" name="Picture 1" descr="ALMASHRI_0">
          <a:extLst>
            <a:ext uri="{FF2B5EF4-FFF2-40B4-BE49-F238E27FC236}">
              <a16:creationId xmlns:a16="http://schemas.microsoft.com/office/drawing/2014/main" id="{00000000-0008-0000-03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0" name="Picture 1" descr="ALMASHRI_0">
          <a:extLst>
            <a:ext uri="{FF2B5EF4-FFF2-40B4-BE49-F238E27FC236}">
              <a16:creationId xmlns:a16="http://schemas.microsoft.com/office/drawing/2014/main" id="{00000000-0008-0000-03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1" name="Picture 1" descr="ALMASHRI_0">
          <a:extLst>
            <a:ext uri="{FF2B5EF4-FFF2-40B4-BE49-F238E27FC236}">
              <a16:creationId xmlns:a16="http://schemas.microsoft.com/office/drawing/2014/main" id="{00000000-0008-0000-03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2" name="Picture 1" descr="ALMASHRI_0">
          <a:extLst>
            <a:ext uri="{FF2B5EF4-FFF2-40B4-BE49-F238E27FC236}">
              <a16:creationId xmlns:a16="http://schemas.microsoft.com/office/drawing/2014/main" id="{00000000-0008-0000-03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3" name="Picture 1" descr="ALMASHRI_0">
          <a:extLst>
            <a:ext uri="{FF2B5EF4-FFF2-40B4-BE49-F238E27FC236}">
              <a16:creationId xmlns:a16="http://schemas.microsoft.com/office/drawing/2014/main" id="{00000000-0008-0000-03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4" name="Picture 1" descr="ALMASHRI_0">
          <a:extLst>
            <a:ext uri="{FF2B5EF4-FFF2-40B4-BE49-F238E27FC236}">
              <a16:creationId xmlns:a16="http://schemas.microsoft.com/office/drawing/2014/main" id="{00000000-0008-0000-03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5" name="Picture 1" descr="ALMASHRI_0">
          <a:extLst>
            <a:ext uri="{FF2B5EF4-FFF2-40B4-BE49-F238E27FC236}">
              <a16:creationId xmlns:a16="http://schemas.microsoft.com/office/drawing/2014/main" id="{00000000-0008-0000-03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6" name="Picture 1" descr="ALMASHRI_0">
          <a:extLst>
            <a:ext uri="{FF2B5EF4-FFF2-40B4-BE49-F238E27FC236}">
              <a16:creationId xmlns:a16="http://schemas.microsoft.com/office/drawing/2014/main" id="{00000000-0008-0000-03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7" name="Picture 1" descr="ALMASHRI_0">
          <a:extLst>
            <a:ext uri="{FF2B5EF4-FFF2-40B4-BE49-F238E27FC236}">
              <a16:creationId xmlns:a16="http://schemas.microsoft.com/office/drawing/2014/main" id="{00000000-0008-0000-03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8" name="Picture 1" descr="ALMASHRI_0">
          <a:extLst>
            <a:ext uri="{FF2B5EF4-FFF2-40B4-BE49-F238E27FC236}">
              <a16:creationId xmlns:a16="http://schemas.microsoft.com/office/drawing/2014/main" id="{00000000-0008-0000-03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287</xdr:row>
      <xdr:rowOff>179070</xdr:rowOff>
    </xdr:to>
    <xdr:pic>
      <xdr:nvPicPr>
        <xdr:cNvPr id="209" name="Picture 1" descr="ALMASHRI_0">
          <a:extLst>
            <a:ext uri="{FF2B5EF4-FFF2-40B4-BE49-F238E27FC236}">
              <a16:creationId xmlns:a16="http://schemas.microsoft.com/office/drawing/2014/main" id="{00000000-0008-0000-03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15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0" name="Picture 1" descr="ALMASHRI_0">
          <a:extLst>
            <a:ext uri="{FF2B5EF4-FFF2-40B4-BE49-F238E27FC236}">
              <a16:creationId xmlns:a16="http://schemas.microsoft.com/office/drawing/2014/main" id="{00000000-0008-0000-03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1" name="Picture 1" descr="ALMASHRI_0">
          <a:extLst>
            <a:ext uri="{FF2B5EF4-FFF2-40B4-BE49-F238E27FC236}">
              <a16:creationId xmlns:a16="http://schemas.microsoft.com/office/drawing/2014/main" id="{00000000-0008-0000-03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2" name="Picture 1" descr="ALMASHRI_0">
          <a:extLst>
            <a:ext uri="{FF2B5EF4-FFF2-40B4-BE49-F238E27FC236}">
              <a16:creationId xmlns:a16="http://schemas.microsoft.com/office/drawing/2014/main" id="{00000000-0008-0000-03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3" name="Picture 1" descr="ALMASHRI_0">
          <a:extLst>
            <a:ext uri="{FF2B5EF4-FFF2-40B4-BE49-F238E27FC236}">
              <a16:creationId xmlns:a16="http://schemas.microsoft.com/office/drawing/2014/main" id="{00000000-0008-0000-03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4" name="Picture 1" descr="ALMASHRI_0">
          <a:extLst>
            <a:ext uri="{FF2B5EF4-FFF2-40B4-BE49-F238E27FC236}">
              <a16:creationId xmlns:a16="http://schemas.microsoft.com/office/drawing/2014/main" id="{00000000-0008-0000-03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5" name="Picture 1" descr="ALMASHRI_0">
          <a:extLst>
            <a:ext uri="{FF2B5EF4-FFF2-40B4-BE49-F238E27FC236}">
              <a16:creationId xmlns:a16="http://schemas.microsoft.com/office/drawing/2014/main" id="{00000000-0008-0000-03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6" name="Picture 1" descr="ALMASHRI_0">
          <a:extLst>
            <a:ext uri="{FF2B5EF4-FFF2-40B4-BE49-F238E27FC236}">
              <a16:creationId xmlns:a16="http://schemas.microsoft.com/office/drawing/2014/main" id="{00000000-0008-0000-03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7" name="Picture 1" descr="ALMASHRI_0">
          <a:extLst>
            <a:ext uri="{FF2B5EF4-FFF2-40B4-BE49-F238E27FC236}">
              <a16:creationId xmlns:a16="http://schemas.microsoft.com/office/drawing/2014/main" id="{00000000-0008-0000-03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8" name="Picture 1" descr="ALMASHRI_0">
          <a:extLst>
            <a:ext uri="{FF2B5EF4-FFF2-40B4-BE49-F238E27FC236}">
              <a16:creationId xmlns:a16="http://schemas.microsoft.com/office/drawing/2014/main" id="{00000000-0008-0000-03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19" name="Picture 1" descr="ALMASHRI_0">
          <a:extLst>
            <a:ext uri="{FF2B5EF4-FFF2-40B4-BE49-F238E27FC236}">
              <a16:creationId xmlns:a16="http://schemas.microsoft.com/office/drawing/2014/main" id="{00000000-0008-0000-03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0" name="Picture 1" descr="ALMASHRI_0">
          <a:extLst>
            <a:ext uri="{FF2B5EF4-FFF2-40B4-BE49-F238E27FC236}">
              <a16:creationId xmlns:a16="http://schemas.microsoft.com/office/drawing/2014/main" id="{00000000-0008-0000-03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1" name="Picture 1" descr="ALMASHRI_0">
          <a:extLst>
            <a:ext uri="{FF2B5EF4-FFF2-40B4-BE49-F238E27FC236}">
              <a16:creationId xmlns:a16="http://schemas.microsoft.com/office/drawing/2014/main" id="{00000000-0008-0000-03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2" name="Picture 1" descr="ALMASHRI_0">
          <a:extLst>
            <a:ext uri="{FF2B5EF4-FFF2-40B4-BE49-F238E27FC236}">
              <a16:creationId xmlns:a16="http://schemas.microsoft.com/office/drawing/2014/main" id="{00000000-0008-0000-03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3" name="Picture 1" descr="ALMASHRI_0">
          <a:extLst>
            <a:ext uri="{FF2B5EF4-FFF2-40B4-BE49-F238E27FC236}">
              <a16:creationId xmlns:a16="http://schemas.microsoft.com/office/drawing/2014/main" id="{00000000-0008-0000-03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4" name="Picture 1" descr="ALMASHRI_0">
          <a:extLst>
            <a:ext uri="{FF2B5EF4-FFF2-40B4-BE49-F238E27FC236}">
              <a16:creationId xmlns:a16="http://schemas.microsoft.com/office/drawing/2014/main" id="{00000000-0008-0000-03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5" name="Picture 1" descr="ALMASHRI_0">
          <a:extLst>
            <a:ext uri="{FF2B5EF4-FFF2-40B4-BE49-F238E27FC236}">
              <a16:creationId xmlns:a16="http://schemas.microsoft.com/office/drawing/2014/main" id="{00000000-0008-0000-03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6" name="Picture 1" descr="ALMASHRI_0">
          <a:extLst>
            <a:ext uri="{FF2B5EF4-FFF2-40B4-BE49-F238E27FC236}">
              <a16:creationId xmlns:a16="http://schemas.microsoft.com/office/drawing/2014/main" id="{00000000-0008-0000-03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7" name="Picture 1" descr="ALMASHRI_0">
          <a:extLst>
            <a:ext uri="{FF2B5EF4-FFF2-40B4-BE49-F238E27FC236}">
              <a16:creationId xmlns:a16="http://schemas.microsoft.com/office/drawing/2014/main" id="{00000000-0008-0000-03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8" name="Picture 1" descr="ALMASHRI_0">
          <a:extLst>
            <a:ext uri="{FF2B5EF4-FFF2-40B4-BE49-F238E27FC236}">
              <a16:creationId xmlns:a16="http://schemas.microsoft.com/office/drawing/2014/main" id="{00000000-0008-0000-03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29" name="Picture 1" descr="ALMASHRI_0">
          <a:extLst>
            <a:ext uri="{FF2B5EF4-FFF2-40B4-BE49-F238E27FC236}">
              <a16:creationId xmlns:a16="http://schemas.microsoft.com/office/drawing/2014/main" id="{00000000-0008-0000-03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0" name="Picture 1" descr="ALMASHRI_0">
          <a:extLst>
            <a:ext uri="{FF2B5EF4-FFF2-40B4-BE49-F238E27FC236}">
              <a16:creationId xmlns:a16="http://schemas.microsoft.com/office/drawing/2014/main" id="{00000000-0008-0000-03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1" name="Picture 1" descr="ALMASHRI_0">
          <a:extLst>
            <a:ext uri="{FF2B5EF4-FFF2-40B4-BE49-F238E27FC236}">
              <a16:creationId xmlns:a16="http://schemas.microsoft.com/office/drawing/2014/main" id="{00000000-0008-0000-03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2" name="Picture 1" descr="ALMASHRI_0">
          <a:extLst>
            <a:ext uri="{FF2B5EF4-FFF2-40B4-BE49-F238E27FC236}">
              <a16:creationId xmlns:a16="http://schemas.microsoft.com/office/drawing/2014/main" id="{00000000-0008-0000-03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3" name="Picture 1" descr="ALMASHRI_0">
          <a:extLst>
            <a:ext uri="{FF2B5EF4-FFF2-40B4-BE49-F238E27FC236}">
              <a16:creationId xmlns:a16="http://schemas.microsoft.com/office/drawing/2014/main" id="{00000000-0008-0000-03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4" name="Picture 1" descr="ALMASHRI_0">
          <a:extLst>
            <a:ext uri="{FF2B5EF4-FFF2-40B4-BE49-F238E27FC236}">
              <a16:creationId xmlns:a16="http://schemas.microsoft.com/office/drawing/2014/main" id="{00000000-0008-0000-03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5" name="Picture 1" descr="ALMASHRI_0">
          <a:extLst>
            <a:ext uri="{FF2B5EF4-FFF2-40B4-BE49-F238E27FC236}">
              <a16:creationId xmlns:a16="http://schemas.microsoft.com/office/drawing/2014/main" id="{00000000-0008-0000-03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6" name="Picture 1" descr="ALMASHRI_0">
          <a:extLst>
            <a:ext uri="{FF2B5EF4-FFF2-40B4-BE49-F238E27FC236}">
              <a16:creationId xmlns:a16="http://schemas.microsoft.com/office/drawing/2014/main" id="{00000000-0008-0000-03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7" name="Picture 1" descr="ALMASHRI_0">
          <a:extLst>
            <a:ext uri="{FF2B5EF4-FFF2-40B4-BE49-F238E27FC236}">
              <a16:creationId xmlns:a16="http://schemas.microsoft.com/office/drawing/2014/main" id="{00000000-0008-0000-03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8" name="Picture 1" descr="ALMASHRI_0">
          <a:extLst>
            <a:ext uri="{FF2B5EF4-FFF2-40B4-BE49-F238E27FC236}">
              <a16:creationId xmlns:a16="http://schemas.microsoft.com/office/drawing/2014/main" id="{00000000-0008-0000-03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39" name="Picture 1" descr="ALMASHRI_0">
          <a:extLst>
            <a:ext uri="{FF2B5EF4-FFF2-40B4-BE49-F238E27FC236}">
              <a16:creationId xmlns:a16="http://schemas.microsoft.com/office/drawing/2014/main" id="{00000000-0008-0000-03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40" name="Picture 1" descr="ALMASHRI_0">
          <a:extLst>
            <a:ext uri="{FF2B5EF4-FFF2-40B4-BE49-F238E27FC236}">
              <a16:creationId xmlns:a16="http://schemas.microsoft.com/office/drawing/2014/main" id="{00000000-0008-0000-03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288</xdr:row>
      <xdr:rowOff>55245</xdr:rowOff>
    </xdr:to>
    <xdr:pic>
      <xdr:nvPicPr>
        <xdr:cNvPr id="241" name="Picture 1" descr="ALMASHRI_0">
          <a:extLst>
            <a:ext uri="{FF2B5EF4-FFF2-40B4-BE49-F238E27FC236}">
              <a16:creationId xmlns:a16="http://schemas.microsoft.com/office/drawing/2014/main" id="{00000000-0008-0000-03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221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2" name="Picture 1" descr="ALMASHRI_0">
          <a:extLst>
            <a:ext uri="{FF2B5EF4-FFF2-40B4-BE49-F238E27FC236}">
              <a16:creationId xmlns:a16="http://schemas.microsoft.com/office/drawing/2014/main" id="{00000000-0008-0000-03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3" name="Picture 1" descr="ALMASHRI_0">
          <a:extLst>
            <a:ext uri="{FF2B5EF4-FFF2-40B4-BE49-F238E27FC236}">
              <a16:creationId xmlns:a16="http://schemas.microsoft.com/office/drawing/2014/main" id="{00000000-0008-0000-03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4" name="Picture 1" descr="ALMASHRI_0">
          <a:extLst>
            <a:ext uri="{FF2B5EF4-FFF2-40B4-BE49-F238E27FC236}">
              <a16:creationId xmlns:a16="http://schemas.microsoft.com/office/drawing/2014/main" id="{00000000-0008-0000-03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5" name="Picture 1" descr="ALMASHRI_0">
          <a:extLst>
            <a:ext uri="{FF2B5EF4-FFF2-40B4-BE49-F238E27FC236}">
              <a16:creationId xmlns:a16="http://schemas.microsoft.com/office/drawing/2014/main" id="{00000000-0008-0000-03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6" name="Picture 1" descr="ALMASHRI_0">
          <a:extLst>
            <a:ext uri="{FF2B5EF4-FFF2-40B4-BE49-F238E27FC236}">
              <a16:creationId xmlns:a16="http://schemas.microsoft.com/office/drawing/2014/main" id="{00000000-0008-0000-03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7" name="Picture 1" descr="ALMASHRI_0">
          <a:extLst>
            <a:ext uri="{FF2B5EF4-FFF2-40B4-BE49-F238E27FC236}">
              <a16:creationId xmlns:a16="http://schemas.microsoft.com/office/drawing/2014/main" id="{00000000-0008-0000-03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8" name="Picture 1" descr="ALMASHRI_0">
          <a:extLst>
            <a:ext uri="{FF2B5EF4-FFF2-40B4-BE49-F238E27FC236}">
              <a16:creationId xmlns:a16="http://schemas.microsoft.com/office/drawing/2014/main" id="{00000000-0008-0000-03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49" name="Picture 1" descr="ALMASHRI_0">
          <a:extLst>
            <a:ext uri="{FF2B5EF4-FFF2-40B4-BE49-F238E27FC236}">
              <a16:creationId xmlns:a16="http://schemas.microsoft.com/office/drawing/2014/main" id="{00000000-0008-0000-03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0" name="Picture 1" descr="ALMASHRI_0">
          <a:extLst>
            <a:ext uri="{FF2B5EF4-FFF2-40B4-BE49-F238E27FC236}">
              <a16:creationId xmlns:a16="http://schemas.microsoft.com/office/drawing/2014/main" id="{00000000-0008-0000-03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1" name="Picture 1" descr="ALMASHRI_0">
          <a:extLst>
            <a:ext uri="{FF2B5EF4-FFF2-40B4-BE49-F238E27FC236}">
              <a16:creationId xmlns:a16="http://schemas.microsoft.com/office/drawing/2014/main" id="{00000000-0008-0000-03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2" name="Picture 1" descr="ALMASHRI_0">
          <a:extLst>
            <a:ext uri="{FF2B5EF4-FFF2-40B4-BE49-F238E27FC236}">
              <a16:creationId xmlns:a16="http://schemas.microsoft.com/office/drawing/2014/main" id="{00000000-0008-0000-03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3" name="Picture 1" descr="ALMASHRI_0">
          <a:extLst>
            <a:ext uri="{FF2B5EF4-FFF2-40B4-BE49-F238E27FC236}">
              <a16:creationId xmlns:a16="http://schemas.microsoft.com/office/drawing/2014/main" id="{00000000-0008-0000-03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4" name="Picture 1" descr="ALMASHRI_0">
          <a:extLst>
            <a:ext uri="{FF2B5EF4-FFF2-40B4-BE49-F238E27FC236}">
              <a16:creationId xmlns:a16="http://schemas.microsoft.com/office/drawing/2014/main" id="{00000000-0008-0000-03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5" name="Picture 1" descr="ALMASHRI_0">
          <a:extLst>
            <a:ext uri="{FF2B5EF4-FFF2-40B4-BE49-F238E27FC236}">
              <a16:creationId xmlns:a16="http://schemas.microsoft.com/office/drawing/2014/main" id="{00000000-0008-0000-03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6" name="Picture 1" descr="ALMASHRI_0">
          <a:extLst>
            <a:ext uri="{FF2B5EF4-FFF2-40B4-BE49-F238E27FC236}">
              <a16:creationId xmlns:a16="http://schemas.microsoft.com/office/drawing/2014/main" id="{00000000-0008-0000-03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257" name="Picture 1" descr="ALMASHRI_0">
          <a:extLst>
            <a:ext uri="{FF2B5EF4-FFF2-40B4-BE49-F238E27FC236}">
              <a16:creationId xmlns:a16="http://schemas.microsoft.com/office/drawing/2014/main" id="{00000000-0008-0000-03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58" name="Picture 1" descr="ALMASHRI_0">
          <a:extLst>
            <a:ext uri="{FF2B5EF4-FFF2-40B4-BE49-F238E27FC236}">
              <a16:creationId xmlns:a16="http://schemas.microsoft.com/office/drawing/2014/main" id="{00000000-0008-0000-03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59" name="Picture 1" descr="ALMASHRI_0">
          <a:extLst>
            <a:ext uri="{FF2B5EF4-FFF2-40B4-BE49-F238E27FC236}">
              <a16:creationId xmlns:a16="http://schemas.microsoft.com/office/drawing/2014/main" id="{00000000-0008-0000-03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0" name="Picture 1" descr="ALMASHRI_0">
          <a:extLst>
            <a:ext uri="{FF2B5EF4-FFF2-40B4-BE49-F238E27FC236}">
              <a16:creationId xmlns:a16="http://schemas.microsoft.com/office/drawing/2014/main" id="{00000000-0008-0000-03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1" name="Picture 1" descr="ALMASHRI_0">
          <a:extLst>
            <a:ext uri="{FF2B5EF4-FFF2-40B4-BE49-F238E27FC236}">
              <a16:creationId xmlns:a16="http://schemas.microsoft.com/office/drawing/2014/main" id="{00000000-0008-0000-03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2" name="Picture 1" descr="ALMASHRI_0">
          <a:extLst>
            <a:ext uri="{FF2B5EF4-FFF2-40B4-BE49-F238E27FC236}">
              <a16:creationId xmlns:a16="http://schemas.microsoft.com/office/drawing/2014/main" id="{00000000-0008-0000-03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3" name="Picture 1" descr="ALMASHRI_0">
          <a:extLst>
            <a:ext uri="{FF2B5EF4-FFF2-40B4-BE49-F238E27FC236}">
              <a16:creationId xmlns:a16="http://schemas.microsoft.com/office/drawing/2014/main" id="{00000000-0008-0000-03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4" name="Picture 1" descr="ALMASHRI_0">
          <a:extLst>
            <a:ext uri="{FF2B5EF4-FFF2-40B4-BE49-F238E27FC236}">
              <a16:creationId xmlns:a16="http://schemas.microsoft.com/office/drawing/2014/main" id="{00000000-0008-0000-03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5" name="Picture 1" descr="ALMASHRI_0">
          <a:extLst>
            <a:ext uri="{FF2B5EF4-FFF2-40B4-BE49-F238E27FC236}">
              <a16:creationId xmlns:a16="http://schemas.microsoft.com/office/drawing/2014/main" id="{00000000-0008-0000-03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6" name="Picture 1" descr="ALMASHRI_0">
          <a:extLst>
            <a:ext uri="{FF2B5EF4-FFF2-40B4-BE49-F238E27FC236}">
              <a16:creationId xmlns:a16="http://schemas.microsoft.com/office/drawing/2014/main" id="{00000000-0008-0000-03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7" name="Picture 1" descr="ALMASHRI_0">
          <a:extLst>
            <a:ext uri="{FF2B5EF4-FFF2-40B4-BE49-F238E27FC236}">
              <a16:creationId xmlns:a16="http://schemas.microsoft.com/office/drawing/2014/main" id="{00000000-0008-0000-03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8" name="Picture 1" descr="ALMASHRI_0">
          <a:extLst>
            <a:ext uri="{FF2B5EF4-FFF2-40B4-BE49-F238E27FC236}">
              <a16:creationId xmlns:a16="http://schemas.microsoft.com/office/drawing/2014/main" id="{00000000-0008-0000-03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69" name="Picture 1" descr="ALMASHRI_0">
          <a:extLst>
            <a:ext uri="{FF2B5EF4-FFF2-40B4-BE49-F238E27FC236}">
              <a16:creationId xmlns:a16="http://schemas.microsoft.com/office/drawing/2014/main" id="{00000000-0008-0000-03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70" name="Picture 1" descr="ALMASHRI_0">
          <a:extLst>
            <a:ext uri="{FF2B5EF4-FFF2-40B4-BE49-F238E27FC236}">
              <a16:creationId xmlns:a16="http://schemas.microsoft.com/office/drawing/2014/main" id="{00000000-0008-0000-03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71" name="Picture 1" descr="ALMASHRI_0">
          <a:extLst>
            <a:ext uri="{FF2B5EF4-FFF2-40B4-BE49-F238E27FC236}">
              <a16:creationId xmlns:a16="http://schemas.microsoft.com/office/drawing/2014/main" id="{00000000-0008-0000-03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72" name="Picture 1" descr="ALMASHRI_0">
          <a:extLst>
            <a:ext uri="{FF2B5EF4-FFF2-40B4-BE49-F238E27FC236}">
              <a16:creationId xmlns:a16="http://schemas.microsoft.com/office/drawing/2014/main" id="{00000000-0008-0000-03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273" name="Picture 1" descr="ALMASHRI_0">
          <a:extLst>
            <a:ext uri="{FF2B5EF4-FFF2-40B4-BE49-F238E27FC236}">
              <a16:creationId xmlns:a16="http://schemas.microsoft.com/office/drawing/2014/main" id="{00000000-0008-0000-03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274" name="Picture 1" descr="ALMASHRI_0">
          <a:extLst>
            <a:ext uri="{FF2B5EF4-FFF2-40B4-BE49-F238E27FC236}">
              <a16:creationId xmlns:a16="http://schemas.microsoft.com/office/drawing/2014/main" id="{00000000-0008-0000-03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75" name="Picture 1" descr="ALMASHRI_0">
          <a:extLst>
            <a:ext uri="{FF2B5EF4-FFF2-40B4-BE49-F238E27FC236}">
              <a16:creationId xmlns:a16="http://schemas.microsoft.com/office/drawing/2014/main" id="{00000000-0008-0000-03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76" name="Picture 1" descr="ALMASHRI_0">
          <a:extLst>
            <a:ext uri="{FF2B5EF4-FFF2-40B4-BE49-F238E27FC236}">
              <a16:creationId xmlns:a16="http://schemas.microsoft.com/office/drawing/2014/main" id="{00000000-0008-0000-03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77" name="Picture 1" descr="ALMASHRI_0">
          <a:extLst>
            <a:ext uri="{FF2B5EF4-FFF2-40B4-BE49-F238E27FC236}">
              <a16:creationId xmlns:a16="http://schemas.microsoft.com/office/drawing/2014/main" id="{00000000-0008-0000-03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78" name="Picture 1" descr="ALMASHRI_0">
          <a:extLst>
            <a:ext uri="{FF2B5EF4-FFF2-40B4-BE49-F238E27FC236}">
              <a16:creationId xmlns:a16="http://schemas.microsoft.com/office/drawing/2014/main" id="{00000000-0008-0000-03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79" name="Picture 1" descr="ALMASHRI_0">
          <a:extLst>
            <a:ext uri="{FF2B5EF4-FFF2-40B4-BE49-F238E27FC236}">
              <a16:creationId xmlns:a16="http://schemas.microsoft.com/office/drawing/2014/main" id="{00000000-0008-0000-03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0" name="Picture 1" descr="ALMASHRI_0">
          <a:extLst>
            <a:ext uri="{FF2B5EF4-FFF2-40B4-BE49-F238E27FC236}">
              <a16:creationId xmlns:a16="http://schemas.microsoft.com/office/drawing/2014/main" id="{00000000-0008-0000-03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1" name="Picture 1" descr="ALMASHRI_0">
          <a:extLst>
            <a:ext uri="{FF2B5EF4-FFF2-40B4-BE49-F238E27FC236}">
              <a16:creationId xmlns:a16="http://schemas.microsoft.com/office/drawing/2014/main" id="{00000000-0008-0000-03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2" name="Picture 1" descr="ALMASHRI_0">
          <a:extLst>
            <a:ext uri="{FF2B5EF4-FFF2-40B4-BE49-F238E27FC236}">
              <a16:creationId xmlns:a16="http://schemas.microsoft.com/office/drawing/2014/main" id="{00000000-0008-0000-03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3" name="Picture 1" descr="ALMASHRI_0">
          <a:extLst>
            <a:ext uri="{FF2B5EF4-FFF2-40B4-BE49-F238E27FC236}">
              <a16:creationId xmlns:a16="http://schemas.microsoft.com/office/drawing/2014/main" id="{00000000-0008-0000-03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4" name="Picture 1" descr="ALMASHRI_0">
          <a:extLst>
            <a:ext uri="{FF2B5EF4-FFF2-40B4-BE49-F238E27FC236}">
              <a16:creationId xmlns:a16="http://schemas.microsoft.com/office/drawing/2014/main" id="{00000000-0008-0000-03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5" name="Picture 1" descr="ALMASHRI_0">
          <a:extLst>
            <a:ext uri="{FF2B5EF4-FFF2-40B4-BE49-F238E27FC236}">
              <a16:creationId xmlns:a16="http://schemas.microsoft.com/office/drawing/2014/main" id="{00000000-0008-0000-03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6" name="Picture 1" descr="ALMASHRI_0">
          <a:extLst>
            <a:ext uri="{FF2B5EF4-FFF2-40B4-BE49-F238E27FC236}">
              <a16:creationId xmlns:a16="http://schemas.microsoft.com/office/drawing/2014/main" id="{00000000-0008-0000-03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7" name="Picture 1" descr="ALMASHRI_0">
          <a:extLst>
            <a:ext uri="{FF2B5EF4-FFF2-40B4-BE49-F238E27FC236}">
              <a16:creationId xmlns:a16="http://schemas.microsoft.com/office/drawing/2014/main" id="{00000000-0008-0000-03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8" name="Picture 1" descr="ALMASHRI_0">
          <a:extLst>
            <a:ext uri="{FF2B5EF4-FFF2-40B4-BE49-F238E27FC236}">
              <a16:creationId xmlns:a16="http://schemas.microsoft.com/office/drawing/2014/main" id="{00000000-0008-0000-03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89" name="Picture 1" descr="ALMASHRI_0">
          <a:extLst>
            <a:ext uri="{FF2B5EF4-FFF2-40B4-BE49-F238E27FC236}">
              <a16:creationId xmlns:a16="http://schemas.microsoft.com/office/drawing/2014/main" id="{00000000-0008-0000-03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0" name="Picture 1" descr="ALMASHRI_0">
          <a:extLst>
            <a:ext uri="{FF2B5EF4-FFF2-40B4-BE49-F238E27FC236}">
              <a16:creationId xmlns:a16="http://schemas.microsoft.com/office/drawing/2014/main" id="{00000000-0008-0000-03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1" name="Picture 1" descr="ALMASHRI_0">
          <a:extLst>
            <a:ext uri="{FF2B5EF4-FFF2-40B4-BE49-F238E27FC236}">
              <a16:creationId xmlns:a16="http://schemas.microsoft.com/office/drawing/2014/main" id="{00000000-0008-0000-03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2" name="Picture 1" descr="ALMASHRI_0">
          <a:extLst>
            <a:ext uri="{FF2B5EF4-FFF2-40B4-BE49-F238E27FC236}">
              <a16:creationId xmlns:a16="http://schemas.microsoft.com/office/drawing/2014/main" id="{00000000-0008-0000-03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3" name="Picture 1" descr="ALMASHRI_0">
          <a:extLst>
            <a:ext uri="{FF2B5EF4-FFF2-40B4-BE49-F238E27FC236}">
              <a16:creationId xmlns:a16="http://schemas.microsoft.com/office/drawing/2014/main" id="{00000000-0008-0000-03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4" name="Picture 1" descr="ALMASHRI_0">
          <a:extLst>
            <a:ext uri="{FF2B5EF4-FFF2-40B4-BE49-F238E27FC236}">
              <a16:creationId xmlns:a16="http://schemas.microsoft.com/office/drawing/2014/main" id="{00000000-0008-0000-03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5" name="Picture 1" descr="ALMASHRI_0">
          <a:extLst>
            <a:ext uri="{FF2B5EF4-FFF2-40B4-BE49-F238E27FC236}">
              <a16:creationId xmlns:a16="http://schemas.microsoft.com/office/drawing/2014/main" id="{00000000-0008-0000-03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6" name="Picture 1" descr="ALMASHRI_0">
          <a:extLst>
            <a:ext uri="{FF2B5EF4-FFF2-40B4-BE49-F238E27FC236}">
              <a16:creationId xmlns:a16="http://schemas.microsoft.com/office/drawing/2014/main" id="{00000000-0008-0000-03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7" name="Picture 1" descr="ALMASHRI_0">
          <a:extLst>
            <a:ext uri="{FF2B5EF4-FFF2-40B4-BE49-F238E27FC236}">
              <a16:creationId xmlns:a16="http://schemas.microsoft.com/office/drawing/2014/main" id="{00000000-0008-0000-03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8" name="Picture 1" descr="ALMASHRI_0">
          <a:extLst>
            <a:ext uri="{FF2B5EF4-FFF2-40B4-BE49-F238E27FC236}">
              <a16:creationId xmlns:a16="http://schemas.microsoft.com/office/drawing/2014/main" id="{00000000-0008-0000-03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99" name="Picture 1" descr="ALMASHRI_0">
          <a:extLst>
            <a:ext uri="{FF2B5EF4-FFF2-40B4-BE49-F238E27FC236}">
              <a16:creationId xmlns:a16="http://schemas.microsoft.com/office/drawing/2014/main" id="{00000000-0008-0000-03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00" name="Picture 1" descr="ALMASHRI_0">
          <a:extLst>
            <a:ext uri="{FF2B5EF4-FFF2-40B4-BE49-F238E27FC236}">
              <a16:creationId xmlns:a16="http://schemas.microsoft.com/office/drawing/2014/main" id="{00000000-0008-0000-03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01" name="Picture 1" descr="ALMASHRI_0">
          <a:extLst>
            <a:ext uri="{FF2B5EF4-FFF2-40B4-BE49-F238E27FC236}">
              <a16:creationId xmlns:a16="http://schemas.microsoft.com/office/drawing/2014/main" id="{00000000-0008-0000-03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02" name="Picture 1" descr="ALMASHRI_0">
          <a:extLst>
            <a:ext uri="{FF2B5EF4-FFF2-40B4-BE49-F238E27FC236}">
              <a16:creationId xmlns:a16="http://schemas.microsoft.com/office/drawing/2014/main" id="{00000000-0008-0000-03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03" name="Picture 1" descr="ALMASHRI_0">
          <a:extLst>
            <a:ext uri="{FF2B5EF4-FFF2-40B4-BE49-F238E27FC236}">
              <a16:creationId xmlns:a16="http://schemas.microsoft.com/office/drawing/2014/main" id="{00000000-0008-0000-03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04" name="Picture 1" descr="ALMASHRI_0">
          <a:extLst>
            <a:ext uri="{FF2B5EF4-FFF2-40B4-BE49-F238E27FC236}">
              <a16:creationId xmlns:a16="http://schemas.microsoft.com/office/drawing/2014/main" id="{00000000-0008-0000-03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05" name="Picture 1" descr="ALMASHRI_0">
          <a:extLst>
            <a:ext uri="{FF2B5EF4-FFF2-40B4-BE49-F238E27FC236}">
              <a16:creationId xmlns:a16="http://schemas.microsoft.com/office/drawing/2014/main" id="{00000000-0008-0000-03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06" name="Picture 1" descr="ALMASHRI_0">
          <a:extLst>
            <a:ext uri="{FF2B5EF4-FFF2-40B4-BE49-F238E27FC236}">
              <a16:creationId xmlns:a16="http://schemas.microsoft.com/office/drawing/2014/main" id="{00000000-0008-0000-03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07" name="Picture 1" descr="ALMASHRI_0">
          <a:extLst>
            <a:ext uri="{FF2B5EF4-FFF2-40B4-BE49-F238E27FC236}">
              <a16:creationId xmlns:a16="http://schemas.microsoft.com/office/drawing/2014/main" id="{00000000-0008-0000-03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08" name="Picture 1" descr="ALMASHRI_0">
          <a:extLst>
            <a:ext uri="{FF2B5EF4-FFF2-40B4-BE49-F238E27FC236}">
              <a16:creationId xmlns:a16="http://schemas.microsoft.com/office/drawing/2014/main" id="{00000000-0008-0000-03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09" name="Picture 1" descr="ALMASHRI_0">
          <a:extLst>
            <a:ext uri="{FF2B5EF4-FFF2-40B4-BE49-F238E27FC236}">
              <a16:creationId xmlns:a16="http://schemas.microsoft.com/office/drawing/2014/main" id="{00000000-0008-0000-03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0" name="Picture 1" descr="ALMASHRI_0">
          <a:extLst>
            <a:ext uri="{FF2B5EF4-FFF2-40B4-BE49-F238E27FC236}">
              <a16:creationId xmlns:a16="http://schemas.microsoft.com/office/drawing/2014/main" id="{00000000-0008-0000-03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1" name="Picture 1" descr="ALMASHRI_0">
          <a:extLst>
            <a:ext uri="{FF2B5EF4-FFF2-40B4-BE49-F238E27FC236}">
              <a16:creationId xmlns:a16="http://schemas.microsoft.com/office/drawing/2014/main" id="{00000000-0008-0000-03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2" name="Picture 1" descr="ALMASHRI_0">
          <a:extLst>
            <a:ext uri="{FF2B5EF4-FFF2-40B4-BE49-F238E27FC236}">
              <a16:creationId xmlns:a16="http://schemas.microsoft.com/office/drawing/2014/main" id="{00000000-0008-0000-03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3" name="Picture 1" descr="ALMASHRI_0">
          <a:extLst>
            <a:ext uri="{FF2B5EF4-FFF2-40B4-BE49-F238E27FC236}">
              <a16:creationId xmlns:a16="http://schemas.microsoft.com/office/drawing/2014/main" id="{00000000-0008-0000-03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4" name="Picture 1" descr="ALMASHRI_0">
          <a:extLst>
            <a:ext uri="{FF2B5EF4-FFF2-40B4-BE49-F238E27FC236}">
              <a16:creationId xmlns:a16="http://schemas.microsoft.com/office/drawing/2014/main" id="{00000000-0008-0000-03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5" name="Picture 1" descr="ALMASHRI_0">
          <a:extLst>
            <a:ext uri="{FF2B5EF4-FFF2-40B4-BE49-F238E27FC236}">
              <a16:creationId xmlns:a16="http://schemas.microsoft.com/office/drawing/2014/main" id="{00000000-0008-0000-03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6" name="Picture 1" descr="ALMASHRI_0">
          <a:extLst>
            <a:ext uri="{FF2B5EF4-FFF2-40B4-BE49-F238E27FC236}">
              <a16:creationId xmlns:a16="http://schemas.microsoft.com/office/drawing/2014/main" id="{00000000-0008-0000-03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7" name="Picture 1" descr="ALMASHRI_0">
          <a:extLst>
            <a:ext uri="{FF2B5EF4-FFF2-40B4-BE49-F238E27FC236}">
              <a16:creationId xmlns:a16="http://schemas.microsoft.com/office/drawing/2014/main" id="{00000000-0008-0000-03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8" name="Picture 1" descr="ALMASHRI_0">
          <a:extLst>
            <a:ext uri="{FF2B5EF4-FFF2-40B4-BE49-F238E27FC236}">
              <a16:creationId xmlns:a16="http://schemas.microsoft.com/office/drawing/2014/main" id="{00000000-0008-0000-03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19" name="Picture 1" descr="ALMASHRI_0">
          <a:extLst>
            <a:ext uri="{FF2B5EF4-FFF2-40B4-BE49-F238E27FC236}">
              <a16:creationId xmlns:a16="http://schemas.microsoft.com/office/drawing/2014/main" id="{00000000-0008-0000-03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20" name="Picture 1" descr="ALMASHRI_0">
          <a:extLst>
            <a:ext uri="{FF2B5EF4-FFF2-40B4-BE49-F238E27FC236}">
              <a16:creationId xmlns:a16="http://schemas.microsoft.com/office/drawing/2014/main" id="{00000000-0008-0000-03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321" name="Picture 1" descr="ALMASHRI_0">
          <a:extLst>
            <a:ext uri="{FF2B5EF4-FFF2-40B4-BE49-F238E27FC236}">
              <a16:creationId xmlns:a16="http://schemas.microsoft.com/office/drawing/2014/main" id="{00000000-0008-0000-03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2" name="Picture 1" descr="ALMASHRI_0">
          <a:extLst>
            <a:ext uri="{FF2B5EF4-FFF2-40B4-BE49-F238E27FC236}">
              <a16:creationId xmlns:a16="http://schemas.microsoft.com/office/drawing/2014/main" id="{00000000-0008-0000-03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3" name="Picture 1" descr="ALMASHRI_0">
          <a:extLst>
            <a:ext uri="{FF2B5EF4-FFF2-40B4-BE49-F238E27FC236}">
              <a16:creationId xmlns:a16="http://schemas.microsoft.com/office/drawing/2014/main" id="{00000000-0008-0000-03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4" name="Picture 1" descr="ALMASHRI_0">
          <a:extLst>
            <a:ext uri="{FF2B5EF4-FFF2-40B4-BE49-F238E27FC236}">
              <a16:creationId xmlns:a16="http://schemas.microsoft.com/office/drawing/2014/main" id="{00000000-0008-0000-03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5" name="Picture 1" descr="ALMASHRI_0">
          <a:extLst>
            <a:ext uri="{FF2B5EF4-FFF2-40B4-BE49-F238E27FC236}">
              <a16:creationId xmlns:a16="http://schemas.microsoft.com/office/drawing/2014/main" id="{00000000-0008-0000-03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6" name="Picture 1" descr="ALMASHRI_0">
          <a:extLst>
            <a:ext uri="{FF2B5EF4-FFF2-40B4-BE49-F238E27FC236}">
              <a16:creationId xmlns:a16="http://schemas.microsoft.com/office/drawing/2014/main" id="{00000000-0008-0000-03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7" name="Picture 1" descr="ALMASHRI_0">
          <a:extLst>
            <a:ext uri="{FF2B5EF4-FFF2-40B4-BE49-F238E27FC236}">
              <a16:creationId xmlns:a16="http://schemas.microsoft.com/office/drawing/2014/main" id="{00000000-0008-0000-03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8" name="Picture 1" descr="ALMASHRI_0">
          <a:extLst>
            <a:ext uri="{FF2B5EF4-FFF2-40B4-BE49-F238E27FC236}">
              <a16:creationId xmlns:a16="http://schemas.microsoft.com/office/drawing/2014/main" id="{00000000-0008-0000-03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29" name="Picture 1" descr="ALMASHRI_0">
          <a:extLst>
            <a:ext uri="{FF2B5EF4-FFF2-40B4-BE49-F238E27FC236}">
              <a16:creationId xmlns:a16="http://schemas.microsoft.com/office/drawing/2014/main" id="{00000000-0008-0000-03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0" name="Picture 1" descr="ALMASHRI_0">
          <a:extLst>
            <a:ext uri="{FF2B5EF4-FFF2-40B4-BE49-F238E27FC236}">
              <a16:creationId xmlns:a16="http://schemas.microsoft.com/office/drawing/2014/main" id="{00000000-0008-0000-03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1" name="Picture 1" descr="ALMASHRI_0">
          <a:extLst>
            <a:ext uri="{FF2B5EF4-FFF2-40B4-BE49-F238E27FC236}">
              <a16:creationId xmlns:a16="http://schemas.microsoft.com/office/drawing/2014/main" id="{00000000-0008-0000-03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2" name="Picture 1" descr="ALMASHRI_0">
          <a:extLst>
            <a:ext uri="{FF2B5EF4-FFF2-40B4-BE49-F238E27FC236}">
              <a16:creationId xmlns:a16="http://schemas.microsoft.com/office/drawing/2014/main" id="{00000000-0008-0000-03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3" name="Picture 1" descr="ALMASHRI_0">
          <a:extLst>
            <a:ext uri="{FF2B5EF4-FFF2-40B4-BE49-F238E27FC236}">
              <a16:creationId xmlns:a16="http://schemas.microsoft.com/office/drawing/2014/main" id="{00000000-0008-0000-03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4" name="Picture 1" descr="ALMASHRI_0">
          <a:extLst>
            <a:ext uri="{FF2B5EF4-FFF2-40B4-BE49-F238E27FC236}">
              <a16:creationId xmlns:a16="http://schemas.microsoft.com/office/drawing/2014/main" id="{00000000-0008-0000-03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5" name="Picture 1" descr="ALMASHRI_0">
          <a:extLst>
            <a:ext uri="{FF2B5EF4-FFF2-40B4-BE49-F238E27FC236}">
              <a16:creationId xmlns:a16="http://schemas.microsoft.com/office/drawing/2014/main" id="{00000000-0008-0000-03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6" name="Picture 1" descr="ALMASHRI_0">
          <a:extLst>
            <a:ext uri="{FF2B5EF4-FFF2-40B4-BE49-F238E27FC236}">
              <a16:creationId xmlns:a16="http://schemas.microsoft.com/office/drawing/2014/main" id="{00000000-0008-0000-03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337" name="Picture 1" descr="ALMASHRI_0">
          <a:extLst>
            <a:ext uri="{FF2B5EF4-FFF2-40B4-BE49-F238E27FC236}">
              <a16:creationId xmlns:a16="http://schemas.microsoft.com/office/drawing/2014/main" id="{00000000-0008-0000-03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38" name="Picture 1" descr="ALMASHRI_0">
          <a:extLst>
            <a:ext uri="{FF2B5EF4-FFF2-40B4-BE49-F238E27FC236}">
              <a16:creationId xmlns:a16="http://schemas.microsoft.com/office/drawing/2014/main" id="{00000000-0008-0000-03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39" name="Picture 1" descr="ALMASHRI_0">
          <a:extLst>
            <a:ext uri="{FF2B5EF4-FFF2-40B4-BE49-F238E27FC236}">
              <a16:creationId xmlns:a16="http://schemas.microsoft.com/office/drawing/2014/main" id="{00000000-0008-0000-03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0" name="Picture 1" descr="ALMASHRI_0">
          <a:extLst>
            <a:ext uri="{FF2B5EF4-FFF2-40B4-BE49-F238E27FC236}">
              <a16:creationId xmlns:a16="http://schemas.microsoft.com/office/drawing/2014/main" id="{00000000-0008-0000-03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1" name="Picture 1" descr="ALMASHRI_0">
          <a:extLst>
            <a:ext uri="{FF2B5EF4-FFF2-40B4-BE49-F238E27FC236}">
              <a16:creationId xmlns:a16="http://schemas.microsoft.com/office/drawing/2014/main" id="{00000000-0008-0000-03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2" name="Picture 1" descr="ALMASHRI_0">
          <a:extLst>
            <a:ext uri="{FF2B5EF4-FFF2-40B4-BE49-F238E27FC236}">
              <a16:creationId xmlns:a16="http://schemas.microsoft.com/office/drawing/2014/main" id="{00000000-0008-0000-03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3" name="Picture 1" descr="ALMASHRI_0">
          <a:extLst>
            <a:ext uri="{FF2B5EF4-FFF2-40B4-BE49-F238E27FC236}">
              <a16:creationId xmlns:a16="http://schemas.microsoft.com/office/drawing/2014/main" id="{00000000-0008-0000-03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4" name="Picture 1" descr="ALMASHRI_0">
          <a:extLst>
            <a:ext uri="{FF2B5EF4-FFF2-40B4-BE49-F238E27FC236}">
              <a16:creationId xmlns:a16="http://schemas.microsoft.com/office/drawing/2014/main" id="{00000000-0008-0000-03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5" name="Picture 1" descr="ALMASHRI_0">
          <a:extLst>
            <a:ext uri="{FF2B5EF4-FFF2-40B4-BE49-F238E27FC236}">
              <a16:creationId xmlns:a16="http://schemas.microsoft.com/office/drawing/2014/main" id="{00000000-0008-0000-03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6" name="Picture 1" descr="ALMASHRI_0">
          <a:extLst>
            <a:ext uri="{FF2B5EF4-FFF2-40B4-BE49-F238E27FC236}">
              <a16:creationId xmlns:a16="http://schemas.microsoft.com/office/drawing/2014/main" id="{00000000-0008-0000-03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7" name="Picture 1" descr="ALMASHRI_0">
          <a:extLst>
            <a:ext uri="{FF2B5EF4-FFF2-40B4-BE49-F238E27FC236}">
              <a16:creationId xmlns:a16="http://schemas.microsoft.com/office/drawing/2014/main" id="{00000000-0008-0000-03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8" name="Picture 1" descr="ALMASHRI_0">
          <a:extLst>
            <a:ext uri="{FF2B5EF4-FFF2-40B4-BE49-F238E27FC236}">
              <a16:creationId xmlns:a16="http://schemas.microsoft.com/office/drawing/2014/main" id="{00000000-0008-0000-03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49" name="Picture 1" descr="ALMASHRI_0">
          <a:extLst>
            <a:ext uri="{FF2B5EF4-FFF2-40B4-BE49-F238E27FC236}">
              <a16:creationId xmlns:a16="http://schemas.microsoft.com/office/drawing/2014/main" id="{00000000-0008-0000-03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50" name="Picture 1" descr="ALMASHRI_0">
          <a:extLst>
            <a:ext uri="{FF2B5EF4-FFF2-40B4-BE49-F238E27FC236}">
              <a16:creationId xmlns:a16="http://schemas.microsoft.com/office/drawing/2014/main" id="{00000000-0008-0000-03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51" name="Picture 1" descr="ALMASHRI_0">
          <a:extLst>
            <a:ext uri="{FF2B5EF4-FFF2-40B4-BE49-F238E27FC236}">
              <a16:creationId xmlns:a16="http://schemas.microsoft.com/office/drawing/2014/main" id="{00000000-0008-0000-03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52" name="Picture 1" descr="ALMASHRI_0">
          <a:extLst>
            <a:ext uri="{FF2B5EF4-FFF2-40B4-BE49-F238E27FC236}">
              <a16:creationId xmlns:a16="http://schemas.microsoft.com/office/drawing/2014/main" id="{00000000-0008-0000-03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353" name="Picture 1" descr="ALMASHRI_0">
          <a:extLst>
            <a:ext uri="{FF2B5EF4-FFF2-40B4-BE49-F238E27FC236}">
              <a16:creationId xmlns:a16="http://schemas.microsoft.com/office/drawing/2014/main" id="{00000000-0008-0000-03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54" name="Picture 1" descr="ALMASHRI_0">
          <a:extLst>
            <a:ext uri="{FF2B5EF4-FFF2-40B4-BE49-F238E27FC236}">
              <a16:creationId xmlns:a16="http://schemas.microsoft.com/office/drawing/2014/main" id="{00000000-0008-0000-03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55" name="Picture 1" descr="ALMASHRI_0">
          <a:extLst>
            <a:ext uri="{FF2B5EF4-FFF2-40B4-BE49-F238E27FC236}">
              <a16:creationId xmlns:a16="http://schemas.microsoft.com/office/drawing/2014/main" id="{00000000-0008-0000-03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56" name="Picture 1" descr="ALMASHRI_0">
          <a:extLst>
            <a:ext uri="{FF2B5EF4-FFF2-40B4-BE49-F238E27FC236}">
              <a16:creationId xmlns:a16="http://schemas.microsoft.com/office/drawing/2014/main" id="{00000000-0008-0000-03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57" name="Picture 1" descr="ALMASHRI_0">
          <a:extLst>
            <a:ext uri="{FF2B5EF4-FFF2-40B4-BE49-F238E27FC236}">
              <a16:creationId xmlns:a16="http://schemas.microsoft.com/office/drawing/2014/main" id="{00000000-0008-0000-03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58" name="Picture 1" descr="ALMASHRI_0">
          <a:extLst>
            <a:ext uri="{FF2B5EF4-FFF2-40B4-BE49-F238E27FC236}">
              <a16:creationId xmlns:a16="http://schemas.microsoft.com/office/drawing/2014/main" id="{00000000-0008-0000-03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59" name="Picture 1" descr="ALMASHRI_0">
          <a:extLst>
            <a:ext uri="{FF2B5EF4-FFF2-40B4-BE49-F238E27FC236}">
              <a16:creationId xmlns:a16="http://schemas.microsoft.com/office/drawing/2014/main" id="{00000000-0008-0000-03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0" name="Picture 1" descr="ALMASHRI_0">
          <a:extLst>
            <a:ext uri="{FF2B5EF4-FFF2-40B4-BE49-F238E27FC236}">
              <a16:creationId xmlns:a16="http://schemas.microsoft.com/office/drawing/2014/main" id="{00000000-0008-0000-03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1" name="Picture 1" descr="ALMASHRI_0">
          <a:extLst>
            <a:ext uri="{FF2B5EF4-FFF2-40B4-BE49-F238E27FC236}">
              <a16:creationId xmlns:a16="http://schemas.microsoft.com/office/drawing/2014/main" id="{00000000-0008-0000-03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2" name="Picture 1" descr="ALMASHRI_0">
          <a:extLst>
            <a:ext uri="{FF2B5EF4-FFF2-40B4-BE49-F238E27FC236}">
              <a16:creationId xmlns:a16="http://schemas.microsoft.com/office/drawing/2014/main" id="{00000000-0008-0000-03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3" name="Picture 1" descr="ALMASHRI_0">
          <a:extLst>
            <a:ext uri="{FF2B5EF4-FFF2-40B4-BE49-F238E27FC236}">
              <a16:creationId xmlns:a16="http://schemas.microsoft.com/office/drawing/2014/main" id="{00000000-0008-0000-03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4" name="Picture 1" descr="ALMASHRI_0">
          <a:extLst>
            <a:ext uri="{FF2B5EF4-FFF2-40B4-BE49-F238E27FC236}">
              <a16:creationId xmlns:a16="http://schemas.microsoft.com/office/drawing/2014/main" id="{00000000-0008-0000-03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5" name="Picture 1" descr="ALMASHRI_0">
          <a:extLst>
            <a:ext uri="{FF2B5EF4-FFF2-40B4-BE49-F238E27FC236}">
              <a16:creationId xmlns:a16="http://schemas.microsoft.com/office/drawing/2014/main" id="{00000000-0008-0000-03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6" name="Picture 1" descr="ALMASHRI_0">
          <a:extLst>
            <a:ext uri="{FF2B5EF4-FFF2-40B4-BE49-F238E27FC236}">
              <a16:creationId xmlns:a16="http://schemas.microsoft.com/office/drawing/2014/main" id="{00000000-0008-0000-03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7" name="Picture 1" descr="ALMASHRI_0">
          <a:extLst>
            <a:ext uri="{FF2B5EF4-FFF2-40B4-BE49-F238E27FC236}">
              <a16:creationId xmlns:a16="http://schemas.microsoft.com/office/drawing/2014/main" id="{00000000-0008-0000-03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8" name="Picture 1" descr="ALMASHRI_0">
          <a:extLst>
            <a:ext uri="{FF2B5EF4-FFF2-40B4-BE49-F238E27FC236}">
              <a16:creationId xmlns:a16="http://schemas.microsoft.com/office/drawing/2014/main" id="{00000000-0008-0000-03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369" name="Picture 1" descr="ALMASHRI_0">
          <a:extLst>
            <a:ext uri="{FF2B5EF4-FFF2-40B4-BE49-F238E27FC236}">
              <a16:creationId xmlns:a16="http://schemas.microsoft.com/office/drawing/2014/main" id="{00000000-0008-0000-03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455</xdr:row>
      <xdr:rowOff>103156</xdr:rowOff>
    </xdr:to>
    <xdr:pic>
      <xdr:nvPicPr>
        <xdr:cNvPr id="370" name="Picture 1" descr="ALMASHRI_0">
          <a:extLst>
            <a:ext uri="{FF2B5EF4-FFF2-40B4-BE49-F238E27FC236}">
              <a16:creationId xmlns:a16="http://schemas.microsoft.com/office/drawing/2014/main" id="{00000000-0008-0000-03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1" name="Picture 1" descr="ALMASHRI_0">
          <a:extLst>
            <a:ext uri="{FF2B5EF4-FFF2-40B4-BE49-F238E27FC236}">
              <a16:creationId xmlns:a16="http://schemas.microsoft.com/office/drawing/2014/main" id="{00000000-0008-0000-03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2" name="Picture 1" descr="ALMASHRI_0">
          <a:extLst>
            <a:ext uri="{FF2B5EF4-FFF2-40B4-BE49-F238E27FC236}">
              <a16:creationId xmlns:a16="http://schemas.microsoft.com/office/drawing/2014/main" id="{00000000-0008-0000-03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3" name="Picture 1" descr="ALMASHRI_0">
          <a:extLst>
            <a:ext uri="{FF2B5EF4-FFF2-40B4-BE49-F238E27FC236}">
              <a16:creationId xmlns:a16="http://schemas.microsoft.com/office/drawing/2014/main" id="{00000000-0008-0000-03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4" name="Picture 1" descr="ALMASHRI_0">
          <a:extLst>
            <a:ext uri="{FF2B5EF4-FFF2-40B4-BE49-F238E27FC236}">
              <a16:creationId xmlns:a16="http://schemas.microsoft.com/office/drawing/2014/main" id="{00000000-0008-0000-03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5" name="Picture 1" descr="ALMASHRI_0">
          <a:extLst>
            <a:ext uri="{FF2B5EF4-FFF2-40B4-BE49-F238E27FC236}">
              <a16:creationId xmlns:a16="http://schemas.microsoft.com/office/drawing/2014/main" id="{00000000-0008-0000-03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6" name="Picture 1" descr="ALMASHRI_0">
          <a:extLst>
            <a:ext uri="{FF2B5EF4-FFF2-40B4-BE49-F238E27FC236}">
              <a16:creationId xmlns:a16="http://schemas.microsoft.com/office/drawing/2014/main" id="{00000000-0008-0000-03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7" name="Picture 1" descr="ALMASHRI_0">
          <a:extLst>
            <a:ext uri="{FF2B5EF4-FFF2-40B4-BE49-F238E27FC236}">
              <a16:creationId xmlns:a16="http://schemas.microsoft.com/office/drawing/2014/main" id="{00000000-0008-0000-03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8" name="Picture 1" descr="ALMASHRI_0">
          <a:extLst>
            <a:ext uri="{FF2B5EF4-FFF2-40B4-BE49-F238E27FC236}">
              <a16:creationId xmlns:a16="http://schemas.microsoft.com/office/drawing/2014/main" id="{00000000-0008-0000-03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79" name="Picture 1" descr="ALMASHRI_0">
          <a:extLst>
            <a:ext uri="{FF2B5EF4-FFF2-40B4-BE49-F238E27FC236}">
              <a16:creationId xmlns:a16="http://schemas.microsoft.com/office/drawing/2014/main" id="{00000000-0008-0000-03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80" name="Picture 1" descr="ALMASHRI_0">
          <a:extLst>
            <a:ext uri="{FF2B5EF4-FFF2-40B4-BE49-F238E27FC236}">
              <a16:creationId xmlns:a16="http://schemas.microsoft.com/office/drawing/2014/main" id="{00000000-0008-0000-03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81" name="Picture 1" descr="ALMASHRI_0">
          <a:extLst>
            <a:ext uri="{FF2B5EF4-FFF2-40B4-BE49-F238E27FC236}">
              <a16:creationId xmlns:a16="http://schemas.microsoft.com/office/drawing/2014/main" id="{00000000-0008-0000-03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82" name="Picture 1" descr="ALMASHRI_0">
          <a:extLst>
            <a:ext uri="{FF2B5EF4-FFF2-40B4-BE49-F238E27FC236}">
              <a16:creationId xmlns:a16="http://schemas.microsoft.com/office/drawing/2014/main" id="{00000000-0008-0000-03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83" name="Picture 1" descr="ALMASHRI_0">
          <a:extLst>
            <a:ext uri="{FF2B5EF4-FFF2-40B4-BE49-F238E27FC236}">
              <a16:creationId xmlns:a16="http://schemas.microsoft.com/office/drawing/2014/main" id="{00000000-0008-0000-03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84" name="Picture 1" descr="ALMASHRI_0">
          <a:extLst>
            <a:ext uri="{FF2B5EF4-FFF2-40B4-BE49-F238E27FC236}">
              <a16:creationId xmlns:a16="http://schemas.microsoft.com/office/drawing/2014/main" id="{00000000-0008-0000-03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385" name="Picture 1" descr="ALMASHRI_0">
          <a:extLst>
            <a:ext uri="{FF2B5EF4-FFF2-40B4-BE49-F238E27FC236}">
              <a16:creationId xmlns:a16="http://schemas.microsoft.com/office/drawing/2014/main" id="{00000000-0008-0000-03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86" name="Picture 1" descr="ALMASHRI_0">
          <a:extLst>
            <a:ext uri="{FF2B5EF4-FFF2-40B4-BE49-F238E27FC236}">
              <a16:creationId xmlns:a16="http://schemas.microsoft.com/office/drawing/2014/main" id="{00000000-0008-0000-03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87" name="Picture 1" descr="ALMASHRI_0">
          <a:extLst>
            <a:ext uri="{FF2B5EF4-FFF2-40B4-BE49-F238E27FC236}">
              <a16:creationId xmlns:a16="http://schemas.microsoft.com/office/drawing/2014/main" id="{00000000-0008-0000-03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88" name="Picture 1" descr="ALMASHRI_0">
          <a:extLst>
            <a:ext uri="{FF2B5EF4-FFF2-40B4-BE49-F238E27FC236}">
              <a16:creationId xmlns:a16="http://schemas.microsoft.com/office/drawing/2014/main" id="{00000000-0008-0000-03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89" name="Picture 1" descr="ALMASHRI_0">
          <a:extLst>
            <a:ext uri="{FF2B5EF4-FFF2-40B4-BE49-F238E27FC236}">
              <a16:creationId xmlns:a16="http://schemas.microsoft.com/office/drawing/2014/main" id="{00000000-0008-0000-03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0" name="Picture 1" descr="ALMASHRI_0">
          <a:extLst>
            <a:ext uri="{FF2B5EF4-FFF2-40B4-BE49-F238E27FC236}">
              <a16:creationId xmlns:a16="http://schemas.microsoft.com/office/drawing/2014/main" id="{00000000-0008-0000-03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1" name="Picture 1" descr="ALMASHRI_0">
          <a:extLst>
            <a:ext uri="{FF2B5EF4-FFF2-40B4-BE49-F238E27FC236}">
              <a16:creationId xmlns:a16="http://schemas.microsoft.com/office/drawing/2014/main" id="{00000000-0008-0000-03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2" name="Picture 1" descr="ALMASHRI_0">
          <a:extLst>
            <a:ext uri="{FF2B5EF4-FFF2-40B4-BE49-F238E27FC236}">
              <a16:creationId xmlns:a16="http://schemas.microsoft.com/office/drawing/2014/main" id="{00000000-0008-0000-03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3" name="Picture 1" descr="ALMASHRI_0">
          <a:extLst>
            <a:ext uri="{FF2B5EF4-FFF2-40B4-BE49-F238E27FC236}">
              <a16:creationId xmlns:a16="http://schemas.microsoft.com/office/drawing/2014/main" id="{00000000-0008-0000-03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4" name="Picture 1" descr="ALMASHRI_0">
          <a:extLst>
            <a:ext uri="{FF2B5EF4-FFF2-40B4-BE49-F238E27FC236}">
              <a16:creationId xmlns:a16="http://schemas.microsoft.com/office/drawing/2014/main" id="{00000000-0008-0000-03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5" name="Picture 1" descr="ALMASHRI_0">
          <a:extLst>
            <a:ext uri="{FF2B5EF4-FFF2-40B4-BE49-F238E27FC236}">
              <a16:creationId xmlns:a16="http://schemas.microsoft.com/office/drawing/2014/main" id="{00000000-0008-0000-03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6" name="Picture 1" descr="ALMASHRI_0">
          <a:extLst>
            <a:ext uri="{FF2B5EF4-FFF2-40B4-BE49-F238E27FC236}">
              <a16:creationId xmlns:a16="http://schemas.microsoft.com/office/drawing/2014/main" id="{00000000-0008-0000-03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7" name="Picture 1" descr="ALMASHRI_0">
          <a:extLst>
            <a:ext uri="{FF2B5EF4-FFF2-40B4-BE49-F238E27FC236}">
              <a16:creationId xmlns:a16="http://schemas.microsoft.com/office/drawing/2014/main" id="{00000000-0008-0000-03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8" name="Picture 1" descr="ALMASHRI_0">
          <a:extLst>
            <a:ext uri="{FF2B5EF4-FFF2-40B4-BE49-F238E27FC236}">
              <a16:creationId xmlns:a16="http://schemas.microsoft.com/office/drawing/2014/main" id="{00000000-0008-0000-03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399" name="Picture 1" descr="ALMASHRI_0">
          <a:extLst>
            <a:ext uri="{FF2B5EF4-FFF2-40B4-BE49-F238E27FC236}">
              <a16:creationId xmlns:a16="http://schemas.microsoft.com/office/drawing/2014/main" id="{00000000-0008-0000-03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400" name="Picture 1" descr="ALMASHRI_0">
          <a:extLst>
            <a:ext uri="{FF2B5EF4-FFF2-40B4-BE49-F238E27FC236}">
              <a16:creationId xmlns:a16="http://schemas.microsoft.com/office/drawing/2014/main" id="{00000000-0008-0000-03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401" name="Picture 1" descr="ALMASHRI_0">
          <a:extLst>
            <a:ext uri="{FF2B5EF4-FFF2-40B4-BE49-F238E27FC236}">
              <a16:creationId xmlns:a16="http://schemas.microsoft.com/office/drawing/2014/main" id="{00000000-0008-0000-03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402" name="Picture 1" descr="ALMASHRI_0">
          <a:extLst>
            <a:ext uri="{FF2B5EF4-FFF2-40B4-BE49-F238E27FC236}">
              <a16:creationId xmlns:a16="http://schemas.microsoft.com/office/drawing/2014/main" id="{00000000-0008-0000-03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03" name="Picture 1" descr="ALMASHRI_0">
          <a:extLst>
            <a:ext uri="{FF2B5EF4-FFF2-40B4-BE49-F238E27FC236}">
              <a16:creationId xmlns:a16="http://schemas.microsoft.com/office/drawing/2014/main" id="{00000000-0008-0000-03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04" name="Picture 1" descr="ALMASHRI_0">
          <a:extLst>
            <a:ext uri="{FF2B5EF4-FFF2-40B4-BE49-F238E27FC236}">
              <a16:creationId xmlns:a16="http://schemas.microsoft.com/office/drawing/2014/main" id="{00000000-0008-0000-03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05" name="Picture 1" descr="ALMASHRI_0">
          <a:extLst>
            <a:ext uri="{FF2B5EF4-FFF2-40B4-BE49-F238E27FC236}">
              <a16:creationId xmlns:a16="http://schemas.microsoft.com/office/drawing/2014/main" id="{00000000-0008-0000-03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06" name="Picture 1" descr="ALMASHRI_0">
          <a:extLst>
            <a:ext uri="{FF2B5EF4-FFF2-40B4-BE49-F238E27FC236}">
              <a16:creationId xmlns:a16="http://schemas.microsoft.com/office/drawing/2014/main" id="{00000000-0008-0000-03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07" name="Picture 1" descr="ALMASHRI_0">
          <a:extLst>
            <a:ext uri="{FF2B5EF4-FFF2-40B4-BE49-F238E27FC236}">
              <a16:creationId xmlns:a16="http://schemas.microsoft.com/office/drawing/2014/main" id="{00000000-0008-0000-03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08" name="Picture 1" descr="ALMASHRI_0">
          <a:extLst>
            <a:ext uri="{FF2B5EF4-FFF2-40B4-BE49-F238E27FC236}">
              <a16:creationId xmlns:a16="http://schemas.microsoft.com/office/drawing/2014/main" id="{00000000-0008-0000-03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09" name="Picture 1" descr="ALMASHRI_0">
          <a:extLst>
            <a:ext uri="{FF2B5EF4-FFF2-40B4-BE49-F238E27FC236}">
              <a16:creationId xmlns:a16="http://schemas.microsoft.com/office/drawing/2014/main" id="{00000000-0008-0000-03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0" name="Picture 1" descr="ALMASHRI_0">
          <a:extLst>
            <a:ext uri="{FF2B5EF4-FFF2-40B4-BE49-F238E27FC236}">
              <a16:creationId xmlns:a16="http://schemas.microsoft.com/office/drawing/2014/main" id="{00000000-0008-0000-03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1" name="Picture 1" descr="ALMASHRI_0">
          <a:extLst>
            <a:ext uri="{FF2B5EF4-FFF2-40B4-BE49-F238E27FC236}">
              <a16:creationId xmlns:a16="http://schemas.microsoft.com/office/drawing/2014/main" id="{00000000-0008-0000-03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2" name="Picture 1" descr="ALMASHRI_0">
          <a:extLst>
            <a:ext uri="{FF2B5EF4-FFF2-40B4-BE49-F238E27FC236}">
              <a16:creationId xmlns:a16="http://schemas.microsoft.com/office/drawing/2014/main" id="{00000000-0008-0000-03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3" name="Picture 1" descr="ALMASHRI_0">
          <a:extLst>
            <a:ext uri="{FF2B5EF4-FFF2-40B4-BE49-F238E27FC236}">
              <a16:creationId xmlns:a16="http://schemas.microsoft.com/office/drawing/2014/main" id="{00000000-0008-0000-03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4" name="Picture 1" descr="ALMASHRI_0">
          <a:extLst>
            <a:ext uri="{FF2B5EF4-FFF2-40B4-BE49-F238E27FC236}">
              <a16:creationId xmlns:a16="http://schemas.microsoft.com/office/drawing/2014/main" id="{00000000-0008-0000-03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5" name="Picture 1" descr="ALMASHRI_0">
          <a:extLst>
            <a:ext uri="{FF2B5EF4-FFF2-40B4-BE49-F238E27FC236}">
              <a16:creationId xmlns:a16="http://schemas.microsoft.com/office/drawing/2014/main" id="{00000000-0008-0000-03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6" name="Picture 1" descr="ALMASHRI_0">
          <a:extLst>
            <a:ext uri="{FF2B5EF4-FFF2-40B4-BE49-F238E27FC236}">
              <a16:creationId xmlns:a16="http://schemas.microsoft.com/office/drawing/2014/main" id="{00000000-0008-0000-03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17" name="Picture 1" descr="ALMASHRI_0">
          <a:extLst>
            <a:ext uri="{FF2B5EF4-FFF2-40B4-BE49-F238E27FC236}">
              <a16:creationId xmlns:a16="http://schemas.microsoft.com/office/drawing/2014/main" id="{00000000-0008-0000-03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18" name="Picture 1" descr="ALMASHRI_0">
          <a:extLst>
            <a:ext uri="{FF2B5EF4-FFF2-40B4-BE49-F238E27FC236}">
              <a16:creationId xmlns:a16="http://schemas.microsoft.com/office/drawing/2014/main" id="{00000000-0008-0000-03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19" name="Picture 1" descr="ALMASHRI_0">
          <a:extLst>
            <a:ext uri="{FF2B5EF4-FFF2-40B4-BE49-F238E27FC236}">
              <a16:creationId xmlns:a16="http://schemas.microsoft.com/office/drawing/2014/main" id="{00000000-0008-0000-03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0" name="Picture 1" descr="ALMASHRI_0">
          <a:extLst>
            <a:ext uri="{FF2B5EF4-FFF2-40B4-BE49-F238E27FC236}">
              <a16:creationId xmlns:a16="http://schemas.microsoft.com/office/drawing/2014/main" id="{00000000-0008-0000-03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1" name="Picture 1" descr="ALMASHRI_0">
          <a:extLst>
            <a:ext uri="{FF2B5EF4-FFF2-40B4-BE49-F238E27FC236}">
              <a16:creationId xmlns:a16="http://schemas.microsoft.com/office/drawing/2014/main" id="{00000000-0008-0000-03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2" name="Picture 1" descr="ALMASHRI_0">
          <a:extLst>
            <a:ext uri="{FF2B5EF4-FFF2-40B4-BE49-F238E27FC236}">
              <a16:creationId xmlns:a16="http://schemas.microsoft.com/office/drawing/2014/main" id="{00000000-0008-0000-03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3" name="Picture 1" descr="ALMASHRI_0">
          <a:extLst>
            <a:ext uri="{FF2B5EF4-FFF2-40B4-BE49-F238E27FC236}">
              <a16:creationId xmlns:a16="http://schemas.microsoft.com/office/drawing/2014/main" id="{00000000-0008-0000-03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4" name="Picture 1" descr="ALMASHRI_0">
          <a:extLst>
            <a:ext uri="{FF2B5EF4-FFF2-40B4-BE49-F238E27FC236}">
              <a16:creationId xmlns:a16="http://schemas.microsoft.com/office/drawing/2014/main" id="{00000000-0008-0000-03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5" name="Picture 1" descr="ALMASHRI_0">
          <a:extLst>
            <a:ext uri="{FF2B5EF4-FFF2-40B4-BE49-F238E27FC236}">
              <a16:creationId xmlns:a16="http://schemas.microsoft.com/office/drawing/2014/main" id="{00000000-0008-0000-03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6" name="Picture 1" descr="ALMASHRI_0">
          <a:extLst>
            <a:ext uri="{FF2B5EF4-FFF2-40B4-BE49-F238E27FC236}">
              <a16:creationId xmlns:a16="http://schemas.microsoft.com/office/drawing/2014/main" id="{00000000-0008-0000-03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7" name="Picture 1" descr="ALMASHRI_0">
          <a:extLst>
            <a:ext uri="{FF2B5EF4-FFF2-40B4-BE49-F238E27FC236}">
              <a16:creationId xmlns:a16="http://schemas.microsoft.com/office/drawing/2014/main" id="{00000000-0008-0000-03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8" name="Picture 1" descr="ALMASHRI_0">
          <a:extLst>
            <a:ext uri="{FF2B5EF4-FFF2-40B4-BE49-F238E27FC236}">
              <a16:creationId xmlns:a16="http://schemas.microsoft.com/office/drawing/2014/main" id="{00000000-0008-0000-03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29" name="Picture 1" descr="ALMASHRI_0">
          <a:extLst>
            <a:ext uri="{FF2B5EF4-FFF2-40B4-BE49-F238E27FC236}">
              <a16:creationId xmlns:a16="http://schemas.microsoft.com/office/drawing/2014/main" id="{00000000-0008-0000-03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30" name="Picture 1" descr="ALMASHRI_0">
          <a:extLst>
            <a:ext uri="{FF2B5EF4-FFF2-40B4-BE49-F238E27FC236}">
              <a16:creationId xmlns:a16="http://schemas.microsoft.com/office/drawing/2014/main" id="{00000000-0008-0000-03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31" name="Picture 1" descr="ALMASHRI_0">
          <a:extLst>
            <a:ext uri="{FF2B5EF4-FFF2-40B4-BE49-F238E27FC236}">
              <a16:creationId xmlns:a16="http://schemas.microsoft.com/office/drawing/2014/main" id="{00000000-0008-0000-03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32" name="Picture 1" descr="ALMASHRI_0">
          <a:extLst>
            <a:ext uri="{FF2B5EF4-FFF2-40B4-BE49-F238E27FC236}">
              <a16:creationId xmlns:a16="http://schemas.microsoft.com/office/drawing/2014/main" id="{00000000-0008-0000-03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33" name="Picture 1" descr="ALMASHRI_0">
          <a:extLst>
            <a:ext uri="{FF2B5EF4-FFF2-40B4-BE49-F238E27FC236}">
              <a16:creationId xmlns:a16="http://schemas.microsoft.com/office/drawing/2014/main" id="{00000000-0008-0000-03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34" name="Picture 1" descr="ALMASHRI_0">
          <a:extLst>
            <a:ext uri="{FF2B5EF4-FFF2-40B4-BE49-F238E27FC236}">
              <a16:creationId xmlns:a16="http://schemas.microsoft.com/office/drawing/2014/main" id="{00000000-0008-0000-03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35" name="Picture 1" descr="ALMASHRI_0">
          <a:extLst>
            <a:ext uri="{FF2B5EF4-FFF2-40B4-BE49-F238E27FC236}">
              <a16:creationId xmlns:a16="http://schemas.microsoft.com/office/drawing/2014/main" id="{00000000-0008-0000-03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36" name="Picture 1" descr="ALMASHRI_0">
          <a:extLst>
            <a:ext uri="{FF2B5EF4-FFF2-40B4-BE49-F238E27FC236}">
              <a16:creationId xmlns:a16="http://schemas.microsoft.com/office/drawing/2014/main" id="{00000000-0008-0000-03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37" name="Picture 1" descr="ALMASHRI_0">
          <a:extLst>
            <a:ext uri="{FF2B5EF4-FFF2-40B4-BE49-F238E27FC236}">
              <a16:creationId xmlns:a16="http://schemas.microsoft.com/office/drawing/2014/main" id="{00000000-0008-0000-03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38" name="Picture 1" descr="ALMASHRI_0">
          <a:extLst>
            <a:ext uri="{FF2B5EF4-FFF2-40B4-BE49-F238E27FC236}">
              <a16:creationId xmlns:a16="http://schemas.microsoft.com/office/drawing/2014/main" id="{00000000-0008-0000-03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39" name="Picture 1" descr="ALMASHRI_0">
          <a:extLst>
            <a:ext uri="{FF2B5EF4-FFF2-40B4-BE49-F238E27FC236}">
              <a16:creationId xmlns:a16="http://schemas.microsoft.com/office/drawing/2014/main" id="{00000000-0008-0000-03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0" name="Picture 1" descr="ALMASHRI_0">
          <a:extLst>
            <a:ext uri="{FF2B5EF4-FFF2-40B4-BE49-F238E27FC236}">
              <a16:creationId xmlns:a16="http://schemas.microsoft.com/office/drawing/2014/main" id="{00000000-0008-0000-03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1" name="Picture 1" descr="ALMASHRI_0">
          <a:extLst>
            <a:ext uri="{FF2B5EF4-FFF2-40B4-BE49-F238E27FC236}">
              <a16:creationId xmlns:a16="http://schemas.microsoft.com/office/drawing/2014/main" id="{00000000-0008-0000-03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2" name="Picture 1" descr="ALMASHRI_0">
          <a:extLst>
            <a:ext uri="{FF2B5EF4-FFF2-40B4-BE49-F238E27FC236}">
              <a16:creationId xmlns:a16="http://schemas.microsoft.com/office/drawing/2014/main" id="{00000000-0008-0000-03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3" name="Picture 1" descr="ALMASHRI_0">
          <a:extLst>
            <a:ext uri="{FF2B5EF4-FFF2-40B4-BE49-F238E27FC236}">
              <a16:creationId xmlns:a16="http://schemas.microsoft.com/office/drawing/2014/main" id="{00000000-0008-0000-03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4" name="Picture 1" descr="ALMASHRI_0">
          <a:extLst>
            <a:ext uri="{FF2B5EF4-FFF2-40B4-BE49-F238E27FC236}">
              <a16:creationId xmlns:a16="http://schemas.microsoft.com/office/drawing/2014/main" id="{00000000-0008-0000-03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5" name="Picture 1" descr="ALMASHRI_0">
          <a:extLst>
            <a:ext uri="{FF2B5EF4-FFF2-40B4-BE49-F238E27FC236}">
              <a16:creationId xmlns:a16="http://schemas.microsoft.com/office/drawing/2014/main" id="{00000000-0008-0000-03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6" name="Picture 1" descr="ALMASHRI_0">
          <a:extLst>
            <a:ext uri="{FF2B5EF4-FFF2-40B4-BE49-F238E27FC236}">
              <a16:creationId xmlns:a16="http://schemas.microsoft.com/office/drawing/2014/main" id="{00000000-0008-0000-03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7" name="Picture 1" descr="ALMASHRI_0">
          <a:extLst>
            <a:ext uri="{FF2B5EF4-FFF2-40B4-BE49-F238E27FC236}">
              <a16:creationId xmlns:a16="http://schemas.microsoft.com/office/drawing/2014/main" id="{00000000-0008-0000-03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8" name="Picture 1" descr="ALMASHRI_0">
          <a:extLst>
            <a:ext uri="{FF2B5EF4-FFF2-40B4-BE49-F238E27FC236}">
              <a16:creationId xmlns:a16="http://schemas.microsoft.com/office/drawing/2014/main" id="{00000000-0008-0000-03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449" name="Picture 1" descr="ALMASHRI_0">
          <a:extLst>
            <a:ext uri="{FF2B5EF4-FFF2-40B4-BE49-F238E27FC236}">
              <a16:creationId xmlns:a16="http://schemas.microsoft.com/office/drawing/2014/main" id="{00000000-0008-0000-03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0" name="Picture 1" descr="ALMASHRI_0">
          <a:extLst>
            <a:ext uri="{FF2B5EF4-FFF2-40B4-BE49-F238E27FC236}">
              <a16:creationId xmlns:a16="http://schemas.microsoft.com/office/drawing/2014/main" id="{00000000-0008-0000-03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1" name="Picture 1" descr="ALMASHRI_0">
          <a:extLst>
            <a:ext uri="{FF2B5EF4-FFF2-40B4-BE49-F238E27FC236}">
              <a16:creationId xmlns:a16="http://schemas.microsoft.com/office/drawing/2014/main" id="{00000000-0008-0000-03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2" name="Picture 1" descr="ALMASHRI_0">
          <a:extLst>
            <a:ext uri="{FF2B5EF4-FFF2-40B4-BE49-F238E27FC236}">
              <a16:creationId xmlns:a16="http://schemas.microsoft.com/office/drawing/2014/main" id="{00000000-0008-0000-03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3" name="Picture 1" descr="ALMASHRI_0">
          <a:extLst>
            <a:ext uri="{FF2B5EF4-FFF2-40B4-BE49-F238E27FC236}">
              <a16:creationId xmlns:a16="http://schemas.microsoft.com/office/drawing/2014/main" id="{00000000-0008-0000-03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4" name="Picture 1" descr="ALMASHRI_0">
          <a:extLst>
            <a:ext uri="{FF2B5EF4-FFF2-40B4-BE49-F238E27FC236}">
              <a16:creationId xmlns:a16="http://schemas.microsoft.com/office/drawing/2014/main" id="{00000000-0008-0000-03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5" name="Picture 1" descr="ALMASHRI_0">
          <a:extLst>
            <a:ext uri="{FF2B5EF4-FFF2-40B4-BE49-F238E27FC236}">
              <a16:creationId xmlns:a16="http://schemas.microsoft.com/office/drawing/2014/main" id="{00000000-0008-0000-03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6" name="Picture 1" descr="ALMASHRI_0">
          <a:extLst>
            <a:ext uri="{FF2B5EF4-FFF2-40B4-BE49-F238E27FC236}">
              <a16:creationId xmlns:a16="http://schemas.microsoft.com/office/drawing/2014/main" id="{00000000-0008-0000-03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7" name="Picture 1" descr="ALMASHRI_0">
          <a:extLst>
            <a:ext uri="{FF2B5EF4-FFF2-40B4-BE49-F238E27FC236}">
              <a16:creationId xmlns:a16="http://schemas.microsoft.com/office/drawing/2014/main" id="{00000000-0008-0000-03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8" name="Picture 1" descr="ALMASHRI_0">
          <a:extLst>
            <a:ext uri="{FF2B5EF4-FFF2-40B4-BE49-F238E27FC236}">
              <a16:creationId xmlns:a16="http://schemas.microsoft.com/office/drawing/2014/main" id="{00000000-0008-0000-03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59" name="Picture 1" descr="ALMASHRI_0">
          <a:extLst>
            <a:ext uri="{FF2B5EF4-FFF2-40B4-BE49-F238E27FC236}">
              <a16:creationId xmlns:a16="http://schemas.microsoft.com/office/drawing/2014/main" id="{00000000-0008-0000-03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60" name="Picture 1" descr="ALMASHRI_0">
          <a:extLst>
            <a:ext uri="{FF2B5EF4-FFF2-40B4-BE49-F238E27FC236}">
              <a16:creationId xmlns:a16="http://schemas.microsoft.com/office/drawing/2014/main" id="{00000000-0008-0000-03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61" name="Picture 1" descr="ALMASHRI_0">
          <a:extLst>
            <a:ext uri="{FF2B5EF4-FFF2-40B4-BE49-F238E27FC236}">
              <a16:creationId xmlns:a16="http://schemas.microsoft.com/office/drawing/2014/main" id="{00000000-0008-0000-03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62" name="Picture 1" descr="ALMASHRI_0">
          <a:extLst>
            <a:ext uri="{FF2B5EF4-FFF2-40B4-BE49-F238E27FC236}">
              <a16:creationId xmlns:a16="http://schemas.microsoft.com/office/drawing/2014/main" id="{00000000-0008-0000-03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63" name="Picture 1" descr="ALMASHRI_0">
          <a:extLst>
            <a:ext uri="{FF2B5EF4-FFF2-40B4-BE49-F238E27FC236}">
              <a16:creationId xmlns:a16="http://schemas.microsoft.com/office/drawing/2014/main" id="{00000000-0008-0000-03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64" name="Picture 1" descr="ALMASHRI_0">
          <a:extLst>
            <a:ext uri="{FF2B5EF4-FFF2-40B4-BE49-F238E27FC236}">
              <a16:creationId xmlns:a16="http://schemas.microsoft.com/office/drawing/2014/main" id="{00000000-0008-0000-03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465" name="Picture 1" descr="ALMASHRI_0">
          <a:extLst>
            <a:ext uri="{FF2B5EF4-FFF2-40B4-BE49-F238E27FC236}">
              <a16:creationId xmlns:a16="http://schemas.microsoft.com/office/drawing/2014/main" id="{00000000-0008-0000-03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66" name="Picture 1" descr="ALMASHRI_0">
          <a:extLst>
            <a:ext uri="{FF2B5EF4-FFF2-40B4-BE49-F238E27FC236}">
              <a16:creationId xmlns:a16="http://schemas.microsoft.com/office/drawing/2014/main" id="{00000000-0008-0000-03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67" name="Picture 1" descr="ALMASHRI_0">
          <a:extLst>
            <a:ext uri="{FF2B5EF4-FFF2-40B4-BE49-F238E27FC236}">
              <a16:creationId xmlns:a16="http://schemas.microsoft.com/office/drawing/2014/main" id="{00000000-0008-0000-03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68" name="Picture 1" descr="ALMASHRI_0">
          <a:extLst>
            <a:ext uri="{FF2B5EF4-FFF2-40B4-BE49-F238E27FC236}">
              <a16:creationId xmlns:a16="http://schemas.microsoft.com/office/drawing/2014/main" id="{00000000-0008-0000-03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69" name="Picture 1" descr="ALMASHRI_0">
          <a:extLst>
            <a:ext uri="{FF2B5EF4-FFF2-40B4-BE49-F238E27FC236}">
              <a16:creationId xmlns:a16="http://schemas.microsoft.com/office/drawing/2014/main" id="{00000000-0008-0000-03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0" name="Picture 1" descr="ALMASHRI_0">
          <a:extLst>
            <a:ext uri="{FF2B5EF4-FFF2-40B4-BE49-F238E27FC236}">
              <a16:creationId xmlns:a16="http://schemas.microsoft.com/office/drawing/2014/main" id="{00000000-0008-0000-03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1" name="Picture 1" descr="ALMASHRI_0">
          <a:extLst>
            <a:ext uri="{FF2B5EF4-FFF2-40B4-BE49-F238E27FC236}">
              <a16:creationId xmlns:a16="http://schemas.microsoft.com/office/drawing/2014/main" id="{00000000-0008-0000-03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2" name="Picture 1" descr="ALMASHRI_0">
          <a:extLst>
            <a:ext uri="{FF2B5EF4-FFF2-40B4-BE49-F238E27FC236}">
              <a16:creationId xmlns:a16="http://schemas.microsoft.com/office/drawing/2014/main" id="{00000000-0008-0000-03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3" name="Picture 1" descr="ALMASHRI_0">
          <a:extLst>
            <a:ext uri="{FF2B5EF4-FFF2-40B4-BE49-F238E27FC236}">
              <a16:creationId xmlns:a16="http://schemas.microsoft.com/office/drawing/2014/main" id="{00000000-0008-0000-03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4" name="Picture 1" descr="ALMASHRI_0">
          <a:extLst>
            <a:ext uri="{FF2B5EF4-FFF2-40B4-BE49-F238E27FC236}">
              <a16:creationId xmlns:a16="http://schemas.microsoft.com/office/drawing/2014/main" id="{00000000-0008-0000-03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5" name="Picture 1" descr="ALMASHRI_0">
          <a:extLst>
            <a:ext uri="{FF2B5EF4-FFF2-40B4-BE49-F238E27FC236}">
              <a16:creationId xmlns:a16="http://schemas.microsoft.com/office/drawing/2014/main" id="{00000000-0008-0000-03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6" name="Picture 1" descr="ALMASHRI_0">
          <a:extLst>
            <a:ext uri="{FF2B5EF4-FFF2-40B4-BE49-F238E27FC236}">
              <a16:creationId xmlns:a16="http://schemas.microsoft.com/office/drawing/2014/main" id="{00000000-0008-0000-03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7" name="Picture 1" descr="ALMASHRI_0">
          <a:extLst>
            <a:ext uri="{FF2B5EF4-FFF2-40B4-BE49-F238E27FC236}">
              <a16:creationId xmlns:a16="http://schemas.microsoft.com/office/drawing/2014/main" id="{00000000-0008-0000-03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8" name="Picture 1" descr="ALMASHRI_0">
          <a:extLst>
            <a:ext uri="{FF2B5EF4-FFF2-40B4-BE49-F238E27FC236}">
              <a16:creationId xmlns:a16="http://schemas.microsoft.com/office/drawing/2014/main" id="{00000000-0008-0000-03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79" name="Picture 1" descr="ALMASHRI_0">
          <a:extLst>
            <a:ext uri="{FF2B5EF4-FFF2-40B4-BE49-F238E27FC236}">
              <a16:creationId xmlns:a16="http://schemas.microsoft.com/office/drawing/2014/main" id="{00000000-0008-0000-03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80" name="Picture 1" descr="ALMASHRI_0">
          <a:extLst>
            <a:ext uri="{FF2B5EF4-FFF2-40B4-BE49-F238E27FC236}">
              <a16:creationId xmlns:a16="http://schemas.microsoft.com/office/drawing/2014/main" id="{00000000-0008-0000-03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481" name="Picture 1" descr="ALMASHRI_0">
          <a:extLst>
            <a:ext uri="{FF2B5EF4-FFF2-40B4-BE49-F238E27FC236}">
              <a16:creationId xmlns:a16="http://schemas.microsoft.com/office/drawing/2014/main" id="{00000000-0008-0000-03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2" name="Picture 1" descr="ALMASHRI_0">
          <a:extLst>
            <a:ext uri="{FF2B5EF4-FFF2-40B4-BE49-F238E27FC236}">
              <a16:creationId xmlns:a16="http://schemas.microsoft.com/office/drawing/2014/main" id="{00000000-0008-0000-03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3" name="Picture 1" descr="ALMASHRI_0">
          <a:extLst>
            <a:ext uri="{FF2B5EF4-FFF2-40B4-BE49-F238E27FC236}">
              <a16:creationId xmlns:a16="http://schemas.microsoft.com/office/drawing/2014/main" id="{00000000-0008-0000-03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4" name="Picture 1" descr="ALMASHRI_0">
          <a:extLst>
            <a:ext uri="{FF2B5EF4-FFF2-40B4-BE49-F238E27FC236}">
              <a16:creationId xmlns:a16="http://schemas.microsoft.com/office/drawing/2014/main" id="{00000000-0008-0000-03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5" name="Picture 1" descr="ALMASHRI_0">
          <a:extLst>
            <a:ext uri="{FF2B5EF4-FFF2-40B4-BE49-F238E27FC236}">
              <a16:creationId xmlns:a16="http://schemas.microsoft.com/office/drawing/2014/main" id="{00000000-0008-0000-03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6" name="Picture 1" descr="ALMASHRI_0">
          <a:extLst>
            <a:ext uri="{FF2B5EF4-FFF2-40B4-BE49-F238E27FC236}">
              <a16:creationId xmlns:a16="http://schemas.microsoft.com/office/drawing/2014/main" id="{00000000-0008-0000-03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7" name="Picture 1" descr="ALMASHRI_0">
          <a:extLst>
            <a:ext uri="{FF2B5EF4-FFF2-40B4-BE49-F238E27FC236}">
              <a16:creationId xmlns:a16="http://schemas.microsoft.com/office/drawing/2014/main" id="{00000000-0008-0000-03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8" name="Picture 1" descr="ALMASHRI_0">
          <a:extLst>
            <a:ext uri="{FF2B5EF4-FFF2-40B4-BE49-F238E27FC236}">
              <a16:creationId xmlns:a16="http://schemas.microsoft.com/office/drawing/2014/main" id="{00000000-0008-0000-03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89" name="Picture 1" descr="ALMASHRI_0">
          <a:extLst>
            <a:ext uri="{FF2B5EF4-FFF2-40B4-BE49-F238E27FC236}">
              <a16:creationId xmlns:a16="http://schemas.microsoft.com/office/drawing/2014/main" id="{00000000-0008-0000-03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0" name="Picture 1" descr="ALMASHRI_0">
          <a:extLst>
            <a:ext uri="{FF2B5EF4-FFF2-40B4-BE49-F238E27FC236}">
              <a16:creationId xmlns:a16="http://schemas.microsoft.com/office/drawing/2014/main" id="{00000000-0008-0000-03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1" name="Picture 1" descr="ALMASHRI_0">
          <a:extLst>
            <a:ext uri="{FF2B5EF4-FFF2-40B4-BE49-F238E27FC236}">
              <a16:creationId xmlns:a16="http://schemas.microsoft.com/office/drawing/2014/main" id="{00000000-0008-0000-03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2" name="Picture 1" descr="ALMASHRI_0">
          <a:extLst>
            <a:ext uri="{FF2B5EF4-FFF2-40B4-BE49-F238E27FC236}">
              <a16:creationId xmlns:a16="http://schemas.microsoft.com/office/drawing/2014/main" id="{00000000-0008-0000-03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3" name="Picture 1" descr="ALMASHRI_0">
          <a:extLst>
            <a:ext uri="{FF2B5EF4-FFF2-40B4-BE49-F238E27FC236}">
              <a16:creationId xmlns:a16="http://schemas.microsoft.com/office/drawing/2014/main" id="{00000000-0008-0000-03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4" name="Picture 1" descr="ALMASHRI_0">
          <a:extLst>
            <a:ext uri="{FF2B5EF4-FFF2-40B4-BE49-F238E27FC236}">
              <a16:creationId xmlns:a16="http://schemas.microsoft.com/office/drawing/2014/main" id="{00000000-0008-0000-03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5" name="Picture 1" descr="ALMASHRI_0">
          <a:extLst>
            <a:ext uri="{FF2B5EF4-FFF2-40B4-BE49-F238E27FC236}">
              <a16:creationId xmlns:a16="http://schemas.microsoft.com/office/drawing/2014/main" id="{00000000-0008-0000-03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6" name="Picture 1" descr="ALMASHRI_0">
          <a:extLst>
            <a:ext uri="{FF2B5EF4-FFF2-40B4-BE49-F238E27FC236}">
              <a16:creationId xmlns:a16="http://schemas.microsoft.com/office/drawing/2014/main" id="{00000000-0008-0000-03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497" name="Picture 1" descr="ALMASHRI_0">
          <a:extLst>
            <a:ext uri="{FF2B5EF4-FFF2-40B4-BE49-F238E27FC236}">
              <a16:creationId xmlns:a16="http://schemas.microsoft.com/office/drawing/2014/main" id="{00000000-0008-0000-03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455</xdr:row>
      <xdr:rowOff>103156</xdr:rowOff>
    </xdr:to>
    <xdr:pic>
      <xdr:nvPicPr>
        <xdr:cNvPr id="498" name="Picture 1" descr="ALMASHRI_0">
          <a:extLst>
            <a:ext uri="{FF2B5EF4-FFF2-40B4-BE49-F238E27FC236}">
              <a16:creationId xmlns:a16="http://schemas.microsoft.com/office/drawing/2014/main" id="{00000000-0008-0000-03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499" name="Picture 1" descr="ALMASHRI_0">
          <a:extLst>
            <a:ext uri="{FF2B5EF4-FFF2-40B4-BE49-F238E27FC236}">
              <a16:creationId xmlns:a16="http://schemas.microsoft.com/office/drawing/2014/main" id="{00000000-0008-0000-03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0" name="Picture 1" descr="ALMASHRI_0">
          <a:extLst>
            <a:ext uri="{FF2B5EF4-FFF2-40B4-BE49-F238E27FC236}">
              <a16:creationId xmlns:a16="http://schemas.microsoft.com/office/drawing/2014/main" id="{00000000-0008-0000-03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1" name="Picture 1" descr="ALMASHRI_0">
          <a:extLst>
            <a:ext uri="{FF2B5EF4-FFF2-40B4-BE49-F238E27FC236}">
              <a16:creationId xmlns:a16="http://schemas.microsoft.com/office/drawing/2014/main" id="{00000000-0008-0000-03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2" name="Picture 1" descr="ALMASHRI_0">
          <a:extLst>
            <a:ext uri="{FF2B5EF4-FFF2-40B4-BE49-F238E27FC236}">
              <a16:creationId xmlns:a16="http://schemas.microsoft.com/office/drawing/2014/main" id="{00000000-0008-0000-03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3" name="Picture 1" descr="ALMASHRI_0">
          <a:extLst>
            <a:ext uri="{FF2B5EF4-FFF2-40B4-BE49-F238E27FC236}">
              <a16:creationId xmlns:a16="http://schemas.microsoft.com/office/drawing/2014/main" id="{00000000-0008-0000-03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4" name="Picture 1" descr="ALMASHRI_0">
          <a:extLst>
            <a:ext uri="{FF2B5EF4-FFF2-40B4-BE49-F238E27FC236}">
              <a16:creationId xmlns:a16="http://schemas.microsoft.com/office/drawing/2014/main" id="{00000000-0008-0000-03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5" name="Picture 1" descr="ALMASHRI_0">
          <a:extLst>
            <a:ext uri="{FF2B5EF4-FFF2-40B4-BE49-F238E27FC236}">
              <a16:creationId xmlns:a16="http://schemas.microsoft.com/office/drawing/2014/main" id="{00000000-0008-0000-03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6" name="Picture 1" descr="ALMASHRI_0">
          <a:extLst>
            <a:ext uri="{FF2B5EF4-FFF2-40B4-BE49-F238E27FC236}">
              <a16:creationId xmlns:a16="http://schemas.microsoft.com/office/drawing/2014/main" id="{00000000-0008-0000-03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7" name="Picture 1" descr="ALMASHRI_0">
          <a:extLst>
            <a:ext uri="{FF2B5EF4-FFF2-40B4-BE49-F238E27FC236}">
              <a16:creationId xmlns:a16="http://schemas.microsoft.com/office/drawing/2014/main" id="{00000000-0008-0000-03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8" name="Picture 1" descr="ALMASHRI_0">
          <a:extLst>
            <a:ext uri="{FF2B5EF4-FFF2-40B4-BE49-F238E27FC236}">
              <a16:creationId xmlns:a16="http://schemas.microsoft.com/office/drawing/2014/main" id="{00000000-0008-0000-03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09" name="Picture 1" descr="ALMASHRI_0">
          <a:extLst>
            <a:ext uri="{FF2B5EF4-FFF2-40B4-BE49-F238E27FC236}">
              <a16:creationId xmlns:a16="http://schemas.microsoft.com/office/drawing/2014/main" id="{00000000-0008-0000-03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10" name="Picture 1" descr="ALMASHRI_0">
          <a:extLst>
            <a:ext uri="{FF2B5EF4-FFF2-40B4-BE49-F238E27FC236}">
              <a16:creationId xmlns:a16="http://schemas.microsoft.com/office/drawing/2014/main" id="{00000000-0008-0000-03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11" name="Picture 1" descr="ALMASHRI_0">
          <a:extLst>
            <a:ext uri="{FF2B5EF4-FFF2-40B4-BE49-F238E27FC236}">
              <a16:creationId xmlns:a16="http://schemas.microsoft.com/office/drawing/2014/main" id="{00000000-0008-0000-03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12" name="Picture 1" descr="ALMASHRI_0">
          <a:extLst>
            <a:ext uri="{FF2B5EF4-FFF2-40B4-BE49-F238E27FC236}">
              <a16:creationId xmlns:a16="http://schemas.microsoft.com/office/drawing/2014/main" id="{00000000-0008-0000-03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513" name="Picture 1" descr="ALMASHRI_0">
          <a:extLst>
            <a:ext uri="{FF2B5EF4-FFF2-40B4-BE49-F238E27FC236}">
              <a16:creationId xmlns:a16="http://schemas.microsoft.com/office/drawing/2014/main" id="{00000000-0008-0000-03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14" name="Picture 1" descr="ALMASHRI_0">
          <a:extLst>
            <a:ext uri="{FF2B5EF4-FFF2-40B4-BE49-F238E27FC236}">
              <a16:creationId xmlns:a16="http://schemas.microsoft.com/office/drawing/2014/main" id="{00000000-0008-0000-03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15" name="Picture 1" descr="ALMASHRI_0">
          <a:extLst>
            <a:ext uri="{FF2B5EF4-FFF2-40B4-BE49-F238E27FC236}">
              <a16:creationId xmlns:a16="http://schemas.microsoft.com/office/drawing/2014/main" id="{00000000-0008-0000-03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16" name="Picture 1" descr="ALMASHRI_0">
          <a:extLst>
            <a:ext uri="{FF2B5EF4-FFF2-40B4-BE49-F238E27FC236}">
              <a16:creationId xmlns:a16="http://schemas.microsoft.com/office/drawing/2014/main" id="{00000000-0008-0000-03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17" name="Picture 1" descr="ALMASHRI_0">
          <a:extLst>
            <a:ext uri="{FF2B5EF4-FFF2-40B4-BE49-F238E27FC236}">
              <a16:creationId xmlns:a16="http://schemas.microsoft.com/office/drawing/2014/main" id="{00000000-0008-0000-03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18" name="Picture 1" descr="ALMASHRI_0">
          <a:extLst>
            <a:ext uri="{FF2B5EF4-FFF2-40B4-BE49-F238E27FC236}">
              <a16:creationId xmlns:a16="http://schemas.microsoft.com/office/drawing/2014/main" id="{00000000-0008-0000-03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19" name="Picture 1" descr="ALMASHRI_0">
          <a:extLst>
            <a:ext uri="{FF2B5EF4-FFF2-40B4-BE49-F238E27FC236}">
              <a16:creationId xmlns:a16="http://schemas.microsoft.com/office/drawing/2014/main" id="{00000000-0008-0000-03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0" name="Picture 1" descr="ALMASHRI_0">
          <a:extLst>
            <a:ext uri="{FF2B5EF4-FFF2-40B4-BE49-F238E27FC236}">
              <a16:creationId xmlns:a16="http://schemas.microsoft.com/office/drawing/2014/main" id="{00000000-0008-0000-03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1" name="Picture 1" descr="ALMASHRI_0">
          <a:extLst>
            <a:ext uri="{FF2B5EF4-FFF2-40B4-BE49-F238E27FC236}">
              <a16:creationId xmlns:a16="http://schemas.microsoft.com/office/drawing/2014/main" id="{00000000-0008-0000-03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2" name="Picture 1" descr="ALMASHRI_0">
          <a:extLst>
            <a:ext uri="{FF2B5EF4-FFF2-40B4-BE49-F238E27FC236}">
              <a16:creationId xmlns:a16="http://schemas.microsoft.com/office/drawing/2014/main" id="{00000000-0008-0000-03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3" name="Picture 1" descr="ALMASHRI_0">
          <a:extLst>
            <a:ext uri="{FF2B5EF4-FFF2-40B4-BE49-F238E27FC236}">
              <a16:creationId xmlns:a16="http://schemas.microsoft.com/office/drawing/2014/main" id="{00000000-0008-0000-03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4" name="Picture 1" descr="ALMASHRI_0">
          <a:extLst>
            <a:ext uri="{FF2B5EF4-FFF2-40B4-BE49-F238E27FC236}">
              <a16:creationId xmlns:a16="http://schemas.microsoft.com/office/drawing/2014/main" id="{00000000-0008-0000-03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5" name="Picture 1" descr="ALMASHRI_0">
          <a:extLst>
            <a:ext uri="{FF2B5EF4-FFF2-40B4-BE49-F238E27FC236}">
              <a16:creationId xmlns:a16="http://schemas.microsoft.com/office/drawing/2014/main" id="{00000000-0008-0000-03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6" name="Picture 1" descr="ALMASHRI_0">
          <a:extLst>
            <a:ext uri="{FF2B5EF4-FFF2-40B4-BE49-F238E27FC236}">
              <a16:creationId xmlns:a16="http://schemas.microsoft.com/office/drawing/2014/main" id="{00000000-0008-0000-03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7" name="Picture 1" descr="ALMASHRI_0">
          <a:extLst>
            <a:ext uri="{FF2B5EF4-FFF2-40B4-BE49-F238E27FC236}">
              <a16:creationId xmlns:a16="http://schemas.microsoft.com/office/drawing/2014/main" id="{00000000-0008-0000-03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8" name="Picture 1" descr="ALMASHRI_0">
          <a:extLst>
            <a:ext uri="{FF2B5EF4-FFF2-40B4-BE49-F238E27FC236}">
              <a16:creationId xmlns:a16="http://schemas.microsoft.com/office/drawing/2014/main" id="{00000000-0008-0000-03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529" name="Picture 1" descr="ALMASHRI_0">
          <a:extLst>
            <a:ext uri="{FF2B5EF4-FFF2-40B4-BE49-F238E27FC236}">
              <a16:creationId xmlns:a16="http://schemas.microsoft.com/office/drawing/2014/main" id="{00000000-0008-0000-03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530" name="Picture 1" descr="ALMASHRI_0">
          <a:extLst>
            <a:ext uri="{FF2B5EF4-FFF2-40B4-BE49-F238E27FC236}">
              <a16:creationId xmlns:a16="http://schemas.microsoft.com/office/drawing/2014/main" id="{00000000-0008-0000-03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1" name="Picture 1" descr="ALMASHRI_0">
          <a:extLst>
            <a:ext uri="{FF2B5EF4-FFF2-40B4-BE49-F238E27FC236}">
              <a16:creationId xmlns:a16="http://schemas.microsoft.com/office/drawing/2014/main" id="{00000000-0008-0000-03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2" name="Picture 1" descr="ALMASHRI_0">
          <a:extLst>
            <a:ext uri="{FF2B5EF4-FFF2-40B4-BE49-F238E27FC236}">
              <a16:creationId xmlns:a16="http://schemas.microsoft.com/office/drawing/2014/main" id="{00000000-0008-0000-03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3" name="Picture 1" descr="ALMASHRI_0">
          <a:extLst>
            <a:ext uri="{FF2B5EF4-FFF2-40B4-BE49-F238E27FC236}">
              <a16:creationId xmlns:a16="http://schemas.microsoft.com/office/drawing/2014/main" id="{00000000-0008-0000-03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4" name="Picture 1" descr="ALMASHRI_0">
          <a:extLst>
            <a:ext uri="{FF2B5EF4-FFF2-40B4-BE49-F238E27FC236}">
              <a16:creationId xmlns:a16="http://schemas.microsoft.com/office/drawing/2014/main" id="{00000000-0008-0000-03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5" name="Picture 1" descr="ALMASHRI_0">
          <a:extLst>
            <a:ext uri="{FF2B5EF4-FFF2-40B4-BE49-F238E27FC236}">
              <a16:creationId xmlns:a16="http://schemas.microsoft.com/office/drawing/2014/main" id="{00000000-0008-0000-03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6" name="Picture 1" descr="ALMASHRI_0">
          <a:extLst>
            <a:ext uri="{FF2B5EF4-FFF2-40B4-BE49-F238E27FC236}">
              <a16:creationId xmlns:a16="http://schemas.microsoft.com/office/drawing/2014/main" id="{00000000-0008-0000-03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7" name="Picture 1" descr="ALMASHRI_0">
          <a:extLst>
            <a:ext uri="{FF2B5EF4-FFF2-40B4-BE49-F238E27FC236}">
              <a16:creationId xmlns:a16="http://schemas.microsoft.com/office/drawing/2014/main" id="{00000000-0008-0000-03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8" name="Picture 1" descr="ALMASHRI_0">
          <a:extLst>
            <a:ext uri="{FF2B5EF4-FFF2-40B4-BE49-F238E27FC236}">
              <a16:creationId xmlns:a16="http://schemas.microsoft.com/office/drawing/2014/main" id="{00000000-0008-0000-03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39" name="Picture 1" descr="ALMASHRI_0">
          <a:extLst>
            <a:ext uri="{FF2B5EF4-FFF2-40B4-BE49-F238E27FC236}">
              <a16:creationId xmlns:a16="http://schemas.microsoft.com/office/drawing/2014/main" id="{00000000-0008-0000-03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40" name="Picture 1" descr="ALMASHRI_0">
          <a:extLst>
            <a:ext uri="{FF2B5EF4-FFF2-40B4-BE49-F238E27FC236}">
              <a16:creationId xmlns:a16="http://schemas.microsoft.com/office/drawing/2014/main" id="{00000000-0008-0000-03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41" name="Picture 1" descr="ALMASHRI_0">
          <a:extLst>
            <a:ext uri="{FF2B5EF4-FFF2-40B4-BE49-F238E27FC236}">
              <a16:creationId xmlns:a16="http://schemas.microsoft.com/office/drawing/2014/main" id="{00000000-0008-0000-03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42" name="Picture 1" descr="ALMASHRI_0">
          <a:extLst>
            <a:ext uri="{FF2B5EF4-FFF2-40B4-BE49-F238E27FC236}">
              <a16:creationId xmlns:a16="http://schemas.microsoft.com/office/drawing/2014/main" id="{00000000-0008-0000-03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43" name="Picture 1" descr="ALMASHRI_0">
          <a:extLst>
            <a:ext uri="{FF2B5EF4-FFF2-40B4-BE49-F238E27FC236}">
              <a16:creationId xmlns:a16="http://schemas.microsoft.com/office/drawing/2014/main" id="{00000000-0008-0000-03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44" name="Picture 1" descr="ALMASHRI_0">
          <a:extLst>
            <a:ext uri="{FF2B5EF4-FFF2-40B4-BE49-F238E27FC236}">
              <a16:creationId xmlns:a16="http://schemas.microsoft.com/office/drawing/2014/main" id="{00000000-0008-0000-03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45" name="Picture 1" descr="ALMASHRI_0">
          <a:extLst>
            <a:ext uri="{FF2B5EF4-FFF2-40B4-BE49-F238E27FC236}">
              <a16:creationId xmlns:a16="http://schemas.microsoft.com/office/drawing/2014/main" id="{00000000-0008-0000-03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46" name="Picture 1" descr="ALMASHRI_0">
          <a:extLst>
            <a:ext uri="{FF2B5EF4-FFF2-40B4-BE49-F238E27FC236}">
              <a16:creationId xmlns:a16="http://schemas.microsoft.com/office/drawing/2014/main" id="{00000000-0008-0000-03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47" name="Picture 1" descr="ALMASHRI_0">
          <a:extLst>
            <a:ext uri="{FF2B5EF4-FFF2-40B4-BE49-F238E27FC236}">
              <a16:creationId xmlns:a16="http://schemas.microsoft.com/office/drawing/2014/main" id="{00000000-0008-0000-03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48" name="Picture 1" descr="ALMASHRI_0">
          <a:extLst>
            <a:ext uri="{FF2B5EF4-FFF2-40B4-BE49-F238E27FC236}">
              <a16:creationId xmlns:a16="http://schemas.microsoft.com/office/drawing/2014/main" id="{00000000-0008-0000-03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49" name="Picture 1" descr="ALMASHRI_0">
          <a:extLst>
            <a:ext uri="{FF2B5EF4-FFF2-40B4-BE49-F238E27FC236}">
              <a16:creationId xmlns:a16="http://schemas.microsoft.com/office/drawing/2014/main" id="{00000000-0008-0000-03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0" name="Picture 1" descr="ALMASHRI_0">
          <a:extLst>
            <a:ext uri="{FF2B5EF4-FFF2-40B4-BE49-F238E27FC236}">
              <a16:creationId xmlns:a16="http://schemas.microsoft.com/office/drawing/2014/main" id="{00000000-0008-0000-03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1" name="Picture 1" descr="ALMASHRI_0">
          <a:extLst>
            <a:ext uri="{FF2B5EF4-FFF2-40B4-BE49-F238E27FC236}">
              <a16:creationId xmlns:a16="http://schemas.microsoft.com/office/drawing/2014/main" id="{00000000-0008-0000-03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2" name="Picture 1" descr="ALMASHRI_0">
          <a:extLst>
            <a:ext uri="{FF2B5EF4-FFF2-40B4-BE49-F238E27FC236}">
              <a16:creationId xmlns:a16="http://schemas.microsoft.com/office/drawing/2014/main" id="{00000000-0008-0000-03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3" name="Picture 1" descr="ALMASHRI_0">
          <a:extLst>
            <a:ext uri="{FF2B5EF4-FFF2-40B4-BE49-F238E27FC236}">
              <a16:creationId xmlns:a16="http://schemas.microsoft.com/office/drawing/2014/main" id="{00000000-0008-0000-03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4" name="Picture 1" descr="ALMASHRI_0">
          <a:extLst>
            <a:ext uri="{FF2B5EF4-FFF2-40B4-BE49-F238E27FC236}">
              <a16:creationId xmlns:a16="http://schemas.microsoft.com/office/drawing/2014/main" id="{00000000-0008-0000-03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5" name="Picture 1" descr="ALMASHRI_0">
          <a:extLst>
            <a:ext uri="{FF2B5EF4-FFF2-40B4-BE49-F238E27FC236}">
              <a16:creationId xmlns:a16="http://schemas.microsoft.com/office/drawing/2014/main" id="{00000000-0008-0000-03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6" name="Picture 1" descr="ALMASHRI_0">
          <a:extLst>
            <a:ext uri="{FF2B5EF4-FFF2-40B4-BE49-F238E27FC236}">
              <a16:creationId xmlns:a16="http://schemas.microsoft.com/office/drawing/2014/main" id="{00000000-0008-0000-03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7" name="Picture 1" descr="ALMASHRI_0">
          <a:extLst>
            <a:ext uri="{FF2B5EF4-FFF2-40B4-BE49-F238E27FC236}">
              <a16:creationId xmlns:a16="http://schemas.microsoft.com/office/drawing/2014/main" id="{00000000-0008-0000-03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8" name="Picture 1" descr="ALMASHRI_0">
          <a:extLst>
            <a:ext uri="{FF2B5EF4-FFF2-40B4-BE49-F238E27FC236}">
              <a16:creationId xmlns:a16="http://schemas.microsoft.com/office/drawing/2014/main" id="{00000000-0008-0000-03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59" name="Picture 1" descr="ALMASHRI_0">
          <a:extLst>
            <a:ext uri="{FF2B5EF4-FFF2-40B4-BE49-F238E27FC236}">
              <a16:creationId xmlns:a16="http://schemas.microsoft.com/office/drawing/2014/main" id="{00000000-0008-0000-03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60" name="Picture 1" descr="ALMASHRI_0">
          <a:extLst>
            <a:ext uri="{FF2B5EF4-FFF2-40B4-BE49-F238E27FC236}">
              <a16:creationId xmlns:a16="http://schemas.microsoft.com/office/drawing/2014/main" id="{00000000-0008-0000-03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561" name="Picture 1" descr="ALMASHRI_0">
          <a:extLst>
            <a:ext uri="{FF2B5EF4-FFF2-40B4-BE49-F238E27FC236}">
              <a16:creationId xmlns:a16="http://schemas.microsoft.com/office/drawing/2014/main" id="{00000000-0008-0000-03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2" name="Picture 1" descr="ALMASHRI_0">
          <a:extLst>
            <a:ext uri="{FF2B5EF4-FFF2-40B4-BE49-F238E27FC236}">
              <a16:creationId xmlns:a16="http://schemas.microsoft.com/office/drawing/2014/main" id="{00000000-0008-0000-03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3" name="Picture 1" descr="ALMASHRI_0">
          <a:extLst>
            <a:ext uri="{FF2B5EF4-FFF2-40B4-BE49-F238E27FC236}">
              <a16:creationId xmlns:a16="http://schemas.microsoft.com/office/drawing/2014/main" id="{00000000-0008-0000-03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4" name="Picture 1" descr="ALMASHRI_0">
          <a:extLst>
            <a:ext uri="{FF2B5EF4-FFF2-40B4-BE49-F238E27FC236}">
              <a16:creationId xmlns:a16="http://schemas.microsoft.com/office/drawing/2014/main" id="{00000000-0008-0000-03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5" name="Picture 1" descr="ALMASHRI_0">
          <a:extLst>
            <a:ext uri="{FF2B5EF4-FFF2-40B4-BE49-F238E27FC236}">
              <a16:creationId xmlns:a16="http://schemas.microsoft.com/office/drawing/2014/main" id="{00000000-0008-0000-03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6" name="Picture 1" descr="ALMASHRI_0">
          <a:extLst>
            <a:ext uri="{FF2B5EF4-FFF2-40B4-BE49-F238E27FC236}">
              <a16:creationId xmlns:a16="http://schemas.microsoft.com/office/drawing/2014/main" id="{00000000-0008-0000-03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7" name="Picture 1" descr="ALMASHRI_0">
          <a:extLst>
            <a:ext uri="{FF2B5EF4-FFF2-40B4-BE49-F238E27FC236}">
              <a16:creationId xmlns:a16="http://schemas.microsoft.com/office/drawing/2014/main" id="{00000000-0008-0000-03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8" name="Picture 1" descr="ALMASHRI_0">
          <a:extLst>
            <a:ext uri="{FF2B5EF4-FFF2-40B4-BE49-F238E27FC236}">
              <a16:creationId xmlns:a16="http://schemas.microsoft.com/office/drawing/2014/main" id="{00000000-0008-0000-03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69" name="Picture 1" descr="ALMASHRI_0">
          <a:extLst>
            <a:ext uri="{FF2B5EF4-FFF2-40B4-BE49-F238E27FC236}">
              <a16:creationId xmlns:a16="http://schemas.microsoft.com/office/drawing/2014/main" id="{00000000-0008-0000-03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0" name="Picture 1" descr="ALMASHRI_0">
          <a:extLst>
            <a:ext uri="{FF2B5EF4-FFF2-40B4-BE49-F238E27FC236}">
              <a16:creationId xmlns:a16="http://schemas.microsoft.com/office/drawing/2014/main" id="{00000000-0008-0000-03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1" name="Picture 1" descr="ALMASHRI_0">
          <a:extLst>
            <a:ext uri="{FF2B5EF4-FFF2-40B4-BE49-F238E27FC236}">
              <a16:creationId xmlns:a16="http://schemas.microsoft.com/office/drawing/2014/main" id="{00000000-0008-0000-03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2" name="Picture 1" descr="ALMASHRI_0">
          <a:extLst>
            <a:ext uri="{FF2B5EF4-FFF2-40B4-BE49-F238E27FC236}">
              <a16:creationId xmlns:a16="http://schemas.microsoft.com/office/drawing/2014/main" id="{00000000-0008-0000-03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3" name="Picture 1" descr="ALMASHRI_0">
          <a:extLst>
            <a:ext uri="{FF2B5EF4-FFF2-40B4-BE49-F238E27FC236}">
              <a16:creationId xmlns:a16="http://schemas.microsoft.com/office/drawing/2014/main" id="{00000000-0008-0000-03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4" name="Picture 1" descr="ALMASHRI_0">
          <a:extLst>
            <a:ext uri="{FF2B5EF4-FFF2-40B4-BE49-F238E27FC236}">
              <a16:creationId xmlns:a16="http://schemas.microsoft.com/office/drawing/2014/main" id="{00000000-0008-0000-03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5" name="Picture 1" descr="ALMASHRI_0">
          <a:extLst>
            <a:ext uri="{FF2B5EF4-FFF2-40B4-BE49-F238E27FC236}">
              <a16:creationId xmlns:a16="http://schemas.microsoft.com/office/drawing/2014/main" id="{00000000-0008-0000-03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6" name="Picture 1" descr="ALMASHRI_0">
          <a:extLst>
            <a:ext uri="{FF2B5EF4-FFF2-40B4-BE49-F238E27FC236}">
              <a16:creationId xmlns:a16="http://schemas.microsoft.com/office/drawing/2014/main" id="{00000000-0008-0000-03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577" name="Picture 1" descr="ALMASHRI_0">
          <a:extLst>
            <a:ext uri="{FF2B5EF4-FFF2-40B4-BE49-F238E27FC236}">
              <a16:creationId xmlns:a16="http://schemas.microsoft.com/office/drawing/2014/main" id="{00000000-0008-0000-03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78" name="Picture 1" descr="ALMASHRI_0">
          <a:extLst>
            <a:ext uri="{FF2B5EF4-FFF2-40B4-BE49-F238E27FC236}">
              <a16:creationId xmlns:a16="http://schemas.microsoft.com/office/drawing/2014/main" id="{00000000-0008-0000-03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79" name="Picture 1" descr="ALMASHRI_0">
          <a:extLst>
            <a:ext uri="{FF2B5EF4-FFF2-40B4-BE49-F238E27FC236}">
              <a16:creationId xmlns:a16="http://schemas.microsoft.com/office/drawing/2014/main" id="{00000000-0008-0000-03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0" name="Picture 1" descr="ALMASHRI_0">
          <a:extLst>
            <a:ext uri="{FF2B5EF4-FFF2-40B4-BE49-F238E27FC236}">
              <a16:creationId xmlns:a16="http://schemas.microsoft.com/office/drawing/2014/main" id="{00000000-0008-0000-03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1" name="Picture 1" descr="ALMASHRI_0">
          <a:extLst>
            <a:ext uri="{FF2B5EF4-FFF2-40B4-BE49-F238E27FC236}">
              <a16:creationId xmlns:a16="http://schemas.microsoft.com/office/drawing/2014/main" id="{00000000-0008-0000-03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2" name="Picture 1" descr="ALMASHRI_0">
          <a:extLst>
            <a:ext uri="{FF2B5EF4-FFF2-40B4-BE49-F238E27FC236}">
              <a16:creationId xmlns:a16="http://schemas.microsoft.com/office/drawing/2014/main" id="{00000000-0008-0000-03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3" name="Picture 1" descr="ALMASHRI_0">
          <a:extLst>
            <a:ext uri="{FF2B5EF4-FFF2-40B4-BE49-F238E27FC236}">
              <a16:creationId xmlns:a16="http://schemas.microsoft.com/office/drawing/2014/main" id="{00000000-0008-0000-03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4" name="Picture 1" descr="ALMASHRI_0">
          <a:extLst>
            <a:ext uri="{FF2B5EF4-FFF2-40B4-BE49-F238E27FC236}">
              <a16:creationId xmlns:a16="http://schemas.microsoft.com/office/drawing/2014/main" id="{00000000-0008-0000-03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5" name="Picture 1" descr="ALMASHRI_0">
          <a:extLst>
            <a:ext uri="{FF2B5EF4-FFF2-40B4-BE49-F238E27FC236}">
              <a16:creationId xmlns:a16="http://schemas.microsoft.com/office/drawing/2014/main" id="{00000000-0008-0000-03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6" name="Picture 1" descr="ALMASHRI_0">
          <a:extLst>
            <a:ext uri="{FF2B5EF4-FFF2-40B4-BE49-F238E27FC236}">
              <a16:creationId xmlns:a16="http://schemas.microsoft.com/office/drawing/2014/main" id="{00000000-0008-0000-03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7" name="Picture 1" descr="ALMASHRI_0">
          <a:extLst>
            <a:ext uri="{FF2B5EF4-FFF2-40B4-BE49-F238E27FC236}">
              <a16:creationId xmlns:a16="http://schemas.microsoft.com/office/drawing/2014/main" id="{00000000-0008-0000-03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8" name="Picture 1" descr="ALMASHRI_0">
          <a:extLst>
            <a:ext uri="{FF2B5EF4-FFF2-40B4-BE49-F238E27FC236}">
              <a16:creationId xmlns:a16="http://schemas.microsoft.com/office/drawing/2014/main" id="{00000000-0008-0000-03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89" name="Picture 1" descr="ALMASHRI_0">
          <a:extLst>
            <a:ext uri="{FF2B5EF4-FFF2-40B4-BE49-F238E27FC236}">
              <a16:creationId xmlns:a16="http://schemas.microsoft.com/office/drawing/2014/main" id="{00000000-0008-0000-03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90" name="Picture 1" descr="ALMASHRI_0">
          <a:extLst>
            <a:ext uri="{FF2B5EF4-FFF2-40B4-BE49-F238E27FC236}">
              <a16:creationId xmlns:a16="http://schemas.microsoft.com/office/drawing/2014/main" id="{00000000-0008-0000-03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91" name="Picture 1" descr="ALMASHRI_0">
          <a:extLst>
            <a:ext uri="{FF2B5EF4-FFF2-40B4-BE49-F238E27FC236}">
              <a16:creationId xmlns:a16="http://schemas.microsoft.com/office/drawing/2014/main" id="{00000000-0008-0000-03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92" name="Picture 1" descr="ALMASHRI_0">
          <a:extLst>
            <a:ext uri="{FF2B5EF4-FFF2-40B4-BE49-F238E27FC236}">
              <a16:creationId xmlns:a16="http://schemas.microsoft.com/office/drawing/2014/main" id="{00000000-0008-0000-03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593" name="Picture 1" descr="ALMASHRI_0">
          <a:extLst>
            <a:ext uri="{FF2B5EF4-FFF2-40B4-BE49-F238E27FC236}">
              <a16:creationId xmlns:a16="http://schemas.microsoft.com/office/drawing/2014/main" id="{00000000-0008-0000-03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94" name="Picture 1" descr="ALMASHRI_0">
          <a:extLst>
            <a:ext uri="{FF2B5EF4-FFF2-40B4-BE49-F238E27FC236}">
              <a16:creationId xmlns:a16="http://schemas.microsoft.com/office/drawing/2014/main" id="{00000000-0008-0000-03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95" name="Picture 1" descr="ALMASHRI_0">
          <a:extLst>
            <a:ext uri="{FF2B5EF4-FFF2-40B4-BE49-F238E27FC236}">
              <a16:creationId xmlns:a16="http://schemas.microsoft.com/office/drawing/2014/main" id="{00000000-0008-0000-03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96" name="Picture 1" descr="ALMASHRI_0">
          <a:extLst>
            <a:ext uri="{FF2B5EF4-FFF2-40B4-BE49-F238E27FC236}">
              <a16:creationId xmlns:a16="http://schemas.microsoft.com/office/drawing/2014/main" id="{00000000-0008-0000-03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97" name="Picture 1" descr="ALMASHRI_0">
          <a:extLst>
            <a:ext uri="{FF2B5EF4-FFF2-40B4-BE49-F238E27FC236}">
              <a16:creationId xmlns:a16="http://schemas.microsoft.com/office/drawing/2014/main" id="{00000000-0008-0000-03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98" name="Picture 1" descr="ALMASHRI_0">
          <a:extLst>
            <a:ext uri="{FF2B5EF4-FFF2-40B4-BE49-F238E27FC236}">
              <a16:creationId xmlns:a16="http://schemas.microsoft.com/office/drawing/2014/main" id="{00000000-0008-0000-03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599" name="Picture 1" descr="ALMASHRI_0">
          <a:extLst>
            <a:ext uri="{FF2B5EF4-FFF2-40B4-BE49-F238E27FC236}">
              <a16:creationId xmlns:a16="http://schemas.microsoft.com/office/drawing/2014/main" id="{00000000-0008-0000-03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0" name="Picture 1" descr="ALMASHRI_0">
          <a:extLst>
            <a:ext uri="{FF2B5EF4-FFF2-40B4-BE49-F238E27FC236}">
              <a16:creationId xmlns:a16="http://schemas.microsoft.com/office/drawing/2014/main" id="{00000000-0008-0000-03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1" name="Picture 1" descr="ALMASHRI_0">
          <a:extLst>
            <a:ext uri="{FF2B5EF4-FFF2-40B4-BE49-F238E27FC236}">
              <a16:creationId xmlns:a16="http://schemas.microsoft.com/office/drawing/2014/main" id="{00000000-0008-0000-03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2" name="Picture 1" descr="ALMASHRI_0">
          <a:extLst>
            <a:ext uri="{FF2B5EF4-FFF2-40B4-BE49-F238E27FC236}">
              <a16:creationId xmlns:a16="http://schemas.microsoft.com/office/drawing/2014/main" id="{00000000-0008-0000-03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3" name="Picture 1" descr="ALMASHRI_0">
          <a:extLst>
            <a:ext uri="{FF2B5EF4-FFF2-40B4-BE49-F238E27FC236}">
              <a16:creationId xmlns:a16="http://schemas.microsoft.com/office/drawing/2014/main" id="{00000000-0008-0000-03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4" name="Picture 1" descr="ALMASHRI_0">
          <a:extLst>
            <a:ext uri="{FF2B5EF4-FFF2-40B4-BE49-F238E27FC236}">
              <a16:creationId xmlns:a16="http://schemas.microsoft.com/office/drawing/2014/main" id="{00000000-0008-0000-03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5" name="Picture 1" descr="ALMASHRI_0">
          <a:extLst>
            <a:ext uri="{FF2B5EF4-FFF2-40B4-BE49-F238E27FC236}">
              <a16:creationId xmlns:a16="http://schemas.microsoft.com/office/drawing/2014/main" id="{00000000-0008-0000-03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6" name="Picture 1" descr="ALMASHRI_0">
          <a:extLst>
            <a:ext uri="{FF2B5EF4-FFF2-40B4-BE49-F238E27FC236}">
              <a16:creationId xmlns:a16="http://schemas.microsoft.com/office/drawing/2014/main" id="{00000000-0008-0000-03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7" name="Picture 1" descr="ALMASHRI_0">
          <a:extLst>
            <a:ext uri="{FF2B5EF4-FFF2-40B4-BE49-F238E27FC236}">
              <a16:creationId xmlns:a16="http://schemas.microsoft.com/office/drawing/2014/main" id="{00000000-0008-0000-03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8" name="Picture 1" descr="ALMASHRI_0">
          <a:extLst>
            <a:ext uri="{FF2B5EF4-FFF2-40B4-BE49-F238E27FC236}">
              <a16:creationId xmlns:a16="http://schemas.microsoft.com/office/drawing/2014/main" id="{00000000-0008-0000-03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09" name="Picture 1" descr="ALMASHRI_0">
          <a:extLst>
            <a:ext uri="{FF2B5EF4-FFF2-40B4-BE49-F238E27FC236}">
              <a16:creationId xmlns:a16="http://schemas.microsoft.com/office/drawing/2014/main" id="{00000000-0008-0000-03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0" name="Picture 1" descr="ALMASHRI_0">
          <a:extLst>
            <a:ext uri="{FF2B5EF4-FFF2-40B4-BE49-F238E27FC236}">
              <a16:creationId xmlns:a16="http://schemas.microsoft.com/office/drawing/2014/main" id="{00000000-0008-0000-03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1" name="Picture 1" descr="ALMASHRI_0">
          <a:extLst>
            <a:ext uri="{FF2B5EF4-FFF2-40B4-BE49-F238E27FC236}">
              <a16:creationId xmlns:a16="http://schemas.microsoft.com/office/drawing/2014/main" id="{00000000-0008-0000-03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2" name="Picture 1" descr="ALMASHRI_0">
          <a:extLst>
            <a:ext uri="{FF2B5EF4-FFF2-40B4-BE49-F238E27FC236}">
              <a16:creationId xmlns:a16="http://schemas.microsoft.com/office/drawing/2014/main" id="{00000000-0008-0000-03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3" name="Picture 1" descr="ALMASHRI_0">
          <a:extLst>
            <a:ext uri="{FF2B5EF4-FFF2-40B4-BE49-F238E27FC236}">
              <a16:creationId xmlns:a16="http://schemas.microsoft.com/office/drawing/2014/main" id="{00000000-0008-0000-03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4" name="Picture 1" descr="ALMASHRI_0">
          <a:extLst>
            <a:ext uri="{FF2B5EF4-FFF2-40B4-BE49-F238E27FC236}">
              <a16:creationId xmlns:a16="http://schemas.microsoft.com/office/drawing/2014/main" id="{00000000-0008-0000-03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5" name="Picture 1" descr="ALMASHRI_0">
          <a:extLst>
            <a:ext uri="{FF2B5EF4-FFF2-40B4-BE49-F238E27FC236}">
              <a16:creationId xmlns:a16="http://schemas.microsoft.com/office/drawing/2014/main" id="{00000000-0008-0000-03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6" name="Picture 1" descr="ALMASHRI_0">
          <a:extLst>
            <a:ext uri="{FF2B5EF4-FFF2-40B4-BE49-F238E27FC236}">
              <a16:creationId xmlns:a16="http://schemas.microsoft.com/office/drawing/2014/main" id="{00000000-0008-0000-03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7" name="Picture 1" descr="ALMASHRI_0">
          <a:extLst>
            <a:ext uri="{FF2B5EF4-FFF2-40B4-BE49-F238E27FC236}">
              <a16:creationId xmlns:a16="http://schemas.microsoft.com/office/drawing/2014/main" id="{00000000-0008-0000-03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8" name="Picture 1" descr="ALMASHRI_0">
          <a:extLst>
            <a:ext uri="{FF2B5EF4-FFF2-40B4-BE49-F238E27FC236}">
              <a16:creationId xmlns:a16="http://schemas.microsoft.com/office/drawing/2014/main" id="{00000000-0008-0000-03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19" name="Picture 1" descr="ALMASHRI_0">
          <a:extLst>
            <a:ext uri="{FF2B5EF4-FFF2-40B4-BE49-F238E27FC236}">
              <a16:creationId xmlns:a16="http://schemas.microsoft.com/office/drawing/2014/main" id="{00000000-0008-0000-03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20" name="Picture 1" descr="ALMASHRI_0">
          <a:extLst>
            <a:ext uri="{FF2B5EF4-FFF2-40B4-BE49-F238E27FC236}">
              <a16:creationId xmlns:a16="http://schemas.microsoft.com/office/drawing/2014/main" id="{00000000-0008-0000-03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21" name="Picture 1" descr="ALMASHRI_0">
          <a:extLst>
            <a:ext uri="{FF2B5EF4-FFF2-40B4-BE49-F238E27FC236}">
              <a16:creationId xmlns:a16="http://schemas.microsoft.com/office/drawing/2014/main" id="{00000000-0008-0000-03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22" name="Picture 1" descr="ALMASHRI_0">
          <a:extLst>
            <a:ext uri="{FF2B5EF4-FFF2-40B4-BE49-F238E27FC236}">
              <a16:creationId xmlns:a16="http://schemas.microsoft.com/office/drawing/2014/main" id="{00000000-0008-0000-03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23" name="Picture 1" descr="ALMASHRI_0">
          <a:extLst>
            <a:ext uri="{FF2B5EF4-FFF2-40B4-BE49-F238E27FC236}">
              <a16:creationId xmlns:a16="http://schemas.microsoft.com/office/drawing/2014/main" id="{00000000-0008-0000-03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24" name="Picture 1" descr="ALMASHRI_0">
          <a:extLst>
            <a:ext uri="{FF2B5EF4-FFF2-40B4-BE49-F238E27FC236}">
              <a16:creationId xmlns:a16="http://schemas.microsoft.com/office/drawing/2014/main" id="{00000000-0008-0000-03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25" name="Picture 1" descr="ALMASHRI_0">
          <a:extLst>
            <a:ext uri="{FF2B5EF4-FFF2-40B4-BE49-F238E27FC236}">
              <a16:creationId xmlns:a16="http://schemas.microsoft.com/office/drawing/2014/main" id="{00000000-0008-0000-03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455</xdr:row>
      <xdr:rowOff>103156</xdr:rowOff>
    </xdr:to>
    <xdr:pic>
      <xdr:nvPicPr>
        <xdr:cNvPr id="626" name="Picture 1" descr="ALMASHRI_0">
          <a:extLst>
            <a:ext uri="{FF2B5EF4-FFF2-40B4-BE49-F238E27FC236}">
              <a16:creationId xmlns:a16="http://schemas.microsoft.com/office/drawing/2014/main" id="{00000000-0008-0000-03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27" name="Picture 1" descr="ALMASHRI_0">
          <a:extLst>
            <a:ext uri="{FF2B5EF4-FFF2-40B4-BE49-F238E27FC236}">
              <a16:creationId xmlns:a16="http://schemas.microsoft.com/office/drawing/2014/main" id="{00000000-0008-0000-03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28" name="Picture 1" descr="ALMASHRI_0">
          <a:extLst>
            <a:ext uri="{FF2B5EF4-FFF2-40B4-BE49-F238E27FC236}">
              <a16:creationId xmlns:a16="http://schemas.microsoft.com/office/drawing/2014/main" id="{00000000-0008-0000-03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29" name="Picture 1" descr="ALMASHRI_0">
          <a:extLst>
            <a:ext uri="{FF2B5EF4-FFF2-40B4-BE49-F238E27FC236}">
              <a16:creationId xmlns:a16="http://schemas.microsoft.com/office/drawing/2014/main" id="{00000000-0008-0000-03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0" name="Picture 1" descr="ALMASHRI_0">
          <a:extLst>
            <a:ext uri="{FF2B5EF4-FFF2-40B4-BE49-F238E27FC236}">
              <a16:creationId xmlns:a16="http://schemas.microsoft.com/office/drawing/2014/main" id="{00000000-0008-0000-03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1" name="Picture 1" descr="ALMASHRI_0">
          <a:extLst>
            <a:ext uri="{FF2B5EF4-FFF2-40B4-BE49-F238E27FC236}">
              <a16:creationId xmlns:a16="http://schemas.microsoft.com/office/drawing/2014/main" id="{00000000-0008-0000-03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2" name="Picture 1" descr="ALMASHRI_0">
          <a:extLst>
            <a:ext uri="{FF2B5EF4-FFF2-40B4-BE49-F238E27FC236}">
              <a16:creationId xmlns:a16="http://schemas.microsoft.com/office/drawing/2014/main" id="{00000000-0008-0000-03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3" name="Picture 1" descr="ALMASHRI_0">
          <a:extLst>
            <a:ext uri="{FF2B5EF4-FFF2-40B4-BE49-F238E27FC236}">
              <a16:creationId xmlns:a16="http://schemas.microsoft.com/office/drawing/2014/main" id="{00000000-0008-0000-03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4" name="Picture 1" descr="ALMASHRI_0">
          <a:extLst>
            <a:ext uri="{FF2B5EF4-FFF2-40B4-BE49-F238E27FC236}">
              <a16:creationId xmlns:a16="http://schemas.microsoft.com/office/drawing/2014/main" id="{00000000-0008-0000-03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5" name="Picture 1" descr="ALMASHRI_0">
          <a:extLst>
            <a:ext uri="{FF2B5EF4-FFF2-40B4-BE49-F238E27FC236}">
              <a16:creationId xmlns:a16="http://schemas.microsoft.com/office/drawing/2014/main" id="{00000000-0008-0000-03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6" name="Picture 1" descr="ALMASHRI_0">
          <a:extLst>
            <a:ext uri="{FF2B5EF4-FFF2-40B4-BE49-F238E27FC236}">
              <a16:creationId xmlns:a16="http://schemas.microsoft.com/office/drawing/2014/main" id="{00000000-0008-0000-03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7" name="Picture 1" descr="ALMASHRI_0">
          <a:extLst>
            <a:ext uri="{FF2B5EF4-FFF2-40B4-BE49-F238E27FC236}">
              <a16:creationId xmlns:a16="http://schemas.microsoft.com/office/drawing/2014/main" id="{00000000-0008-0000-03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8" name="Picture 1" descr="ALMASHRI_0">
          <a:extLst>
            <a:ext uri="{FF2B5EF4-FFF2-40B4-BE49-F238E27FC236}">
              <a16:creationId xmlns:a16="http://schemas.microsoft.com/office/drawing/2014/main" id="{00000000-0008-0000-03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39" name="Picture 1" descr="ALMASHRI_0">
          <a:extLst>
            <a:ext uri="{FF2B5EF4-FFF2-40B4-BE49-F238E27FC236}">
              <a16:creationId xmlns:a16="http://schemas.microsoft.com/office/drawing/2014/main" id="{00000000-0008-0000-03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40" name="Picture 1" descr="ALMASHRI_0">
          <a:extLst>
            <a:ext uri="{FF2B5EF4-FFF2-40B4-BE49-F238E27FC236}">
              <a16:creationId xmlns:a16="http://schemas.microsoft.com/office/drawing/2014/main" id="{00000000-0008-0000-03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641" name="Picture 1" descr="ALMASHRI_0">
          <a:extLst>
            <a:ext uri="{FF2B5EF4-FFF2-40B4-BE49-F238E27FC236}">
              <a16:creationId xmlns:a16="http://schemas.microsoft.com/office/drawing/2014/main" id="{00000000-0008-0000-03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2" name="Picture 1" descr="ALMASHRI_0">
          <a:extLst>
            <a:ext uri="{FF2B5EF4-FFF2-40B4-BE49-F238E27FC236}">
              <a16:creationId xmlns:a16="http://schemas.microsoft.com/office/drawing/2014/main" id="{00000000-0008-0000-03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3" name="Picture 1" descr="ALMASHRI_0">
          <a:extLst>
            <a:ext uri="{FF2B5EF4-FFF2-40B4-BE49-F238E27FC236}">
              <a16:creationId xmlns:a16="http://schemas.microsoft.com/office/drawing/2014/main" id="{00000000-0008-0000-03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4" name="Picture 1" descr="ALMASHRI_0">
          <a:extLst>
            <a:ext uri="{FF2B5EF4-FFF2-40B4-BE49-F238E27FC236}">
              <a16:creationId xmlns:a16="http://schemas.microsoft.com/office/drawing/2014/main" id="{00000000-0008-0000-03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5" name="Picture 1" descr="ALMASHRI_0">
          <a:extLst>
            <a:ext uri="{FF2B5EF4-FFF2-40B4-BE49-F238E27FC236}">
              <a16:creationId xmlns:a16="http://schemas.microsoft.com/office/drawing/2014/main" id="{00000000-0008-0000-03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6" name="Picture 1" descr="ALMASHRI_0">
          <a:extLst>
            <a:ext uri="{FF2B5EF4-FFF2-40B4-BE49-F238E27FC236}">
              <a16:creationId xmlns:a16="http://schemas.microsoft.com/office/drawing/2014/main" id="{00000000-0008-0000-03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7" name="Picture 1" descr="ALMASHRI_0">
          <a:extLst>
            <a:ext uri="{FF2B5EF4-FFF2-40B4-BE49-F238E27FC236}">
              <a16:creationId xmlns:a16="http://schemas.microsoft.com/office/drawing/2014/main" id="{00000000-0008-0000-03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8" name="Picture 1" descr="ALMASHRI_0">
          <a:extLst>
            <a:ext uri="{FF2B5EF4-FFF2-40B4-BE49-F238E27FC236}">
              <a16:creationId xmlns:a16="http://schemas.microsoft.com/office/drawing/2014/main" id="{00000000-0008-0000-03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49" name="Picture 1" descr="ALMASHRI_0">
          <a:extLst>
            <a:ext uri="{FF2B5EF4-FFF2-40B4-BE49-F238E27FC236}">
              <a16:creationId xmlns:a16="http://schemas.microsoft.com/office/drawing/2014/main" id="{00000000-0008-0000-03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0" name="Picture 1" descr="ALMASHRI_0">
          <a:extLst>
            <a:ext uri="{FF2B5EF4-FFF2-40B4-BE49-F238E27FC236}">
              <a16:creationId xmlns:a16="http://schemas.microsoft.com/office/drawing/2014/main" id="{00000000-0008-0000-03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1" name="Picture 1" descr="ALMASHRI_0">
          <a:extLst>
            <a:ext uri="{FF2B5EF4-FFF2-40B4-BE49-F238E27FC236}">
              <a16:creationId xmlns:a16="http://schemas.microsoft.com/office/drawing/2014/main" id="{00000000-0008-0000-03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2" name="Picture 1" descr="ALMASHRI_0">
          <a:extLst>
            <a:ext uri="{FF2B5EF4-FFF2-40B4-BE49-F238E27FC236}">
              <a16:creationId xmlns:a16="http://schemas.microsoft.com/office/drawing/2014/main" id="{00000000-0008-0000-03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3" name="Picture 1" descr="ALMASHRI_0">
          <a:extLst>
            <a:ext uri="{FF2B5EF4-FFF2-40B4-BE49-F238E27FC236}">
              <a16:creationId xmlns:a16="http://schemas.microsoft.com/office/drawing/2014/main" id="{00000000-0008-0000-03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4" name="Picture 1" descr="ALMASHRI_0">
          <a:extLst>
            <a:ext uri="{FF2B5EF4-FFF2-40B4-BE49-F238E27FC236}">
              <a16:creationId xmlns:a16="http://schemas.microsoft.com/office/drawing/2014/main" id="{00000000-0008-0000-03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5" name="Picture 1" descr="ALMASHRI_0">
          <a:extLst>
            <a:ext uri="{FF2B5EF4-FFF2-40B4-BE49-F238E27FC236}">
              <a16:creationId xmlns:a16="http://schemas.microsoft.com/office/drawing/2014/main" id="{00000000-0008-0000-03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6" name="Picture 1" descr="ALMASHRI_0">
          <a:extLst>
            <a:ext uri="{FF2B5EF4-FFF2-40B4-BE49-F238E27FC236}">
              <a16:creationId xmlns:a16="http://schemas.microsoft.com/office/drawing/2014/main" id="{00000000-0008-0000-03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657" name="Picture 1" descr="ALMASHRI_0">
          <a:extLst>
            <a:ext uri="{FF2B5EF4-FFF2-40B4-BE49-F238E27FC236}">
              <a16:creationId xmlns:a16="http://schemas.microsoft.com/office/drawing/2014/main" id="{00000000-0008-0000-03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658" name="Picture 1" descr="ALMASHRI_0">
          <a:extLst>
            <a:ext uri="{FF2B5EF4-FFF2-40B4-BE49-F238E27FC236}">
              <a16:creationId xmlns:a16="http://schemas.microsoft.com/office/drawing/2014/main" id="{00000000-0008-0000-03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59" name="Picture 1" descr="ALMASHRI_0">
          <a:extLst>
            <a:ext uri="{FF2B5EF4-FFF2-40B4-BE49-F238E27FC236}">
              <a16:creationId xmlns:a16="http://schemas.microsoft.com/office/drawing/2014/main" id="{00000000-0008-0000-03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0" name="Picture 1" descr="ALMASHRI_0">
          <a:extLst>
            <a:ext uri="{FF2B5EF4-FFF2-40B4-BE49-F238E27FC236}">
              <a16:creationId xmlns:a16="http://schemas.microsoft.com/office/drawing/2014/main" id="{00000000-0008-0000-03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1" name="Picture 1" descr="ALMASHRI_0">
          <a:extLst>
            <a:ext uri="{FF2B5EF4-FFF2-40B4-BE49-F238E27FC236}">
              <a16:creationId xmlns:a16="http://schemas.microsoft.com/office/drawing/2014/main" id="{00000000-0008-0000-03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2" name="Picture 1" descr="ALMASHRI_0">
          <a:extLst>
            <a:ext uri="{FF2B5EF4-FFF2-40B4-BE49-F238E27FC236}">
              <a16:creationId xmlns:a16="http://schemas.microsoft.com/office/drawing/2014/main" id="{00000000-0008-0000-03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3" name="Picture 1" descr="ALMASHRI_0">
          <a:extLst>
            <a:ext uri="{FF2B5EF4-FFF2-40B4-BE49-F238E27FC236}">
              <a16:creationId xmlns:a16="http://schemas.microsoft.com/office/drawing/2014/main" id="{00000000-0008-0000-03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4" name="Picture 1" descr="ALMASHRI_0">
          <a:extLst>
            <a:ext uri="{FF2B5EF4-FFF2-40B4-BE49-F238E27FC236}">
              <a16:creationId xmlns:a16="http://schemas.microsoft.com/office/drawing/2014/main" id="{00000000-0008-0000-03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5" name="Picture 1" descr="ALMASHRI_0">
          <a:extLst>
            <a:ext uri="{FF2B5EF4-FFF2-40B4-BE49-F238E27FC236}">
              <a16:creationId xmlns:a16="http://schemas.microsoft.com/office/drawing/2014/main" id="{00000000-0008-0000-03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6" name="Picture 1" descr="ALMASHRI_0">
          <a:extLst>
            <a:ext uri="{FF2B5EF4-FFF2-40B4-BE49-F238E27FC236}">
              <a16:creationId xmlns:a16="http://schemas.microsoft.com/office/drawing/2014/main" id="{00000000-0008-0000-03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7" name="Picture 1" descr="ALMASHRI_0">
          <a:extLst>
            <a:ext uri="{FF2B5EF4-FFF2-40B4-BE49-F238E27FC236}">
              <a16:creationId xmlns:a16="http://schemas.microsoft.com/office/drawing/2014/main" id="{00000000-0008-0000-03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8" name="Picture 1" descr="ALMASHRI_0">
          <a:extLst>
            <a:ext uri="{FF2B5EF4-FFF2-40B4-BE49-F238E27FC236}">
              <a16:creationId xmlns:a16="http://schemas.microsoft.com/office/drawing/2014/main" id="{00000000-0008-0000-03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69" name="Picture 1" descr="ALMASHRI_0">
          <a:extLst>
            <a:ext uri="{FF2B5EF4-FFF2-40B4-BE49-F238E27FC236}">
              <a16:creationId xmlns:a16="http://schemas.microsoft.com/office/drawing/2014/main" id="{00000000-0008-0000-03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70" name="Picture 1" descr="ALMASHRI_0">
          <a:extLst>
            <a:ext uri="{FF2B5EF4-FFF2-40B4-BE49-F238E27FC236}">
              <a16:creationId xmlns:a16="http://schemas.microsoft.com/office/drawing/2014/main" id="{00000000-0008-0000-03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71" name="Picture 1" descr="ALMASHRI_0">
          <a:extLst>
            <a:ext uri="{FF2B5EF4-FFF2-40B4-BE49-F238E27FC236}">
              <a16:creationId xmlns:a16="http://schemas.microsoft.com/office/drawing/2014/main" id="{00000000-0008-0000-03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72" name="Picture 1" descr="ALMASHRI_0">
          <a:extLst>
            <a:ext uri="{FF2B5EF4-FFF2-40B4-BE49-F238E27FC236}">
              <a16:creationId xmlns:a16="http://schemas.microsoft.com/office/drawing/2014/main" id="{00000000-0008-0000-03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673" name="Picture 1" descr="ALMASHRI_0">
          <a:extLst>
            <a:ext uri="{FF2B5EF4-FFF2-40B4-BE49-F238E27FC236}">
              <a16:creationId xmlns:a16="http://schemas.microsoft.com/office/drawing/2014/main" id="{00000000-0008-0000-03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74" name="Picture 1" descr="ALMASHRI_0">
          <a:extLst>
            <a:ext uri="{FF2B5EF4-FFF2-40B4-BE49-F238E27FC236}">
              <a16:creationId xmlns:a16="http://schemas.microsoft.com/office/drawing/2014/main" id="{00000000-0008-0000-03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75" name="Picture 1" descr="ALMASHRI_0">
          <a:extLst>
            <a:ext uri="{FF2B5EF4-FFF2-40B4-BE49-F238E27FC236}">
              <a16:creationId xmlns:a16="http://schemas.microsoft.com/office/drawing/2014/main" id="{00000000-0008-0000-03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76" name="Picture 1" descr="ALMASHRI_0">
          <a:extLst>
            <a:ext uri="{FF2B5EF4-FFF2-40B4-BE49-F238E27FC236}">
              <a16:creationId xmlns:a16="http://schemas.microsoft.com/office/drawing/2014/main" id="{00000000-0008-0000-03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77" name="Picture 1" descr="ALMASHRI_0">
          <a:extLst>
            <a:ext uri="{FF2B5EF4-FFF2-40B4-BE49-F238E27FC236}">
              <a16:creationId xmlns:a16="http://schemas.microsoft.com/office/drawing/2014/main" id="{00000000-0008-0000-03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78" name="Picture 1" descr="ALMASHRI_0">
          <a:extLst>
            <a:ext uri="{FF2B5EF4-FFF2-40B4-BE49-F238E27FC236}">
              <a16:creationId xmlns:a16="http://schemas.microsoft.com/office/drawing/2014/main" id="{00000000-0008-0000-03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79" name="Picture 1" descr="ALMASHRI_0">
          <a:extLst>
            <a:ext uri="{FF2B5EF4-FFF2-40B4-BE49-F238E27FC236}">
              <a16:creationId xmlns:a16="http://schemas.microsoft.com/office/drawing/2014/main" id="{00000000-0008-0000-03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0" name="Picture 1" descr="ALMASHRI_0">
          <a:extLst>
            <a:ext uri="{FF2B5EF4-FFF2-40B4-BE49-F238E27FC236}">
              <a16:creationId xmlns:a16="http://schemas.microsoft.com/office/drawing/2014/main" id="{00000000-0008-0000-03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1" name="Picture 1" descr="ALMASHRI_0">
          <a:extLst>
            <a:ext uri="{FF2B5EF4-FFF2-40B4-BE49-F238E27FC236}">
              <a16:creationId xmlns:a16="http://schemas.microsoft.com/office/drawing/2014/main" id="{00000000-0008-0000-03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2" name="Picture 1" descr="ALMASHRI_0">
          <a:extLst>
            <a:ext uri="{FF2B5EF4-FFF2-40B4-BE49-F238E27FC236}">
              <a16:creationId xmlns:a16="http://schemas.microsoft.com/office/drawing/2014/main" id="{00000000-0008-0000-03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3" name="Picture 1" descr="ALMASHRI_0">
          <a:extLst>
            <a:ext uri="{FF2B5EF4-FFF2-40B4-BE49-F238E27FC236}">
              <a16:creationId xmlns:a16="http://schemas.microsoft.com/office/drawing/2014/main" id="{00000000-0008-0000-03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4" name="Picture 1" descr="ALMASHRI_0">
          <a:extLst>
            <a:ext uri="{FF2B5EF4-FFF2-40B4-BE49-F238E27FC236}">
              <a16:creationId xmlns:a16="http://schemas.microsoft.com/office/drawing/2014/main" id="{00000000-0008-0000-03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5" name="Picture 1" descr="ALMASHRI_0">
          <a:extLst>
            <a:ext uri="{FF2B5EF4-FFF2-40B4-BE49-F238E27FC236}">
              <a16:creationId xmlns:a16="http://schemas.microsoft.com/office/drawing/2014/main" id="{00000000-0008-0000-03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6" name="Picture 1" descr="ALMASHRI_0">
          <a:extLst>
            <a:ext uri="{FF2B5EF4-FFF2-40B4-BE49-F238E27FC236}">
              <a16:creationId xmlns:a16="http://schemas.microsoft.com/office/drawing/2014/main" id="{00000000-0008-0000-03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7" name="Picture 1" descr="ALMASHRI_0">
          <a:extLst>
            <a:ext uri="{FF2B5EF4-FFF2-40B4-BE49-F238E27FC236}">
              <a16:creationId xmlns:a16="http://schemas.microsoft.com/office/drawing/2014/main" id="{00000000-0008-0000-03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8" name="Picture 1" descr="ALMASHRI_0">
          <a:extLst>
            <a:ext uri="{FF2B5EF4-FFF2-40B4-BE49-F238E27FC236}">
              <a16:creationId xmlns:a16="http://schemas.microsoft.com/office/drawing/2014/main" id="{00000000-0008-0000-03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689" name="Picture 1" descr="ALMASHRI_0">
          <a:extLst>
            <a:ext uri="{FF2B5EF4-FFF2-40B4-BE49-F238E27FC236}">
              <a16:creationId xmlns:a16="http://schemas.microsoft.com/office/drawing/2014/main" id="{00000000-0008-0000-03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0" name="Picture 1" descr="ALMASHRI_0">
          <a:extLst>
            <a:ext uri="{FF2B5EF4-FFF2-40B4-BE49-F238E27FC236}">
              <a16:creationId xmlns:a16="http://schemas.microsoft.com/office/drawing/2014/main" id="{00000000-0008-0000-03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1" name="Picture 1" descr="ALMASHRI_0">
          <a:extLst>
            <a:ext uri="{FF2B5EF4-FFF2-40B4-BE49-F238E27FC236}">
              <a16:creationId xmlns:a16="http://schemas.microsoft.com/office/drawing/2014/main" id="{00000000-0008-0000-03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2" name="Picture 1" descr="ALMASHRI_0">
          <a:extLst>
            <a:ext uri="{FF2B5EF4-FFF2-40B4-BE49-F238E27FC236}">
              <a16:creationId xmlns:a16="http://schemas.microsoft.com/office/drawing/2014/main" id="{00000000-0008-0000-03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3" name="Picture 1" descr="ALMASHRI_0">
          <a:extLst>
            <a:ext uri="{FF2B5EF4-FFF2-40B4-BE49-F238E27FC236}">
              <a16:creationId xmlns:a16="http://schemas.microsoft.com/office/drawing/2014/main" id="{00000000-0008-0000-03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4" name="Picture 1" descr="ALMASHRI_0">
          <a:extLst>
            <a:ext uri="{FF2B5EF4-FFF2-40B4-BE49-F238E27FC236}">
              <a16:creationId xmlns:a16="http://schemas.microsoft.com/office/drawing/2014/main" id="{00000000-0008-0000-03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5" name="Picture 1" descr="ALMASHRI_0">
          <a:extLst>
            <a:ext uri="{FF2B5EF4-FFF2-40B4-BE49-F238E27FC236}">
              <a16:creationId xmlns:a16="http://schemas.microsoft.com/office/drawing/2014/main" id="{00000000-0008-0000-03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6" name="Picture 1" descr="ALMASHRI_0">
          <a:extLst>
            <a:ext uri="{FF2B5EF4-FFF2-40B4-BE49-F238E27FC236}">
              <a16:creationId xmlns:a16="http://schemas.microsoft.com/office/drawing/2014/main" id="{00000000-0008-0000-03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7" name="Picture 1" descr="ALMASHRI_0">
          <a:extLst>
            <a:ext uri="{FF2B5EF4-FFF2-40B4-BE49-F238E27FC236}">
              <a16:creationId xmlns:a16="http://schemas.microsoft.com/office/drawing/2014/main" id="{00000000-0008-0000-03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8" name="Picture 1" descr="ALMASHRI_0">
          <a:extLst>
            <a:ext uri="{FF2B5EF4-FFF2-40B4-BE49-F238E27FC236}">
              <a16:creationId xmlns:a16="http://schemas.microsoft.com/office/drawing/2014/main" id="{00000000-0008-0000-03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699" name="Picture 1" descr="ALMASHRI_0">
          <a:extLst>
            <a:ext uri="{FF2B5EF4-FFF2-40B4-BE49-F238E27FC236}">
              <a16:creationId xmlns:a16="http://schemas.microsoft.com/office/drawing/2014/main" id="{00000000-0008-0000-03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00" name="Picture 1" descr="ALMASHRI_0">
          <a:extLst>
            <a:ext uri="{FF2B5EF4-FFF2-40B4-BE49-F238E27FC236}">
              <a16:creationId xmlns:a16="http://schemas.microsoft.com/office/drawing/2014/main" id="{00000000-0008-0000-03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01" name="Picture 1" descr="ALMASHRI_0">
          <a:extLst>
            <a:ext uri="{FF2B5EF4-FFF2-40B4-BE49-F238E27FC236}">
              <a16:creationId xmlns:a16="http://schemas.microsoft.com/office/drawing/2014/main" id="{00000000-0008-0000-03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02" name="Picture 1" descr="ALMASHRI_0">
          <a:extLst>
            <a:ext uri="{FF2B5EF4-FFF2-40B4-BE49-F238E27FC236}">
              <a16:creationId xmlns:a16="http://schemas.microsoft.com/office/drawing/2014/main" id="{00000000-0008-0000-03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03" name="Picture 1" descr="ALMASHRI_0">
          <a:extLst>
            <a:ext uri="{FF2B5EF4-FFF2-40B4-BE49-F238E27FC236}">
              <a16:creationId xmlns:a16="http://schemas.microsoft.com/office/drawing/2014/main" id="{00000000-0008-0000-03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04" name="Picture 1" descr="ALMASHRI_0">
          <a:extLst>
            <a:ext uri="{FF2B5EF4-FFF2-40B4-BE49-F238E27FC236}">
              <a16:creationId xmlns:a16="http://schemas.microsoft.com/office/drawing/2014/main" id="{00000000-0008-0000-03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05" name="Picture 1" descr="ALMASHRI_0">
          <a:extLst>
            <a:ext uri="{FF2B5EF4-FFF2-40B4-BE49-F238E27FC236}">
              <a16:creationId xmlns:a16="http://schemas.microsoft.com/office/drawing/2014/main" id="{00000000-0008-0000-03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06" name="Picture 1" descr="ALMASHRI_0">
          <a:extLst>
            <a:ext uri="{FF2B5EF4-FFF2-40B4-BE49-F238E27FC236}">
              <a16:creationId xmlns:a16="http://schemas.microsoft.com/office/drawing/2014/main" id="{00000000-0008-0000-03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07" name="Picture 1" descr="ALMASHRI_0">
          <a:extLst>
            <a:ext uri="{FF2B5EF4-FFF2-40B4-BE49-F238E27FC236}">
              <a16:creationId xmlns:a16="http://schemas.microsoft.com/office/drawing/2014/main" id="{00000000-0008-0000-03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08" name="Picture 1" descr="ALMASHRI_0">
          <a:extLst>
            <a:ext uri="{FF2B5EF4-FFF2-40B4-BE49-F238E27FC236}">
              <a16:creationId xmlns:a16="http://schemas.microsoft.com/office/drawing/2014/main" id="{00000000-0008-0000-03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09" name="Picture 1" descr="ALMASHRI_0">
          <a:extLst>
            <a:ext uri="{FF2B5EF4-FFF2-40B4-BE49-F238E27FC236}">
              <a16:creationId xmlns:a16="http://schemas.microsoft.com/office/drawing/2014/main" id="{00000000-0008-0000-03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0" name="Picture 1" descr="ALMASHRI_0">
          <a:extLst>
            <a:ext uri="{FF2B5EF4-FFF2-40B4-BE49-F238E27FC236}">
              <a16:creationId xmlns:a16="http://schemas.microsoft.com/office/drawing/2014/main" id="{00000000-0008-0000-03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1" name="Picture 1" descr="ALMASHRI_0">
          <a:extLst>
            <a:ext uri="{FF2B5EF4-FFF2-40B4-BE49-F238E27FC236}">
              <a16:creationId xmlns:a16="http://schemas.microsoft.com/office/drawing/2014/main" id="{00000000-0008-0000-03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2" name="Picture 1" descr="ALMASHRI_0">
          <a:extLst>
            <a:ext uri="{FF2B5EF4-FFF2-40B4-BE49-F238E27FC236}">
              <a16:creationId xmlns:a16="http://schemas.microsoft.com/office/drawing/2014/main" id="{00000000-0008-0000-03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3" name="Picture 1" descr="ALMASHRI_0">
          <a:extLst>
            <a:ext uri="{FF2B5EF4-FFF2-40B4-BE49-F238E27FC236}">
              <a16:creationId xmlns:a16="http://schemas.microsoft.com/office/drawing/2014/main" id="{00000000-0008-0000-03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4" name="Picture 1" descr="ALMASHRI_0">
          <a:extLst>
            <a:ext uri="{FF2B5EF4-FFF2-40B4-BE49-F238E27FC236}">
              <a16:creationId xmlns:a16="http://schemas.microsoft.com/office/drawing/2014/main" id="{00000000-0008-0000-03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5" name="Picture 1" descr="ALMASHRI_0">
          <a:extLst>
            <a:ext uri="{FF2B5EF4-FFF2-40B4-BE49-F238E27FC236}">
              <a16:creationId xmlns:a16="http://schemas.microsoft.com/office/drawing/2014/main" id="{00000000-0008-0000-03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6" name="Picture 1" descr="ALMASHRI_0">
          <a:extLst>
            <a:ext uri="{FF2B5EF4-FFF2-40B4-BE49-F238E27FC236}">
              <a16:creationId xmlns:a16="http://schemas.microsoft.com/office/drawing/2014/main" id="{00000000-0008-0000-03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7" name="Picture 1" descr="ALMASHRI_0">
          <a:extLst>
            <a:ext uri="{FF2B5EF4-FFF2-40B4-BE49-F238E27FC236}">
              <a16:creationId xmlns:a16="http://schemas.microsoft.com/office/drawing/2014/main" id="{00000000-0008-0000-03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8" name="Picture 1" descr="ALMASHRI_0">
          <a:extLst>
            <a:ext uri="{FF2B5EF4-FFF2-40B4-BE49-F238E27FC236}">
              <a16:creationId xmlns:a16="http://schemas.microsoft.com/office/drawing/2014/main" id="{00000000-0008-0000-03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19" name="Picture 1" descr="ALMASHRI_0">
          <a:extLst>
            <a:ext uri="{FF2B5EF4-FFF2-40B4-BE49-F238E27FC236}">
              <a16:creationId xmlns:a16="http://schemas.microsoft.com/office/drawing/2014/main" id="{00000000-0008-0000-03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20" name="Picture 1" descr="ALMASHRI_0">
          <a:extLst>
            <a:ext uri="{FF2B5EF4-FFF2-40B4-BE49-F238E27FC236}">
              <a16:creationId xmlns:a16="http://schemas.microsoft.com/office/drawing/2014/main" id="{00000000-0008-0000-03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21" name="Picture 1" descr="ALMASHRI_0">
          <a:extLst>
            <a:ext uri="{FF2B5EF4-FFF2-40B4-BE49-F238E27FC236}">
              <a16:creationId xmlns:a16="http://schemas.microsoft.com/office/drawing/2014/main" id="{00000000-0008-0000-03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2" name="Picture 1" descr="ALMASHRI_0">
          <a:extLst>
            <a:ext uri="{FF2B5EF4-FFF2-40B4-BE49-F238E27FC236}">
              <a16:creationId xmlns:a16="http://schemas.microsoft.com/office/drawing/2014/main" id="{00000000-0008-0000-03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3" name="Picture 1" descr="ALMASHRI_0">
          <a:extLst>
            <a:ext uri="{FF2B5EF4-FFF2-40B4-BE49-F238E27FC236}">
              <a16:creationId xmlns:a16="http://schemas.microsoft.com/office/drawing/2014/main" id="{00000000-0008-0000-03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4" name="Picture 1" descr="ALMASHRI_0">
          <a:extLst>
            <a:ext uri="{FF2B5EF4-FFF2-40B4-BE49-F238E27FC236}">
              <a16:creationId xmlns:a16="http://schemas.microsoft.com/office/drawing/2014/main" id="{00000000-0008-0000-03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5" name="Picture 1" descr="ALMASHRI_0">
          <a:extLst>
            <a:ext uri="{FF2B5EF4-FFF2-40B4-BE49-F238E27FC236}">
              <a16:creationId xmlns:a16="http://schemas.microsoft.com/office/drawing/2014/main" id="{00000000-0008-0000-03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6" name="Picture 1" descr="ALMASHRI_0">
          <a:extLst>
            <a:ext uri="{FF2B5EF4-FFF2-40B4-BE49-F238E27FC236}">
              <a16:creationId xmlns:a16="http://schemas.microsoft.com/office/drawing/2014/main" id="{00000000-0008-0000-03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7" name="Picture 1" descr="ALMASHRI_0">
          <a:extLst>
            <a:ext uri="{FF2B5EF4-FFF2-40B4-BE49-F238E27FC236}">
              <a16:creationId xmlns:a16="http://schemas.microsoft.com/office/drawing/2014/main" id="{00000000-0008-0000-03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8" name="Picture 1" descr="ALMASHRI_0">
          <a:extLst>
            <a:ext uri="{FF2B5EF4-FFF2-40B4-BE49-F238E27FC236}">
              <a16:creationId xmlns:a16="http://schemas.microsoft.com/office/drawing/2014/main" id="{00000000-0008-0000-03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29" name="Picture 1" descr="ALMASHRI_0">
          <a:extLst>
            <a:ext uri="{FF2B5EF4-FFF2-40B4-BE49-F238E27FC236}">
              <a16:creationId xmlns:a16="http://schemas.microsoft.com/office/drawing/2014/main" id="{00000000-0008-0000-03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0" name="Picture 1" descr="ALMASHRI_0">
          <a:extLst>
            <a:ext uri="{FF2B5EF4-FFF2-40B4-BE49-F238E27FC236}">
              <a16:creationId xmlns:a16="http://schemas.microsoft.com/office/drawing/2014/main" id="{00000000-0008-0000-03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1" name="Picture 1" descr="ALMASHRI_0">
          <a:extLst>
            <a:ext uri="{FF2B5EF4-FFF2-40B4-BE49-F238E27FC236}">
              <a16:creationId xmlns:a16="http://schemas.microsoft.com/office/drawing/2014/main" id="{00000000-0008-0000-03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2" name="Picture 1" descr="ALMASHRI_0">
          <a:extLst>
            <a:ext uri="{FF2B5EF4-FFF2-40B4-BE49-F238E27FC236}">
              <a16:creationId xmlns:a16="http://schemas.microsoft.com/office/drawing/2014/main" id="{00000000-0008-0000-03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3" name="Picture 1" descr="ALMASHRI_0">
          <a:extLst>
            <a:ext uri="{FF2B5EF4-FFF2-40B4-BE49-F238E27FC236}">
              <a16:creationId xmlns:a16="http://schemas.microsoft.com/office/drawing/2014/main" id="{00000000-0008-0000-03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4" name="Picture 1" descr="ALMASHRI_0">
          <a:extLst>
            <a:ext uri="{FF2B5EF4-FFF2-40B4-BE49-F238E27FC236}">
              <a16:creationId xmlns:a16="http://schemas.microsoft.com/office/drawing/2014/main" id="{00000000-0008-0000-03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5" name="Picture 1" descr="ALMASHRI_0">
          <a:extLst>
            <a:ext uri="{FF2B5EF4-FFF2-40B4-BE49-F238E27FC236}">
              <a16:creationId xmlns:a16="http://schemas.microsoft.com/office/drawing/2014/main" id="{00000000-0008-0000-03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6" name="Picture 1" descr="ALMASHRI_0">
          <a:extLst>
            <a:ext uri="{FF2B5EF4-FFF2-40B4-BE49-F238E27FC236}">
              <a16:creationId xmlns:a16="http://schemas.microsoft.com/office/drawing/2014/main" id="{00000000-0008-0000-03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37" name="Picture 1" descr="ALMASHRI_0">
          <a:extLst>
            <a:ext uri="{FF2B5EF4-FFF2-40B4-BE49-F238E27FC236}">
              <a16:creationId xmlns:a16="http://schemas.microsoft.com/office/drawing/2014/main" id="{00000000-0008-0000-03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38" name="Picture 1" descr="ALMASHRI_0">
          <a:extLst>
            <a:ext uri="{FF2B5EF4-FFF2-40B4-BE49-F238E27FC236}">
              <a16:creationId xmlns:a16="http://schemas.microsoft.com/office/drawing/2014/main" id="{00000000-0008-0000-03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39" name="Picture 1" descr="ALMASHRI_0">
          <a:extLst>
            <a:ext uri="{FF2B5EF4-FFF2-40B4-BE49-F238E27FC236}">
              <a16:creationId xmlns:a16="http://schemas.microsoft.com/office/drawing/2014/main" id="{00000000-0008-0000-03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0" name="Picture 1" descr="ALMASHRI_0">
          <a:extLst>
            <a:ext uri="{FF2B5EF4-FFF2-40B4-BE49-F238E27FC236}">
              <a16:creationId xmlns:a16="http://schemas.microsoft.com/office/drawing/2014/main" id="{00000000-0008-0000-03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1" name="Picture 1" descr="ALMASHRI_0">
          <a:extLst>
            <a:ext uri="{FF2B5EF4-FFF2-40B4-BE49-F238E27FC236}">
              <a16:creationId xmlns:a16="http://schemas.microsoft.com/office/drawing/2014/main" id="{00000000-0008-0000-03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2" name="Picture 1" descr="ALMASHRI_0">
          <a:extLst>
            <a:ext uri="{FF2B5EF4-FFF2-40B4-BE49-F238E27FC236}">
              <a16:creationId xmlns:a16="http://schemas.microsoft.com/office/drawing/2014/main" id="{00000000-0008-0000-03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3" name="Picture 1" descr="ALMASHRI_0">
          <a:extLst>
            <a:ext uri="{FF2B5EF4-FFF2-40B4-BE49-F238E27FC236}">
              <a16:creationId xmlns:a16="http://schemas.microsoft.com/office/drawing/2014/main" id="{00000000-0008-0000-03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4" name="Picture 1" descr="ALMASHRI_0">
          <a:extLst>
            <a:ext uri="{FF2B5EF4-FFF2-40B4-BE49-F238E27FC236}">
              <a16:creationId xmlns:a16="http://schemas.microsoft.com/office/drawing/2014/main" id="{00000000-0008-0000-03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5" name="Picture 1" descr="ALMASHRI_0">
          <a:extLst>
            <a:ext uri="{FF2B5EF4-FFF2-40B4-BE49-F238E27FC236}">
              <a16:creationId xmlns:a16="http://schemas.microsoft.com/office/drawing/2014/main" id="{00000000-0008-0000-03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6" name="Picture 1" descr="ALMASHRI_0">
          <a:extLst>
            <a:ext uri="{FF2B5EF4-FFF2-40B4-BE49-F238E27FC236}">
              <a16:creationId xmlns:a16="http://schemas.microsoft.com/office/drawing/2014/main" id="{00000000-0008-0000-03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7" name="Picture 1" descr="ALMASHRI_0">
          <a:extLst>
            <a:ext uri="{FF2B5EF4-FFF2-40B4-BE49-F238E27FC236}">
              <a16:creationId xmlns:a16="http://schemas.microsoft.com/office/drawing/2014/main" id="{00000000-0008-0000-03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8" name="Picture 1" descr="ALMASHRI_0">
          <a:extLst>
            <a:ext uri="{FF2B5EF4-FFF2-40B4-BE49-F238E27FC236}">
              <a16:creationId xmlns:a16="http://schemas.microsoft.com/office/drawing/2014/main" id="{00000000-0008-0000-03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49" name="Picture 1" descr="ALMASHRI_0">
          <a:extLst>
            <a:ext uri="{FF2B5EF4-FFF2-40B4-BE49-F238E27FC236}">
              <a16:creationId xmlns:a16="http://schemas.microsoft.com/office/drawing/2014/main" id="{00000000-0008-0000-03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50" name="Picture 1" descr="ALMASHRI_0">
          <a:extLst>
            <a:ext uri="{FF2B5EF4-FFF2-40B4-BE49-F238E27FC236}">
              <a16:creationId xmlns:a16="http://schemas.microsoft.com/office/drawing/2014/main" id="{00000000-0008-0000-03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51" name="Picture 1" descr="ALMASHRI_0">
          <a:extLst>
            <a:ext uri="{FF2B5EF4-FFF2-40B4-BE49-F238E27FC236}">
              <a16:creationId xmlns:a16="http://schemas.microsoft.com/office/drawing/2014/main" id="{00000000-0008-0000-03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52" name="Picture 1" descr="ALMASHRI_0">
          <a:extLst>
            <a:ext uri="{FF2B5EF4-FFF2-40B4-BE49-F238E27FC236}">
              <a16:creationId xmlns:a16="http://schemas.microsoft.com/office/drawing/2014/main" id="{00000000-0008-0000-03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53" name="Picture 1" descr="ALMASHRI_0">
          <a:extLst>
            <a:ext uri="{FF2B5EF4-FFF2-40B4-BE49-F238E27FC236}">
              <a16:creationId xmlns:a16="http://schemas.microsoft.com/office/drawing/2014/main" id="{00000000-0008-0000-03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455</xdr:row>
      <xdr:rowOff>103156</xdr:rowOff>
    </xdr:to>
    <xdr:pic>
      <xdr:nvPicPr>
        <xdr:cNvPr id="754" name="Picture 1" descr="ALMASHRI_0">
          <a:extLst>
            <a:ext uri="{FF2B5EF4-FFF2-40B4-BE49-F238E27FC236}">
              <a16:creationId xmlns:a16="http://schemas.microsoft.com/office/drawing/2014/main" id="{00000000-0008-0000-03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55" name="Picture 1" descr="ALMASHRI_0">
          <a:extLst>
            <a:ext uri="{FF2B5EF4-FFF2-40B4-BE49-F238E27FC236}">
              <a16:creationId xmlns:a16="http://schemas.microsoft.com/office/drawing/2014/main" id="{00000000-0008-0000-03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56" name="Picture 1" descr="ALMASHRI_0">
          <a:extLst>
            <a:ext uri="{FF2B5EF4-FFF2-40B4-BE49-F238E27FC236}">
              <a16:creationId xmlns:a16="http://schemas.microsoft.com/office/drawing/2014/main" id="{00000000-0008-0000-03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57" name="Picture 1" descr="ALMASHRI_0">
          <a:extLst>
            <a:ext uri="{FF2B5EF4-FFF2-40B4-BE49-F238E27FC236}">
              <a16:creationId xmlns:a16="http://schemas.microsoft.com/office/drawing/2014/main" id="{00000000-0008-0000-03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58" name="Picture 1" descr="ALMASHRI_0">
          <a:extLst>
            <a:ext uri="{FF2B5EF4-FFF2-40B4-BE49-F238E27FC236}">
              <a16:creationId xmlns:a16="http://schemas.microsoft.com/office/drawing/2014/main" id="{00000000-0008-0000-03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59" name="Picture 1" descr="ALMASHRI_0">
          <a:extLst>
            <a:ext uri="{FF2B5EF4-FFF2-40B4-BE49-F238E27FC236}">
              <a16:creationId xmlns:a16="http://schemas.microsoft.com/office/drawing/2014/main" id="{00000000-0008-0000-03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0" name="Picture 1" descr="ALMASHRI_0">
          <a:extLst>
            <a:ext uri="{FF2B5EF4-FFF2-40B4-BE49-F238E27FC236}">
              <a16:creationId xmlns:a16="http://schemas.microsoft.com/office/drawing/2014/main" id="{00000000-0008-0000-03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1" name="Picture 1" descr="ALMASHRI_0">
          <a:extLst>
            <a:ext uri="{FF2B5EF4-FFF2-40B4-BE49-F238E27FC236}">
              <a16:creationId xmlns:a16="http://schemas.microsoft.com/office/drawing/2014/main" id="{00000000-0008-0000-03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2" name="Picture 1" descr="ALMASHRI_0">
          <a:extLst>
            <a:ext uri="{FF2B5EF4-FFF2-40B4-BE49-F238E27FC236}">
              <a16:creationId xmlns:a16="http://schemas.microsoft.com/office/drawing/2014/main" id="{00000000-0008-0000-03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3" name="Picture 1" descr="ALMASHRI_0">
          <a:extLst>
            <a:ext uri="{FF2B5EF4-FFF2-40B4-BE49-F238E27FC236}">
              <a16:creationId xmlns:a16="http://schemas.microsoft.com/office/drawing/2014/main" id="{00000000-0008-0000-03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4" name="Picture 1" descr="ALMASHRI_0">
          <a:extLst>
            <a:ext uri="{FF2B5EF4-FFF2-40B4-BE49-F238E27FC236}">
              <a16:creationId xmlns:a16="http://schemas.microsoft.com/office/drawing/2014/main" id="{00000000-0008-0000-03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5" name="Picture 1" descr="ALMASHRI_0">
          <a:extLst>
            <a:ext uri="{FF2B5EF4-FFF2-40B4-BE49-F238E27FC236}">
              <a16:creationId xmlns:a16="http://schemas.microsoft.com/office/drawing/2014/main" id="{00000000-0008-0000-03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6" name="Picture 1" descr="ALMASHRI_0">
          <a:extLst>
            <a:ext uri="{FF2B5EF4-FFF2-40B4-BE49-F238E27FC236}">
              <a16:creationId xmlns:a16="http://schemas.microsoft.com/office/drawing/2014/main" id="{00000000-0008-0000-03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7" name="Picture 1" descr="ALMASHRI_0">
          <a:extLst>
            <a:ext uri="{FF2B5EF4-FFF2-40B4-BE49-F238E27FC236}">
              <a16:creationId xmlns:a16="http://schemas.microsoft.com/office/drawing/2014/main" id="{00000000-0008-0000-03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8" name="Picture 1" descr="ALMASHRI_0">
          <a:extLst>
            <a:ext uri="{FF2B5EF4-FFF2-40B4-BE49-F238E27FC236}">
              <a16:creationId xmlns:a16="http://schemas.microsoft.com/office/drawing/2014/main" id="{00000000-0008-0000-03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769" name="Picture 1" descr="ALMASHRI_0">
          <a:extLst>
            <a:ext uri="{FF2B5EF4-FFF2-40B4-BE49-F238E27FC236}">
              <a16:creationId xmlns:a16="http://schemas.microsoft.com/office/drawing/2014/main" id="{00000000-0008-0000-03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0" name="Picture 1" descr="ALMASHRI_0">
          <a:extLst>
            <a:ext uri="{FF2B5EF4-FFF2-40B4-BE49-F238E27FC236}">
              <a16:creationId xmlns:a16="http://schemas.microsoft.com/office/drawing/2014/main" id="{00000000-0008-0000-03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1" name="Picture 1" descr="ALMASHRI_0">
          <a:extLst>
            <a:ext uri="{FF2B5EF4-FFF2-40B4-BE49-F238E27FC236}">
              <a16:creationId xmlns:a16="http://schemas.microsoft.com/office/drawing/2014/main" id="{00000000-0008-0000-03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2" name="Picture 1" descr="ALMASHRI_0">
          <a:extLst>
            <a:ext uri="{FF2B5EF4-FFF2-40B4-BE49-F238E27FC236}">
              <a16:creationId xmlns:a16="http://schemas.microsoft.com/office/drawing/2014/main" id="{00000000-0008-0000-03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3" name="Picture 1" descr="ALMASHRI_0">
          <a:extLst>
            <a:ext uri="{FF2B5EF4-FFF2-40B4-BE49-F238E27FC236}">
              <a16:creationId xmlns:a16="http://schemas.microsoft.com/office/drawing/2014/main" id="{00000000-0008-0000-03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4" name="Picture 1" descr="ALMASHRI_0">
          <a:extLst>
            <a:ext uri="{FF2B5EF4-FFF2-40B4-BE49-F238E27FC236}">
              <a16:creationId xmlns:a16="http://schemas.microsoft.com/office/drawing/2014/main" id="{00000000-0008-0000-03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5" name="Picture 1" descr="ALMASHRI_0">
          <a:extLst>
            <a:ext uri="{FF2B5EF4-FFF2-40B4-BE49-F238E27FC236}">
              <a16:creationId xmlns:a16="http://schemas.microsoft.com/office/drawing/2014/main" id="{00000000-0008-0000-03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6" name="Picture 1" descr="ALMASHRI_0">
          <a:extLst>
            <a:ext uri="{FF2B5EF4-FFF2-40B4-BE49-F238E27FC236}">
              <a16:creationId xmlns:a16="http://schemas.microsoft.com/office/drawing/2014/main" id="{00000000-0008-0000-03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7" name="Picture 1" descr="ALMASHRI_0">
          <a:extLst>
            <a:ext uri="{FF2B5EF4-FFF2-40B4-BE49-F238E27FC236}">
              <a16:creationId xmlns:a16="http://schemas.microsoft.com/office/drawing/2014/main" id="{00000000-0008-0000-03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8" name="Picture 1" descr="ALMASHRI_0">
          <a:extLst>
            <a:ext uri="{FF2B5EF4-FFF2-40B4-BE49-F238E27FC236}">
              <a16:creationId xmlns:a16="http://schemas.microsoft.com/office/drawing/2014/main" id="{00000000-0008-0000-03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79" name="Picture 1" descr="ALMASHRI_0">
          <a:extLst>
            <a:ext uri="{FF2B5EF4-FFF2-40B4-BE49-F238E27FC236}">
              <a16:creationId xmlns:a16="http://schemas.microsoft.com/office/drawing/2014/main" id="{00000000-0008-0000-03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80" name="Picture 1" descr="ALMASHRI_0">
          <a:extLst>
            <a:ext uri="{FF2B5EF4-FFF2-40B4-BE49-F238E27FC236}">
              <a16:creationId xmlns:a16="http://schemas.microsoft.com/office/drawing/2014/main" id="{00000000-0008-0000-03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81" name="Picture 1" descr="ALMASHRI_0">
          <a:extLst>
            <a:ext uri="{FF2B5EF4-FFF2-40B4-BE49-F238E27FC236}">
              <a16:creationId xmlns:a16="http://schemas.microsoft.com/office/drawing/2014/main" id="{00000000-0008-0000-03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82" name="Picture 1" descr="ALMASHRI_0">
          <a:extLst>
            <a:ext uri="{FF2B5EF4-FFF2-40B4-BE49-F238E27FC236}">
              <a16:creationId xmlns:a16="http://schemas.microsoft.com/office/drawing/2014/main" id="{00000000-0008-0000-03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83" name="Picture 1" descr="ALMASHRI_0">
          <a:extLst>
            <a:ext uri="{FF2B5EF4-FFF2-40B4-BE49-F238E27FC236}">
              <a16:creationId xmlns:a16="http://schemas.microsoft.com/office/drawing/2014/main" id="{00000000-0008-0000-03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84" name="Picture 1" descr="ALMASHRI_0">
          <a:extLst>
            <a:ext uri="{FF2B5EF4-FFF2-40B4-BE49-F238E27FC236}">
              <a16:creationId xmlns:a16="http://schemas.microsoft.com/office/drawing/2014/main" id="{00000000-0008-0000-03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785" name="Picture 1" descr="ALMASHRI_0">
          <a:extLst>
            <a:ext uri="{FF2B5EF4-FFF2-40B4-BE49-F238E27FC236}">
              <a16:creationId xmlns:a16="http://schemas.microsoft.com/office/drawing/2014/main" id="{00000000-0008-0000-03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786" name="Picture 1" descr="ALMASHRI_0">
          <a:extLst>
            <a:ext uri="{FF2B5EF4-FFF2-40B4-BE49-F238E27FC236}">
              <a16:creationId xmlns:a16="http://schemas.microsoft.com/office/drawing/2014/main" id="{00000000-0008-0000-03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7" name="Picture 1" descr="ALMASHRI_0">
          <a:extLst>
            <a:ext uri="{FF2B5EF4-FFF2-40B4-BE49-F238E27FC236}">
              <a16:creationId xmlns:a16="http://schemas.microsoft.com/office/drawing/2014/main" id="{00000000-0008-0000-03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8" name="Picture 1" descr="ALMASHRI_0">
          <a:extLst>
            <a:ext uri="{FF2B5EF4-FFF2-40B4-BE49-F238E27FC236}">
              <a16:creationId xmlns:a16="http://schemas.microsoft.com/office/drawing/2014/main" id="{00000000-0008-0000-03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 name="Picture 1" descr="ALMASHRI_0">
          <a:extLst>
            <a:ext uri="{FF2B5EF4-FFF2-40B4-BE49-F238E27FC236}">
              <a16:creationId xmlns:a16="http://schemas.microsoft.com/office/drawing/2014/main" id="{00000000-0008-0000-03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0" name="Picture 1" descr="ALMASHRI_0">
          <a:extLst>
            <a:ext uri="{FF2B5EF4-FFF2-40B4-BE49-F238E27FC236}">
              <a16:creationId xmlns:a16="http://schemas.microsoft.com/office/drawing/2014/main" id="{00000000-0008-0000-03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1" name="Picture 1" descr="ALMASHRI_0">
          <a:extLst>
            <a:ext uri="{FF2B5EF4-FFF2-40B4-BE49-F238E27FC236}">
              <a16:creationId xmlns:a16="http://schemas.microsoft.com/office/drawing/2014/main" id="{00000000-0008-0000-03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2" name="Picture 1" descr="ALMASHRI_0">
          <a:extLst>
            <a:ext uri="{FF2B5EF4-FFF2-40B4-BE49-F238E27FC236}">
              <a16:creationId xmlns:a16="http://schemas.microsoft.com/office/drawing/2014/main" id="{00000000-0008-0000-03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3" name="Picture 1" descr="ALMASHRI_0">
          <a:extLst>
            <a:ext uri="{FF2B5EF4-FFF2-40B4-BE49-F238E27FC236}">
              <a16:creationId xmlns:a16="http://schemas.microsoft.com/office/drawing/2014/main" id="{00000000-0008-0000-03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4" name="Picture 1" descr="ALMASHRI_0">
          <a:extLst>
            <a:ext uri="{FF2B5EF4-FFF2-40B4-BE49-F238E27FC236}">
              <a16:creationId xmlns:a16="http://schemas.microsoft.com/office/drawing/2014/main" id="{00000000-0008-0000-03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 name="Picture 1" descr="ALMASHRI_0">
          <a:extLst>
            <a:ext uri="{FF2B5EF4-FFF2-40B4-BE49-F238E27FC236}">
              <a16:creationId xmlns:a16="http://schemas.microsoft.com/office/drawing/2014/main" id="{00000000-0008-0000-03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6" name="Picture 1" descr="ALMASHRI_0">
          <a:extLst>
            <a:ext uri="{FF2B5EF4-FFF2-40B4-BE49-F238E27FC236}">
              <a16:creationId xmlns:a16="http://schemas.microsoft.com/office/drawing/2014/main" id="{00000000-0008-0000-03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7" name="Picture 1" descr="ALMASHRI_0">
          <a:extLst>
            <a:ext uri="{FF2B5EF4-FFF2-40B4-BE49-F238E27FC236}">
              <a16:creationId xmlns:a16="http://schemas.microsoft.com/office/drawing/2014/main" id="{00000000-0008-0000-03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8" name="Picture 1" descr="ALMASHRI_0">
          <a:extLst>
            <a:ext uri="{FF2B5EF4-FFF2-40B4-BE49-F238E27FC236}">
              <a16:creationId xmlns:a16="http://schemas.microsoft.com/office/drawing/2014/main" id="{00000000-0008-0000-03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9" name="Picture 1" descr="ALMASHRI_0">
          <a:extLst>
            <a:ext uri="{FF2B5EF4-FFF2-40B4-BE49-F238E27FC236}">
              <a16:creationId xmlns:a16="http://schemas.microsoft.com/office/drawing/2014/main" id="{00000000-0008-0000-03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0" name="Picture 1" descr="ALMASHRI_0">
          <a:extLst>
            <a:ext uri="{FF2B5EF4-FFF2-40B4-BE49-F238E27FC236}">
              <a16:creationId xmlns:a16="http://schemas.microsoft.com/office/drawing/2014/main" id="{00000000-0008-0000-03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1" name="Picture 1" descr="ALMASHRI_0">
          <a:extLst>
            <a:ext uri="{FF2B5EF4-FFF2-40B4-BE49-F238E27FC236}">
              <a16:creationId xmlns:a16="http://schemas.microsoft.com/office/drawing/2014/main" id="{00000000-0008-0000-03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2" name="Picture 1" descr="ALMASHRI_0">
          <a:extLst>
            <a:ext uri="{FF2B5EF4-FFF2-40B4-BE49-F238E27FC236}">
              <a16:creationId xmlns:a16="http://schemas.microsoft.com/office/drawing/2014/main" id="{00000000-0008-0000-03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 name="Picture 1" descr="ALMASHRI_0">
          <a:extLst>
            <a:ext uri="{FF2B5EF4-FFF2-40B4-BE49-F238E27FC236}">
              <a16:creationId xmlns:a16="http://schemas.microsoft.com/office/drawing/2014/main" id="{00000000-0008-0000-03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4" name="Picture 1" descr="ALMASHRI_0">
          <a:extLst>
            <a:ext uri="{FF2B5EF4-FFF2-40B4-BE49-F238E27FC236}">
              <a16:creationId xmlns:a16="http://schemas.microsoft.com/office/drawing/2014/main" id="{00000000-0008-0000-03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5" name="Picture 1" descr="ALMASHRI_0">
          <a:extLst>
            <a:ext uri="{FF2B5EF4-FFF2-40B4-BE49-F238E27FC236}">
              <a16:creationId xmlns:a16="http://schemas.microsoft.com/office/drawing/2014/main" id="{00000000-0008-0000-03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6" name="Picture 1" descr="ALMASHRI_0">
          <a:extLst>
            <a:ext uri="{FF2B5EF4-FFF2-40B4-BE49-F238E27FC236}">
              <a16:creationId xmlns:a16="http://schemas.microsoft.com/office/drawing/2014/main" id="{00000000-0008-0000-03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7" name="Picture 1" descr="ALMASHRI_0">
          <a:extLst>
            <a:ext uri="{FF2B5EF4-FFF2-40B4-BE49-F238E27FC236}">
              <a16:creationId xmlns:a16="http://schemas.microsoft.com/office/drawing/2014/main" id="{00000000-0008-0000-03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8" name="Picture 1" descr="ALMASHRI_0">
          <a:extLst>
            <a:ext uri="{FF2B5EF4-FFF2-40B4-BE49-F238E27FC236}">
              <a16:creationId xmlns:a16="http://schemas.microsoft.com/office/drawing/2014/main" id="{00000000-0008-0000-03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9" name="Picture 1" descr="ALMASHRI_0">
          <a:extLst>
            <a:ext uri="{FF2B5EF4-FFF2-40B4-BE49-F238E27FC236}">
              <a16:creationId xmlns:a16="http://schemas.microsoft.com/office/drawing/2014/main" id="{00000000-0008-0000-03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 name="Picture 1" descr="ALMASHRI_0">
          <a:extLst>
            <a:ext uri="{FF2B5EF4-FFF2-40B4-BE49-F238E27FC236}">
              <a16:creationId xmlns:a16="http://schemas.microsoft.com/office/drawing/2014/main" id="{00000000-0008-0000-03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1" name="Picture 1" descr="ALMASHRI_0">
          <a:extLst>
            <a:ext uri="{FF2B5EF4-FFF2-40B4-BE49-F238E27FC236}">
              <a16:creationId xmlns:a16="http://schemas.microsoft.com/office/drawing/2014/main" id="{00000000-0008-0000-03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2" name="Picture 1" descr="ALMASHRI_0">
          <a:extLst>
            <a:ext uri="{FF2B5EF4-FFF2-40B4-BE49-F238E27FC236}">
              <a16:creationId xmlns:a16="http://schemas.microsoft.com/office/drawing/2014/main" id="{00000000-0008-0000-03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3" name="Picture 1" descr="ALMASHRI_0">
          <a:extLst>
            <a:ext uri="{FF2B5EF4-FFF2-40B4-BE49-F238E27FC236}">
              <a16:creationId xmlns:a16="http://schemas.microsoft.com/office/drawing/2014/main" id="{00000000-0008-0000-03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4" name="Picture 1" descr="ALMASHRI_0">
          <a:extLst>
            <a:ext uri="{FF2B5EF4-FFF2-40B4-BE49-F238E27FC236}">
              <a16:creationId xmlns:a16="http://schemas.microsoft.com/office/drawing/2014/main" id="{00000000-0008-0000-03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5" name="Picture 1" descr="ALMASHRI_0">
          <a:extLst>
            <a:ext uri="{FF2B5EF4-FFF2-40B4-BE49-F238E27FC236}">
              <a16:creationId xmlns:a16="http://schemas.microsoft.com/office/drawing/2014/main" id="{00000000-0008-0000-03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 name="Picture 1" descr="ALMASHRI_0">
          <a:extLst>
            <a:ext uri="{FF2B5EF4-FFF2-40B4-BE49-F238E27FC236}">
              <a16:creationId xmlns:a16="http://schemas.microsoft.com/office/drawing/2014/main" id="{00000000-0008-0000-03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7" name="Picture 1" descr="ALMASHRI_0">
          <a:extLst>
            <a:ext uri="{FF2B5EF4-FFF2-40B4-BE49-F238E27FC236}">
              <a16:creationId xmlns:a16="http://schemas.microsoft.com/office/drawing/2014/main" id="{00000000-0008-0000-03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 name="Picture 1" descr="ALMASHRI_0">
          <a:extLst>
            <a:ext uri="{FF2B5EF4-FFF2-40B4-BE49-F238E27FC236}">
              <a16:creationId xmlns:a16="http://schemas.microsoft.com/office/drawing/2014/main" id="{00000000-0008-0000-03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9" name="Picture 1" descr="ALMASHRI_0">
          <a:extLst>
            <a:ext uri="{FF2B5EF4-FFF2-40B4-BE49-F238E27FC236}">
              <a16:creationId xmlns:a16="http://schemas.microsoft.com/office/drawing/2014/main" id="{00000000-0008-0000-03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0" name="Picture 1" descr="ALMASHRI_0">
          <a:extLst>
            <a:ext uri="{FF2B5EF4-FFF2-40B4-BE49-F238E27FC236}">
              <a16:creationId xmlns:a16="http://schemas.microsoft.com/office/drawing/2014/main" id="{00000000-0008-0000-03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1" name="Picture 1" descr="ALMASHRI_0">
          <a:extLst>
            <a:ext uri="{FF2B5EF4-FFF2-40B4-BE49-F238E27FC236}">
              <a16:creationId xmlns:a16="http://schemas.microsoft.com/office/drawing/2014/main" id="{00000000-0008-0000-03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2" name="Picture 1" descr="ALMASHRI_0">
          <a:extLst>
            <a:ext uri="{FF2B5EF4-FFF2-40B4-BE49-F238E27FC236}">
              <a16:creationId xmlns:a16="http://schemas.microsoft.com/office/drawing/2014/main" id="{00000000-0008-0000-03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3" name="Picture 1" descr="ALMASHRI_0">
          <a:extLst>
            <a:ext uri="{FF2B5EF4-FFF2-40B4-BE49-F238E27FC236}">
              <a16:creationId xmlns:a16="http://schemas.microsoft.com/office/drawing/2014/main" id="{00000000-0008-0000-03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4" name="Picture 1" descr="ALMASHRI_0">
          <a:extLst>
            <a:ext uri="{FF2B5EF4-FFF2-40B4-BE49-F238E27FC236}">
              <a16:creationId xmlns:a16="http://schemas.microsoft.com/office/drawing/2014/main" id="{00000000-0008-0000-03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5" name="Picture 1" descr="ALMASHRI_0">
          <a:extLst>
            <a:ext uri="{FF2B5EF4-FFF2-40B4-BE49-F238E27FC236}">
              <a16:creationId xmlns:a16="http://schemas.microsoft.com/office/drawing/2014/main" id="{00000000-0008-0000-03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6" name="Picture 1" descr="ALMASHRI_0">
          <a:extLst>
            <a:ext uri="{FF2B5EF4-FFF2-40B4-BE49-F238E27FC236}">
              <a16:creationId xmlns:a16="http://schemas.microsoft.com/office/drawing/2014/main" id="{00000000-0008-0000-03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7" name="Picture 1" descr="ALMASHRI_0">
          <a:extLst>
            <a:ext uri="{FF2B5EF4-FFF2-40B4-BE49-F238E27FC236}">
              <a16:creationId xmlns:a16="http://schemas.microsoft.com/office/drawing/2014/main" id="{00000000-0008-0000-03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8" name="Picture 1" descr="ALMASHRI_0">
          <a:extLst>
            <a:ext uri="{FF2B5EF4-FFF2-40B4-BE49-F238E27FC236}">
              <a16:creationId xmlns:a16="http://schemas.microsoft.com/office/drawing/2014/main" id="{00000000-0008-0000-03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29" name="Picture 1" descr="ALMASHRI_0">
          <a:extLst>
            <a:ext uri="{FF2B5EF4-FFF2-40B4-BE49-F238E27FC236}">
              <a16:creationId xmlns:a16="http://schemas.microsoft.com/office/drawing/2014/main" id="{00000000-0008-0000-03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 name="Picture 1" descr="ALMASHRI_0">
          <a:extLst>
            <a:ext uri="{FF2B5EF4-FFF2-40B4-BE49-F238E27FC236}">
              <a16:creationId xmlns:a16="http://schemas.microsoft.com/office/drawing/2014/main" id="{00000000-0008-0000-03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 name="Picture 1" descr="ALMASHRI_0">
          <a:extLst>
            <a:ext uri="{FF2B5EF4-FFF2-40B4-BE49-F238E27FC236}">
              <a16:creationId xmlns:a16="http://schemas.microsoft.com/office/drawing/2014/main" id="{00000000-0008-0000-03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2" name="Picture 1" descr="ALMASHRI_0">
          <a:extLst>
            <a:ext uri="{FF2B5EF4-FFF2-40B4-BE49-F238E27FC236}">
              <a16:creationId xmlns:a16="http://schemas.microsoft.com/office/drawing/2014/main" id="{00000000-0008-0000-03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3" name="Picture 1" descr="ALMASHRI_0">
          <a:extLst>
            <a:ext uri="{FF2B5EF4-FFF2-40B4-BE49-F238E27FC236}">
              <a16:creationId xmlns:a16="http://schemas.microsoft.com/office/drawing/2014/main" id="{00000000-0008-0000-03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4" name="Picture 1" descr="ALMASHRI_0">
          <a:extLst>
            <a:ext uri="{FF2B5EF4-FFF2-40B4-BE49-F238E27FC236}">
              <a16:creationId xmlns:a16="http://schemas.microsoft.com/office/drawing/2014/main" id="{00000000-0008-0000-03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5" name="Picture 1" descr="ALMASHRI_0">
          <a:extLst>
            <a:ext uri="{FF2B5EF4-FFF2-40B4-BE49-F238E27FC236}">
              <a16:creationId xmlns:a16="http://schemas.microsoft.com/office/drawing/2014/main" id="{00000000-0008-0000-03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6" name="Picture 1" descr="ALMASHRI_0">
          <a:extLst>
            <a:ext uri="{FF2B5EF4-FFF2-40B4-BE49-F238E27FC236}">
              <a16:creationId xmlns:a16="http://schemas.microsoft.com/office/drawing/2014/main" id="{00000000-0008-0000-03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7" name="Picture 1" descr="ALMASHRI_0">
          <a:extLst>
            <a:ext uri="{FF2B5EF4-FFF2-40B4-BE49-F238E27FC236}">
              <a16:creationId xmlns:a16="http://schemas.microsoft.com/office/drawing/2014/main" id="{00000000-0008-0000-03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8" name="Picture 1" descr="ALMASHRI_0">
          <a:extLst>
            <a:ext uri="{FF2B5EF4-FFF2-40B4-BE49-F238E27FC236}">
              <a16:creationId xmlns:a16="http://schemas.microsoft.com/office/drawing/2014/main" id="{00000000-0008-0000-03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9" name="Picture 1" descr="ALMASHRI_0">
          <a:extLst>
            <a:ext uri="{FF2B5EF4-FFF2-40B4-BE49-F238E27FC236}">
              <a16:creationId xmlns:a16="http://schemas.microsoft.com/office/drawing/2014/main" id="{00000000-0008-0000-03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0" name="Picture 1" descr="ALMASHRI_0">
          <a:extLst>
            <a:ext uri="{FF2B5EF4-FFF2-40B4-BE49-F238E27FC236}">
              <a16:creationId xmlns:a16="http://schemas.microsoft.com/office/drawing/2014/main" id="{00000000-0008-0000-03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1" name="Picture 1" descr="ALMASHRI_0">
          <a:extLst>
            <a:ext uri="{FF2B5EF4-FFF2-40B4-BE49-F238E27FC236}">
              <a16:creationId xmlns:a16="http://schemas.microsoft.com/office/drawing/2014/main" id="{00000000-0008-0000-03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2" name="Picture 1" descr="ALMASHRI_0">
          <a:extLst>
            <a:ext uri="{FF2B5EF4-FFF2-40B4-BE49-F238E27FC236}">
              <a16:creationId xmlns:a16="http://schemas.microsoft.com/office/drawing/2014/main" id="{00000000-0008-0000-03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3" name="Picture 1" descr="ALMASHRI_0">
          <a:extLst>
            <a:ext uri="{FF2B5EF4-FFF2-40B4-BE49-F238E27FC236}">
              <a16:creationId xmlns:a16="http://schemas.microsoft.com/office/drawing/2014/main" id="{00000000-0008-0000-03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4" name="Picture 1" descr="ALMASHRI_0">
          <a:extLst>
            <a:ext uri="{FF2B5EF4-FFF2-40B4-BE49-F238E27FC236}">
              <a16:creationId xmlns:a16="http://schemas.microsoft.com/office/drawing/2014/main" id="{00000000-0008-0000-03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 name="Picture 1" descr="ALMASHRI_0">
          <a:extLst>
            <a:ext uri="{FF2B5EF4-FFF2-40B4-BE49-F238E27FC236}">
              <a16:creationId xmlns:a16="http://schemas.microsoft.com/office/drawing/2014/main" id="{00000000-0008-0000-03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6" name="Picture 1" descr="ALMASHRI_0">
          <a:extLst>
            <a:ext uri="{FF2B5EF4-FFF2-40B4-BE49-F238E27FC236}">
              <a16:creationId xmlns:a16="http://schemas.microsoft.com/office/drawing/2014/main" id="{00000000-0008-0000-03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7" name="Picture 1" descr="ALMASHRI_0">
          <a:extLst>
            <a:ext uri="{FF2B5EF4-FFF2-40B4-BE49-F238E27FC236}">
              <a16:creationId xmlns:a16="http://schemas.microsoft.com/office/drawing/2014/main" id="{00000000-0008-0000-03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8" name="Picture 1" descr="ALMASHRI_0">
          <a:extLst>
            <a:ext uri="{FF2B5EF4-FFF2-40B4-BE49-F238E27FC236}">
              <a16:creationId xmlns:a16="http://schemas.microsoft.com/office/drawing/2014/main" id="{00000000-0008-0000-03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9" name="Picture 1" descr="ALMASHRI_0">
          <a:extLst>
            <a:ext uri="{FF2B5EF4-FFF2-40B4-BE49-F238E27FC236}">
              <a16:creationId xmlns:a16="http://schemas.microsoft.com/office/drawing/2014/main" id="{00000000-0008-0000-03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0" name="Picture 1" descr="ALMASHRI_0">
          <a:extLst>
            <a:ext uri="{FF2B5EF4-FFF2-40B4-BE49-F238E27FC236}">
              <a16:creationId xmlns:a16="http://schemas.microsoft.com/office/drawing/2014/main" id="{00000000-0008-0000-03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1" name="Picture 1" descr="ALMASHRI_0">
          <a:extLst>
            <a:ext uri="{FF2B5EF4-FFF2-40B4-BE49-F238E27FC236}">
              <a16:creationId xmlns:a16="http://schemas.microsoft.com/office/drawing/2014/main" id="{00000000-0008-0000-03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2" name="Picture 1" descr="ALMASHRI_0">
          <a:extLst>
            <a:ext uri="{FF2B5EF4-FFF2-40B4-BE49-F238E27FC236}">
              <a16:creationId xmlns:a16="http://schemas.microsoft.com/office/drawing/2014/main" id="{00000000-0008-0000-03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 name="Picture 1" descr="ALMASHRI_0">
          <a:extLst>
            <a:ext uri="{FF2B5EF4-FFF2-40B4-BE49-F238E27FC236}">
              <a16:creationId xmlns:a16="http://schemas.microsoft.com/office/drawing/2014/main" id="{00000000-0008-0000-03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4" name="Picture 1" descr="ALMASHRI_0">
          <a:extLst>
            <a:ext uri="{FF2B5EF4-FFF2-40B4-BE49-F238E27FC236}">
              <a16:creationId xmlns:a16="http://schemas.microsoft.com/office/drawing/2014/main" id="{00000000-0008-0000-03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5" name="Picture 1" descr="ALMASHRI_0">
          <a:extLst>
            <a:ext uri="{FF2B5EF4-FFF2-40B4-BE49-F238E27FC236}">
              <a16:creationId xmlns:a16="http://schemas.microsoft.com/office/drawing/2014/main" id="{00000000-0008-0000-03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6" name="Picture 1" descr="ALMASHRI_0">
          <a:extLst>
            <a:ext uri="{FF2B5EF4-FFF2-40B4-BE49-F238E27FC236}">
              <a16:creationId xmlns:a16="http://schemas.microsoft.com/office/drawing/2014/main" id="{00000000-0008-0000-03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7" name="Picture 1" descr="ALMASHRI_0">
          <a:extLst>
            <a:ext uri="{FF2B5EF4-FFF2-40B4-BE49-F238E27FC236}">
              <a16:creationId xmlns:a16="http://schemas.microsoft.com/office/drawing/2014/main" id="{00000000-0008-0000-03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8" name="Picture 1" descr="ALMASHRI_0">
          <a:extLst>
            <a:ext uri="{FF2B5EF4-FFF2-40B4-BE49-F238E27FC236}">
              <a16:creationId xmlns:a16="http://schemas.microsoft.com/office/drawing/2014/main" id="{00000000-0008-0000-03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 name="Picture 1" descr="ALMASHRI_0">
          <a:extLst>
            <a:ext uri="{FF2B5EF4-FFF2-40B4-BE49-F238E27FC236}">
              <a16:creationId xmlns:a16="http://schemas.microsoft.com/office/drawing/2014/main" id="{00000000-0008-0000-03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0" name="Picture 1" descr="ALMASHRI_0">
          <a:extLst>
            <a:ext uri="{FF2B5EF4-FFF2-40B4-BE49-F238E27FC236}">
              <a16:creationId xmlns:a16="http://schemas.microsoft.com/office/drawing/2014/main" id="{00000000-0008-0000-03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1" name="Picture 1" descr="ALMASHRI_0">
          <a:extLst>
            <a:ext uri="{FF2B5EF4-FFF2-40B4-BE49-F238E27FC236}">
              <a16:creationId xmlns:a16="http://schemas.microsoft.com/office/drawing/2014/main" id="{00000000-0008-0000-03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2" name="Picture 1" descr="ALMASHRI_0">
          <a:extLst>
            <a:ext uri="{FF2B5EF4-FFF2-40B4-BE49-F238E27FC236}">
              <a16:creationId xmlns:a16="http://schemas.microsoft.com/office/drawing/2014/main" id="{00000000-0008-0000-03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3" name="Picture 1" descr="ALMASHRI_0">
          <a:extLst>
            <a:ext uri="{FF2B5EF4-FFF2-40B4-BE49-F238E27FC236}">
              <a16:creationId xmlns:a16="http://schemas.microsoft.com/office/drawing/2014/main" id="{00000000-0008-0000-03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4" name="Picture 1" descr="ALMASHRI_0">
          <a:extLst>
            <a:ext uri="{FF2B5EF4-FFF2-40B4-BE49-F238E27FC236}">
              <a16:creationId xmlns:a16="http://schemas.microsoft.com/office/drawing/2014/main" id="{00000000-0008-0000-03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5" name="Picture 1" descr="ALMASHRI_0">
          <a:extLst>
            <a:ext uri="{FF2B5EF4-FFF2-40B4-BE49-F238E27FC236}">
              <a16:creationId xmlns:a16="http://schemas.microsoft.com/office/drawing/2014/main" id="{00000000-0008-0000-03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6" name="Picture 1" descr="ALMASHRI_0">
          <a:extLst>
            <a:ext uri="{FF2B5EF4-FFF2-40B4-BE49-F238E27FC236}">
              <a16:creationId xmlns:a16="http://schemas.microsoft.com/office/drawing/2014/main" id="{00000000-0008-0000-03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 name="Picture 1" descr="ALMASHRI_0">
          <a:extLst>
            <a:ext uri="{FF2B5EF4-FFF2-40B4-BE49-F238E27FC236}">
              <a16:creationId xmlns:a16="http://schemas.microsoft.com/office/drawing/2014/main" id="{00000000-0008-0000-03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8" name="Picture 1" descr="ALMASHRI_0">
          <a:extLst>
            <a:ext uri="{FF2B5EF4-FFF2-40B4-BE49-F238E27FC236}">
              <a16:creationId xmlns:a16="http://schemas.microsoft.com/office/drawing/2014/main" id="{00000000-0008-0000-03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9" name="Picture 1" descr="ALMASHRI_0">
          <a:extLst>
            <a:ext uri="{FF2B5EF4-FFF2-40B4-BE49-F238E27FC236}">
              <a16:creationId xmlns:a16="http://schemas.microsoft.com/office/drawing/2014/main" id="{00000000-0008-0000-03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0" name="Picture 1" descr="ALMASHRI_0">
          <a:extLst>
            <a:ext uri="{FF2B5EF4-FFF2-40B4-BE49-F238E27FC236}">
              <a16:creationId xmlns:a16="http://schemas.microsoft.com/office/drawing/2014/main" id="{00000000-0008-0000-03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1" name="Picture 1" descr="ALMASHRI_0">
          <a:extLst>
            <a:ext uri="{FF2B5EF4-FFF2-40B4-BE49-F238E27FC236}">
              <a16:creationId xmlns:a16="http://schemas.microsoft.com/office/drawing/2014/main" id="{00000000-0008-0000-03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2" name="Picture 1" descr="ALMASHRI_0">
          <a:extLst>
            <a:ext uri="{FF2B5EF4-FFF2-40B4-BE49-F238E27FC236}">
              <a16:creationId xmlns:a16="http://schemas.microsoft.com/office/drawing/2014/main" id="{00000000-0008-0000-03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3" name="Picture 1" descr="ALMASHRI_0">
          <a:extLst>
            <a:ext uri="{FF2B5EF4-FFF2-40B4-BE49-F238E27FC236}">
              <a16:creationId xmlns:a16="http://schemas.microsoft.com/office/drawing/2014/main" id="{00000000-0008-0000-03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 name="Picture 1" descr="ALMASHRI_0">
          <a:extLst>
            <a:ext uri="{FF2B5EF4-FFF2-40B4-BE49-F238E27FC236}">
              <a16:creationId xmlns:a16="http://schemas.microsoft.com/office/drawing/2014/main" id="{00000000-0008-0000-03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5" name="Picture 1" descr="ALMASHRI_0">
          <a:extLst>
            <a:ext uri="{FF2B5EF4-FFF2-40B4-BE49-F238E27FC236}">
              <a16:creationId xmlns:a16="http://schemas.microsoft.com/office/drawing/2014/main" id="{00000000-0008-0000-03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6" name="Picture 1" descr="ALMASHRI_0">
          <a:extLst>
            <a:ext uri="{FF2B5EF4-FFF2-40B4-BE49-F238E27FC236}">
              <a16:creationId xmlns:a16="http://schemas.microsoft.com/office/drawing/2014/main" id="{00000000-0008-0000-03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7" name="Picture 1" descr="ALMASHRI_0">
          <a:extLst>
            <a:ext uri="{FF2B5EF4-FFF2-40B4-BE49-F238E27FC236}">
              <a16:creationId xmlns:a16="http://schemas.microsoft.com/office/drawing/2014/main" id="{00000000-0008-0000-03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8" name="Picture 1" descr="ALMASHRI_0">
          <a:extLst>
            <a:ext uri="{FF2B5EF4-FFF2-40B4-BE49-F238E27FC236}">
              <a16:creationId xmlns:a16="http://schemas.microsoft.com/office/drawing/2014/main" id="{00000000-0008-0000-03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9" name="Picture 1" descr="ALMASHRI_0">
          <a:extLst>
            <a:ext uri="{FF2B5EF4-FFF2-40B4-BE49-F238E27FC236}">
              <a16:creationId xmlns:a16="http://schemas.microsoft.com/office/drawing/2014/main" id="{00000000-0008-0000-03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 name="Picture 1" descr="ALMASHRI_0">
          <a:extLst>
            <a:ext uri="{FF2B5EF4-FFF2-40B4-BE49-F238E27FC236}">
              <a16:creationId xmlns:a16="http://schemas.microsoft.com/office/drawing/2014/main" id="{00000000-0008-0000-03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1" name="Picture 1" descr="ALMASHRI_0">
          <a:extLst>
            <a:ext uri="{FF2B5EF4-FFF2-40B4-BE49-F238E27FC236}">
              <a16:creationId xmlns:a16="http://schemas.microsoft.com/office/drawing/2014/main" id="{00000000-0008-0000-03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455</xdr:row>
      <xdr:rowOff>103156</xdr:rowOff>
    </xdr:to>
    <xdr:pic>
      <xdr:nvPicPr>
        <xdr:cNvPr id="882" name="Picture 1" descr="ALMASHRI_0">
          <a:extLst>
            <a:ext uri="{FF2B5EF4-FFF2-40B4-BE49-F238E27FC236}">
              <a16:creationId xmlns:a16="http://schemas.microsoft.com/office/drawing/2014/main" id="{00000000-0008-0000-03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83" name="Picture 1" descr="ALMASHRI_0">
          <a:extLst>
            <a:ext uri="{FF2B5EF4-FFF2-40B4-BE49-F238E27FC236}">
              <a16:creationId xmlns:a16="http://schemas.microsoft.com/office/drawing/2014/main" id="{00000000-0008-0000-03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84" name="Picture 1" descr="ALMASHRI_0">
          <a:extLst>
            <a:ext uri="{FF2B5EF4-FFF2-40B4-BE49-F238E27FC236}">
              <a16:creationId xmlns:a16="http://schemas.microsoft.com/office/drawing/2014/main" id="{00000000-0008-0000-03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85" name="Picture 1" descr="ALMASHRI_0">
          <a:extLst>
            <a:ext uri="{FF2B5EF4-FFF2-40B4-BE49-F238E27FC236}">
              <a16:creationId xmlns:a16="http://schemas.microsoft.com/office/drawing/2014/main" id="{00000000-0008-0000-03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86" name="Picture 1" descr="ALMASHRI_0">
          <a:extLst>
            <a:ext uri="{FF2B5EF4-FFF2-40B4-BE49-F238E27FC236}">
              <a16:creationId xmlns:a16="http://schemas.microsoft.com/office/drawing/2014/main" id="{00000000-0008-0000-03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87" name="Picture 1" descr="ALMASHRI_0">
          <a:extLst>
            <a:ext uri="{FF2B5EF4-FFF2-40B4-BE49-F238E27FC236}">
              <a16:creationId xmlns:a16="http://schemas.microsoft.com/office/drawing/2014/main" id="{00000000-0008-0000-03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88" name="Picture 1" descr="ALMASHRI_0">
          <a:extLst>
            <a:ext uri="{FF2B5EF4-FFF2-40B4-BE49-F238E27FC236}">
              <a16:creationId xmlns:a16="http://schemas.microsoft.com/office/drawing/2014/main" id="{00000000-0008-0000-03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89" name="Picture 1" descr="ALMASHRI_0">
          <a:extLst>
            <a:ext uri="{FF2B5EF4-FFF2-40B4-BE49-F238E27FC236}">
              <a16:creationId xmlns:a16="http://schemas.microsoft.com/office/drawing/2014/main" id="{00000000-0008-0000-03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0" name="Picture 1" descr="ALMASHRI_0">
          <a:extLst>
            <a:ext uri="{FF2B5EF4-FFF2-40B4-BE49-F238E27FC236}">
              <a16:creationId xmlns:a16="http://schemas.microsoft.com/office/drawing/2014/main" id="{00000000-0008-0000-03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1" name="Picture 1" descr="ALMASHRI_0">
          <a:extLst>
            <a:ext uri="{FF2B5EF4-FFF2-40B4-BE49-F238E27FC236}">
              <a16:creationId xmlns:a16="http://schemas.microsoft.com/office/drawing/2014/main" id="{00000000-0008-0000-03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2" name="Picture 1" descr="ALMASHRI_0">
          <a:extLst>
            <a:ext uri="{FF2B5EF4-FFF2-40B4-BE49-F238E27FC236}">
              <a16:creationId xmlns:a16="http://schemas.microsoft.com/office/drawing/2014/main" id="{00000000-0008-0000-03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3" name="Picture 1" descr="ALMASHRI_0">
          <a:extLst>
            <a:ext uri="{FF2B5EF4-FFF2-40B4-BE49-F238E27FC236}">
              <a16:creationId xmlns:a16="http://schemas.microsoft.com/office/drawing/2014/main" id="{00000000-0008-0000-03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4" name="Picture 1" descr="ALMASHRI_0">
          <a:extLst>
            <a:ext uri="{FF2B5EF4-FFF2-40B4-BE49-F238E27FC236}">
              <a16:creationId xmlns:a16="http://schemas.microsoft.com/office/drawing/2014/main" id="{00000000-0008-0000-03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5" name="Picture 1" descr="ALMASHRI_0">
          <a:extLst>
            <a:ext uri="{FF2B5EF4-FFF2-40B4-BE49-F238E27FC236}">
              <a16:creationId xmlns:a16="http://schemas.microsoft.com/office/drawing/2014/main" id="{00000000-0008-0000-03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6" name="Picture 1" descr="ALMASHRI_0">
          <a:extLst>
            <a:ext uri="{FF2B5EF4-FFF2-40B4-BE49-F238E27FC236}">
              <a16:creationId xmlns:a16="http://schemas.microsoft.com/office/drawing/2014/main" id="{00000000-0008-0000-03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103156</xdr:rowOff>
    </xdr:to>
    <xdr:pic>
      <xdr:nvPicPr>
        <xdr:cNvPr id="897" name="Picture 1" descr="ALMASHRI_0">
          <a:extLst>
            <a:ext uri="{FF2B5EF4-FFF2-40B4-BE49-F238E27FC236}">
              <a16:creationId xmlns:a16="http://schemas.microsoft.com/office/drawing/2014/main" id="{00000000-0008-0000-03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7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898" name="Picture 1" descr="ALMASHRI_0">
          <a:extLst>
            <a:ext uri="{FF2B5EF4-FFF2-40B4-BE49-F238E27FC236}">
              <a16:creationId xmlns:a16="http://schemas.microsoft.com/office/drawing/2014/main" id="{00000000-0008-0000-03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899" name="Picture 1" descr="ALMASHRI_0">
          <a:extLst>
            <a:ext uri="{FF2B5EF4-FFF2-40B4-BE49-F238E27FC236}">
              <a16:creationId xmlns:a16="http://schemas.microsoft.com/office/drawing/2014/main" id="{00000000-0008-0000-03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0" name="Picture 1" descr="ALMASHRI_0">
          <a:extLst>
            <a:ext uri="{FF2B5EF4-FFF2-40B4-BE49-F238E27FC236}">
              <a16:creationId xmlns:a16="http://schemas.microsoft.com/office/drawing/2014/main" id="{00000000-0008-0000-03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1" name="Picture 1" descr="ALMASHRI_0">
          <a:extLst>
            <a:ext uri="{FF2B5EF4-FFF2-40B4-BE49-F238E27FC236}">
              <a16:creationId xmlns:a16="http://schemas.microsoft.com/office/drawing/2014/main" id="{00000000-0008-0000-03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2" name="Picture 1" descr="ALMASHRI_0">
          <a:extLst>
            <a:ext uri="{FF2B5EF4-FFF2-40B4-BE49-F238E27FC236}">
              <a16:creationId xmlns:a16="http://schemas.microsoft.com/office/drawing/2014/main" id="{00000000-0008-0000-03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3" name="Picture 1" descr="ALMASHRI_0">
          <a:extLst>
            <a:ext uri="{FF2B5EF4-FFF2-40B4-BE49-F238E27FC236}">
              <a16:creationId xmlns:a16="http://schemas.microsoft.com/office/drawing/2014/main" id="{00000000-0008-0000-03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4" name="Picture 1" descr="ALMASHRI_0">
          <a:extLst>
            <a:ext uri="{FF2B5EF4-FFF2-40B4-BE49-F238E27FC236}">
              <a16:creationId xmlns:a16="http://schemas.microsoft.com/office/drawing/2014/main" id="{00000000-0008-0000-03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5" name="Picture 1" descr="ALMASHRI_0">
          <a:extLst>
            <a:ext uri="{FF2B5EF4-FFF2-40B4-BE49-F238E27FC236}">
              <a16:creationId xmlns:a16="http://schemas.microsoft.com/office/drawing/2014/main" id="{00000000-0008-0000-03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6" name="Picture 1" descr="ALMASHRI_0">
          <a:extLst>
            <a:ext uri="{FF2B5EF4-FFF2-40B4-BE49-F238E27FC236}">
              <a16:creationId xmlns:a16="http://schemas.microsoft.com/office/drawing/2014/main" id="{00000000-0008-0000-03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7" name="Picture 1" descr="ALMASHRI_0">
          <a:extLst>
            <a:ext uri="{FF2B5EF4-FFF2-40B4-BE49-F238E27FC236}">
              <a16:creationId xmlns:a16="http://schemas.microsoft.com/office/drawing/2014/main" id="{00000000-0008-0000-03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8" name="Picture 1" descr="ALMASHRI_0">
          <a:extLst>
            <a:ext uri="{FF2B5EF4-FFF2-40B4-BE49-F238E27FC236}">
              <a16:creationId xmlns:a16="http://schemas.microsoft.com/office/drawing/2014/main" id="{00000000-0008-0000-03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09" name="Picture 1" descr="ALMASHRI_0">
          <a:extLst>
            <a:ext uri="{FF2B5EF4-FFF2-40B4-BE49-F238E27FC236}">
              <a16:creationId xmlns:a16="http://schemas.microsoft.com/office/drawing/2014/main" id="{00000000-0008-0000-03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10" name="Picture 1" descr="ALMASHRI_0">
          <a:extLst>
            <a:ext uri="{FF2B5EF4-FFF2-40B4-BE49-F238E27FC236}">
              <a16:creationId xmlns:a16="http://schemas.microsoft.com/office/drawing/2014/main" id="{00000000-0008-0000-03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11" name="Picture 1" descr="ALMASHRI_0">
          <a:extLst>
            <a:ext uri="{FF2B5EF4-FFF2-40B4-BE49-F238E27FC236}">
              <a16:creationId xmlns:a16="http://schemas.microsoft.com/office/drawing/2014/main" id="{00000000-0008-0000-03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12" name="Picture 1" descr="ALMASHRI_0">
          <a:extLst>
            <a:ext uri="{FF2B5EF4-FFF2-40B4-BE49-F238E27FC236}">
              <a16:creationId xmlns:a16="http://schemas.microsoft.com/office/drawing/2014/main" id="{00000000-0008-0000-03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455</xdr:row>
      <xdr:rowOff>93631</xdr:rowOff>
    </xdr:to>
    <xdr:pic>
      <xdr:nvPicPr>
        <xdr:cNvPr id="913" name="Picture 1" descr="ALMASHRI_0">
          <a:extLst>
            <a:ext uri="{FF2B5EF4-FFF2-40B4-BE49-F238E27FC236}">
              <a16:creationId xmlns:a16="http://schemas.microsoft.com/office/drawing/2014/main" id="{00000000-0008-0000-03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06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914" name="Picture 1" descr="ALMASHRI_0">
          <a:extLst>
            <a:ext uri="{FF2B5EF4-FFF2-40B4-BE49-F238E27FC236}">
              <a16:creationId xmlns:a16="http://schemas.microsoft.com/office/drawing/2014/main" id="{00000000-0008-0000-03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5" name="Picture 1" descr="ALMASHRI_0">
          <a:extLst>
            <a:ext uri="{FF2B5EF4-FFF2-40B4-BE49-F238E27FC236}">
              <a16:creationId xmlns:a16="http://schemas.microsoft.com/office/drawing/2014/main" id="{00000000-0008-0000-03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6" name="Picture 1" descr="ALMASHRI_0">
          <a:extLst>
            <a:ext uri="{FF2B5EF4-FFF2-40B4-BE49-F238E27FC236}">
              <a16:creationId xmlns:a16="http://schemas.microsoft.com/office/drawing/2014/main" id="{00000000-0008-0000-03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 name="Picture 1" descr="ALMASHRI_0">
          <a:extLst>
            <a:ext uri="{FF2B5EF4-FFF2-40B4-BE49-F238E27FC236}">
              <a16:creationId xmlns:a16="http://schemas.microsoft.com/office/drawing/2014/main" id="{00000000-0008-0000-03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8" name="Picture 1" descr="ALMASHRI_0">
          <a:extLst>
            <a:ext uri="{FF2B5EF4-FFF2-40B4-BE49-F238E27FC236}">
              <a16:creationId xmlns:a16="http://schemas.microsoft.com/office/drawing/2014/main" id="{00000000-0008-0000-03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9" name="Picture 1" descr="ALMASHRI_0">
          <a:extLst>
            <a:ext uri="{FF2B5EF4-FFF2-40B4-BE49-F238E27FC236}">
              <a16:creationId xmlns:a16="http://schemas.microsoft.com/office/drawing/2014/main" id="{00000000-0008-0000-03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0" name="Picture 1" descr="ALMASHRI_0">
          <a:extLst>
            <a:ext uri="{FF2B5EF4-FFF2-40B4-BE49-F238E27FC236}">
              <a16:creationId xmlns:a16="http://schemas.microsoft.com/office/drawing/2014/main" id="{00000000-0008-0000-03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1" name="Picture 1" descr="ALMASHRI_0">
          <a:extLst>
            <a:ext uri="{FF2B5EF4-FFF2-40B4-BE49-F238E27FC236}">
              <a16:creationId xmlns:a16="http://schemas.microsoft.com/office/drawing/2014/main" id="{00000000-0008-0000-03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2" name="Picture 1" descr="ALMASHRI_0">
          <a:extLst>
            <a:ext uri="{FF2B5EF4-FFF2-40B4-BE49-F238E27FC236}">
              <a16:creationId xmlns:a16="http://schemas.microsoft.com/office/drawing/2014/main" id="{00000000-0008-0000-03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 name="Picture 1" descr="ALMASHRI_0">
          <a:extLst>
            <a:ext uri="{FF2B5EF4-FFF2-40B4-BE49-F238E27FC236}">
              <a16:creationId xmlns:a16="http://schemas.microsoft.com/office/drawing/2014/main" id="{00000000-0008-0000-03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4" name="Picture 1" descr="ALMASHRI_0">
          <a:extLst>
            <a:ext uri="{FF2B5EF4-FFF2-40B4-BE49-F238E27FC236}">
              <a16:creationId xmlns:a16="http://schemas.microsoft.com/office/drawing/2014/main" id="{00000000-0008-0000-03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5" name="Picture 1" descr="ALMASHRI_0">
          <a:extLst>
            <a:ext uri="{FF2B5EF4-FFF2-40B4-BE49-F238E27FC236}">
              <a16:creationId xmlns:a16="http://schemas.microsoft.com/office/drawing/2014/main" id="{00000000-0008-0000-03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6" name="Picture 1" descr="ALMASHRI_0">
          <a:extLst>
            <a:ext uri="{FF2B5EF4-FFF2-40B4-BE49-F238E27FC236}">
              <a16:creationId xmlns:a16="http://schemas.microsoft.com/office/drawing/2014/main" id="{00000000-0008-0000-03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7" name="Picture 1" descr="ALMASHRI_0">
          <a:extLst>
            <a:ext uri="{FF2B5EF4-FFF2-40B4-BE49-F238E27FC236}">
              <a16:creationId xmlns:a16="http://schemas.microsoft.com/office/drawing/2014/main" id="{00000000-0008-0000-03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8" name="Picture 1" descr="ALMASHRI_0">
          <a:extLst>
            <a:ext uri="{FF2B5EF4-FFF2-40B4-BE49-F238E27FC236}">
              <a16:creationId xmlns:a16="http://schemas.microsoft.com/office/drawing/2014/main" id="{00000000-0008-0000-03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9" name="Picture 1" descr="ALMASHRI_0">
          <a:extLst>
            <a:ext uri="{FF2B5EF4-FFF2-40B4-BE49-F238E27FC236}">
              <a16:creationId xmlns:a16="http://schemas.microsoft.com/office/drawing/2014/main" id="{00000000-0008-0000-03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0" name="Picture 1" descr="ALMASHRI_0">
          <a:extLst>
            <a:ext uri="{FF2B5EF4-FFF2-40B4-BE49-F238E27FC236}">
              <a16:creationId xmlns:a16="http://schemas.microsoft.com/office/drawing/2014/main" id="{00000000-0008-0000-03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 name="Picture 1" descr="ALMASHRI_0">
          <a:extLst>
            <a:ext uri="{FF2B5EF4-FFF2-40B4-BE49-F238E27FC236}">
              <a16:creationId xmlns:a16="http://schemas.microsoft.com/office/drawing/2014/main" id="{00000000-0008-0000-03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2" name="Picture 1" descr="ALMASHRI_0">
          <a:extLst>
            <a:ext uri="{FF2B5EF4-FFF2-40B4-BE49-F238E27FC236}">
              <a16:creationId xmlns:a16="http://schemas.microsoft.com/office/drawing/2014/main" id="{00000000-0008-0000-03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3" name="Picture 1" descr="ALMASHRI_0">
          <a:extLst>
            <a:ext uri="{FF2B5EF4-FFF2-40B4-BE49-F238E27FC236}">
              <a16:creationId xmlns:a16="http://schemas.microsoft.com/office/drawing/2014/main" id="{00000000-0008-0000-03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4" name="Picture 1" descr="ALMASHRI_0">
          <a:extLst>
            <a:ext uri="{FF2B5EF4-FFF2-40B4-BE49-F238E27FC236}">
              <a16:creationId xmlns:a16="http://schemas.microsoft.com/office/drawing/2014/main" id="{00000000-0008-0000-03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5" name="Picture 1" descr="ALMASHRI_0">
          <a:extLst>
            <a:ext uri="{FF2B5EF4-FFF2-40B4-BE49-F238E27FC236}">
              <a16:creationId xmlns:a16="http://schemas.microsoft.com/office/drawing/2014/main" id="{00000000-0008-0000-03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6" name="Picture 1" descr="ALMASHRI_0">
          <a:extLst>
            <a:ext uri="{FF2B5EF4-FFF2-40B4-BE49-F238E27FC236}">
              <a16:creationId xmlns:a16="http://schemas.microsoft.com/office/drawing/2014/main" id="{00000000-0008-0000-03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7" name="Picture 1" descr="ALMASHRI_0">
          <a:extLst>
            <a:ext uri="{FF2B5EF4-FFF2-40B4-BE49-F238E27FC236}">
              <a16:creationId xmlns:a16="http://schemas.microsoft.com/office/drawing/2014/main" id="{00000000-0008-0000-03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 name="Picture 1" descr="ALMASHRI_0">
          <a:extLst>
            <a:ext uri="{FF2B5EF4-FFF2-40B4-BE49-F238E27FC236}">
              <a16:creationId xmlns:a16="http://schemas.microsoft.com/office/drawing/2014/main" id="{00000000-0008-0000-03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9" name="Picture 1" descr="ALMASHRI_0">
          <a:extLst>
            <a:ext uri="{FF2B5EF4-FFF2-40B4-BE49-F238E27FC236}">
              <a16:creationId xmlns:a16="http://schemas.microsoft.com/office/drawing/2014/main" id="{00000000-0008-0000-03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0" name="Picture 1" descr="ALMASHRI_0">
          <a:extLst>
            <a:ext uri="{FF2B5EF4-FFF2-40B4-BE49-F238E27FC236}">
              <a16:creationId xmlns:a16="http://schemas.microsoft.com/office/drawing/2014/main" id="{00000000-0008-0000-03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1" name="Picture 1" descr="ALMASHRI_0">
          <a:extLst>
            <a:ext uri="{FF2B5EF4-FFF2-40B4-BE49-F238E27FC236}">
              <a16:creationId xmlns:a16="http://schemas.microsoft.com/office/drawing/2014/main" id="{00000000-0008-0000-03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2" name="Picture 1" descr="ALMASHRI_0">
          <a:extLst>
            <a:ext uri="{FF2B5EF4-FFF2-40B4-BE49-F238E27FC236}">
              <a16:creationId xmlns:a16="http://schemas.microsoft.com/office/drawing/2014/main" id="{00000000-0008-0000-03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3" name="Picture 1" descr="ALMASHRI_0">
          <a:extLst>
            <a:ext uri="{FF2B5EF4-FFF2-40B4-BE49-F238E27FC236}">
              <a16:creationId xmlns:a16="http://schemas.microsoft.com/office/drawing/2014/main" id="{00000000-0008-0000-03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 name="Picture 1" descr="ALMASHRI_0">
          <a:extLst>
            <a:ext uri="{FF2B5EF4-FFF2-40B4-BE49-F238E27FC236}">
              <a16:creationId xmlns:a16="http://schemas.microsoft.com/office/drawing/2014/main" id="{00000000-0008-0000-03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5" name="Picture 1" descr="ALMASHRI_0">
          <a:extLst>
            <a:ext uri="{FF2B5EF4-FFF2-40B4-BE49-F238E27FC236}">
              <a16:creationId xmlns:a16="http://schemas.microsoft.com/office/drawing/2014/main" id="{00000000-0008-0000-03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 name="Picture 1" descr="ALMASHRI_0">
          <a:extLst>
            <a:ext uri="{FF2B5EF4-FFF2-40B4-BE49-F238E27FC236}">
              <a16:creationId xmlns:a16="http://schemas.microsoft.com/office/drawing/2014/main" id="{00000000-0008-0000-03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7" name="Picture 1" descr="ALMASHRI_0">
          <a:extLst>
            <a:ext uri="{FF2B5EF4-FFF2-40B4-BE49-F238E27FC236}">
              <a16:creationId xmlns:a16="http://schemas.microsoft.com/office/drawing/2014/main" id="{00000000-0008-0000-03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8" name="Picture 1" descr="ALMASHRI_0">
          <a:extLst>
            <a:ext uri="{FF2B5EF4-FFF2-40B4-BE49-F238E27FC236}">
              <a16:creationId xmlns:a16="http://schemas.microsoft.com/office/drawing/2014/main" id="{00000000-0008-0000-03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9" name="Picture 1" descr="ALMASHRI_0">
          <a:extLst>
            <a:ext uri="{FF2B5EF4-FFF2-40B4-BE49-F238E27FC236}">
              <a16:creationId xmlns:a16="http://schemas.microsoft.com/office/drawing/2014/main" id="{00000000-0008-0000-03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0" name="Picture 1" descr="ALMASHRI_0">
          <a:extLst>
            <a:ext uri="{FF2B5EF4-FFF2-40B4-BE49-F238E27FC236}">
              <a16:creationId xmlns:a16="http://schemas.microsoft.com/office/drawing/2014/main" id="{00000000-0008-0000-03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1" name="Picture 1" descr="ALMASHRI_0">
          <a:extLst>
            <a:ext uri="{FF2B5EF4-FFF2-40B4-BE49-F238E27FC236}">
              <a16:creationId xmlns:a16="http://schemas.microsoft.com/office/drawing/2014/main" id="{00000000-0008-0000-03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2" name="Picture 1" descr="ALMASHRI_0">
          <a:extLst>
            <a:ext uri="{FF2B5EF4-FFF2-40B4-BE49-F238E27FC236}">
              <a16:creationId xmlns:a16="http://schemas.microsoft.com/office/drawing/2014/main" id="{00000000-0008-0000-03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3" name="Picture 1" descr="ALMASHRI_0">
          <a:extLst>
            <a:ext uri="{FF2B5EF4-FFF2-40B4-BE49-F238E27FC236}">
              <a16:creationId xmlns:a16="http://schemas.microsoft.com/office/drawing/2014/main" id="{00000000-0008-0000-03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4" name="Picture 1" descr="ALMASHRI_0">
          <a:extLst>
            <a:ext uri="{FF2B5EF4-FFF2-40B4-BE49-F238E27FC236}">
              <a16:creationId xmlns:a16="http://schemas.microsoft.com/office/drawing/2014/main" id="{00000000-0008-0000-03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5" name="Picture 1" descr="ALMASHRI_0">
          <a:extLst>
            <a:ext uri="{FF2B5EF4-FFF2-40B4-BE49-F238E27FC236}">
              <a16:creationId xmlns:a16="http://schemas.microsoft.com/office/drawing/2014/main" id="{00000000-0008-0000-03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6" name="Picture 1" descr="ALMASHRI_0">
          <a:extLst>
            <a:ext uri="{FF2B5EF4-FFF2-40B4-BE49-F238E27FC236}">
              <a16:creationId xmlns:a16="http://schemas.microsoft.com/office/drawing/2014/main" id="{00000000-0008-0000-03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7" name="Picture 1" descr="ALMASHRI_0">
          <a:extLst>
            <a:ext uri="{FF2B5EF4-FFF2-40B4-BE49-F238E27FC236}">
              <a16:creationId xmlns:a16="http://schemas.microsoft.com/office/drawing/2014/main" id="{00000000-0008-0000-03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8" name="Picture 1" descr="ALMASHRI_0">
          <a:extLst>
            <a:ext uri="{FF2B5EF4-FFF2-40B4-BE49-F238E27FC236}">
              <a16:creationId xmlns:a16="http://schemas.microsoft.com/office/drawing/2014/main" id="{00000000-0008-0000-03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59" name="Picture 1" descr="ALMASHRI_0">
          <a:extLst>
            <a:ext uri="{FF2B5EF4-FFF2-40B4-BE49-F238E27FC236}">
              <a16:creationId xmlns:a16="http://schemas.microsoft.com/office/drawing/2014/main" id="{00000000-0008-0000-03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60" name="Picture 1" descr="ALMASHRI_0">
          <a:extLst>
            <a:ext uri="{FF2B5EF4-FFF2-40B4-BE49-F238E27FC236}">
              <a16:creationId xmlns:a16="http://schemas.microsoft.com/office/drawing/2014/main" id="{00000000-0008-0000-03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61" name="Picture 1" descr="ALMASHRI_0">
          <a:extLst>
            <a:ext uri="{FF2B5EF4-FFF2-40B4-BE49-F238E27FC236}">
              <a16:creationId xmlns:a16="http://schemas.microsoft.com/office/drawing/2014/main" id="{00000000-0008-0000-03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2" name="Picture 1" descr="ALMASHRI_0">
          <a:extLst>
            <a:ext uri="{FF2B5EF4-FFF2-40B4-BE49-F238E27FC236}">
              <a16:creationId xmlns:a16="http://schemas.microsoft.com/office/drawing/2014/main" id="{00000000-0008-0000-03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3" name="Picture 1" descr="ALMASHRI_0">
          <a:extLst>
            <a:ext uri="{FF2B5EF4-FFF2-40B4-BE49-F238E27FC236}">
              <a16:creationId xmlns:a16="http://schemas.microsoft.com/office/drawing/2014/main" id="{00000000-0008-0000-03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4" name="Picture 1" descr="ALMASHRI_0">
          <a:extLst>
            <a:ext uri="{FF2B5EF4-FFF2-40B4-BE49-F238E27FC236}">
              <a16:creationId xmlns:a16="http://schemas.microsoft.com/office/drawing/2014/main" id="{00000000-0008-0000-03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5" name="Picture 1" descr="ALMASHRI_0">
          <a:extLst>
            <a:ext uri="{FF2B5EF4-FFF2-40B4-BE49-F238E27FC236}">
              <a16:creationId xmlns:a16="http://schemas.microsoft.com/office/drawing/2014/main" id="{00000000-0008-0000-03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6" name="Picture 1" descr="ALMASHRI_0">
          <a:extLst>
            <a:ext uri="{FF2B5EF4-FFF2-40B4-BE49-F238E27FC236}">
              <a16:creationId xmlns:a16="http://schemas.microsoft.com/office/drawing/2014/main" id="{00000000-0008-0000-03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7" name="Picture 1" descr="ALMASHRI_0">
          <a:extLst>
            <a:ext uri="{FF2B5EF4-FFF2-40B4-BE49-F238E27FC236}">
              <a16:creationId xmlns:a16="http://schemas.microsoft.com/office/drawing/2014/main" id="{00000000-0008-0000-03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8" name="Picture 1" descr="ALMASHRI_0">
          <a:extLst>
            <a:ext uri="{FF2B5EF4-FFF2-40B4-BE49-F238E27FC236}">
              <a16:creationId xmlns:a16="http://schemas.microsoft.com/office/drawing/2014/main" id="{00000000-0008-0000-03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69" name="Picture 1" descr="ALMASHRI_0">
          <a:extLst>
            <a:ext uri="{FF2B5EF4-FFF2-40B4-BE49-F238E27FC236}">
              <a16:creationId xmlns:a16="http://schemas.microsoft.com/office/drawing/2014/main" id="{00000000-0008-0000-03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0" name="Picture 1" descr="ALMASHRI_0">
          <a:extLst>
            <a:ext uri="{FF2B5EF4-FFF2-40B4-BE49-F238E27FC236}">
              <a16:creationId xmlns:a16="http://schemas.microsoft.com/office/drawing/2014/main" id="{00000000-0008-0000-03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1" name="Picture 1" descr="ALMASHRI_0">
          <a:extLst>
            <a:ext uri="{FF2B5EF4-FFF2-40B4-BE49-F238E27FC236}">
              <a16:creationId xmlns:a16="http://schemas.microsoft.com/office/drawing/2014/main" id="{00000000-0008-0000-03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2" name="Picture 1" descr="ALMASHRI_0">
          <a:extLst>
            <a:ext uri="{FF2B5EF4-FFF2-40B4-BE49-F238E27FC236}">
              <a16:creationId xmlns:a16="http://schemas.microsoft.com/office/drawing/2014/main" id="{00000000-0008-0000-03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3" name="Picture 1" descr="ALMASHRI_0">
          <a:extLst>
            <a:ext uri="{FF2B5EF4-FFF2-40B4-BE49-F238E27FC236}">
              <a16:creationId xmlns:a16="http://schemas.microsoft.com/office/drawing/2014/main" id="{00000000-0008-0000-03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4" name="Picture 1" descr="ALMASHRI_0">
          <a:extLst>
            <a:ext uri="{FF2B5EF4-FFF2-40B4-BE49-F238E27FC236}">
              <a16:creationId xmlns:a16="http://schemas.microsoft.com/office/drawing/2014/main" id="{00000000-0008-0000-03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5" name="Picture 1" descr="ALMASHRI_0">
          <a:extLst>
            <a:ext uri="{FF2B5EF4-FFF2-40B4-BE49-F238E27FC236}">
              <a16:creationId xmlns:a16="http://schemas.microsoft.com/office/drawing/2014/main" id="{00000000-0008-0000-03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6" name="Picture 1" descr="ALMASHRI_0">
          <a:extLst>
            <a:ext uri="{FF2B5EF4-FFF2-40B4-BE49-F238E27FC236}">
              <a16:creationId xmlns:a16="http://schemas.microsoft.com/office/drawing/2014/main" id="{00000000-0008-0000-03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77" name="Picture 1" descr="ALMASHRI_0">
          <a:extLst>
            <a:ext uri="{FF2B5EF4-FFF2-40B4-BE49-F238E27FC236}">
              <a16:creationId xmlns:a16="http://schemas.microsoft.com/office/drawing/2014/main" id="{00000000-0008-0000-03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78" name="Picture 1" descr="ALMASHRI_0">
          <a:extLst>
            <a:ext uri="{FF2B5EF4-FFF2-40B4-BE49-F238E27FC236}">
              <a16:creationId xmlns:a16="http://schemas.microsoft.com/office/drawing/2014/main" id="{00000000-0008-0000-03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79" name="Picture 1" descr="ALMASHRI_0">
          <a:extLst>
            <a:ext uri="{FF2B5EF4-FFF2-40B4-BE49-F238E27FC236}">
              <a16:creationId xmlns:a16="http://schemas.microsoft.com/office/drawing/2014/main" id="{00000000-0008-0000-03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0" name="Picture 1" descr="ALMASHRI_0">
          <a:extLst>
            <a:ext uri="{FF2B5EF4-FFF2-40B4-BE49-F238E27FC236}">
              <a16:creationId xmlns:a16="http://schemas.microsoft.com/office/drawing/2014/main" id="{00000000-0008-0000-03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1" name="Picture 1" descr="ALMASHRI_0">
          <a:extLst>
            <a:ext uri="{FF2B5EF4-FFF2-40B4-BE49-F238E27FC236}">
              <a16:creationId xmlns:a16="http://schemas.microsoft.com/office/drawing/2014/main" id="{00000000-0008-0000-03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2" name="Picture 1" descr="ALMASHRI_0">
          <a:extLst>
            <a:ext uri="{FF2B5EF4-FFF2-40B4-BE49-F238E27FC236}">
              <a16:creationId xmlns:a16="http://schemas.microsoft.com/office/drawing/2014/main" id="{00000000-0008-0000-03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3" name="Picture 1" descr="ALMASHRI_0">
          <a:extLst>
            <a:ext uri="{FF2B5EF4-FFF2-40B4-BE49-F238E27FC236}">
              <a16:creationId xmlns:a16="http://schemas.microsoft.com/office/drawing/2014/main" id="{00000000-0008-0000-03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4" name="Picture 1" descr="ALMASHRI_0">
          <a:extLst>
            <a:ext uri="{FF2B5EF4-FFF2-40B4-BE49-F238E27FC236}">
              <a16:creationId xmlns:a16="http://schemas.microsoft.com/office/drawing/2014/main" id="{00000000-0008-0000-03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5" name="Picture 1" descr="ALMASHRI_0">
          <a:extLst>
            <a:ext uri="{FF2B5EF4-FFF2-40B4-BE49-F238E27FC236}">
              <a16:creationId xmlns:a16="http://schemas.microsoft.com/office/drawing/2014/main" id="{00000000-0008-0000-03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6" name="Picture 1" descr="ALMASHRI_0">
          <a:extLst>
            <a:ext uri="{FF2B5EF4-FFF2-40B4-BE49-F238E27FC236}">
              <a16:creationId xmlns:a16="http://schemas.microsoft.com/office/drawing/2014/main" id="{00000000-0008-0000-03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7" name="Picture 1" descr="ALMASHRI_0">
          <a:extLst>
            <a:ext uri="{FF2B5EF4-FFF2-40B4-BE49-F238E27FC236}">
              <a16:creationId xmlns:a16="http://schemas.microsoft.com/office/drawing/2014/main" id="{00000000-0008-0000-03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8" name="Picture 1" descr="ALMASHRI_0">
          <a:extLst>
            <a:ext uri="{FF2B5EF4-FFF2-40B4-BE49-F238E27FC236}">
              <a16:creationId xmlns:a16="http://schemas.microsoft.com/office/drawing/2014/main" id="{00000000-0008-0000-03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89" name="Picture 1" descr="ALMASHRI_0">
          <a:extLst>
            <a:ext uri="{FF2B5EF4-FFF2-40B4-BE49-F238E27FC236}">
              <a16:creationId xmlns:a16="http://schemas.microsoft.com/office/drawing/2014/main" id="{00000000-0008-0000-03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90" name="Picture 1" descr="ALMASHRI_0">
          <a:extLst>
            <a:ext uri="{FF2B5EF4-FFF2-40B4-BE49-F238E27FC236}">
              <a16:creationId xmlns:a16="http://schemas.microsoft.com/office/drawing/2014/main" id="{00000000-0008-0000-03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91" name="Picture 1" descr="ALMASHRI_0">
          <a:extLst>
            <a:ext uri="{FF2B5EF4-FFF2-40B4-BE49-F238E27FC236}">
              <a16:creationId xmlns:a16="http://schemas.microsoft.com/office/drawing/2014/main" id="{00000000-0008-0000-03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92" name="Picture 1" descr="ALMASHRI_0">
          <a:extLst>
            <a:ext uri="{FF2B5EF4-FFF2-40B4-BE49-F238E27FC236}">
              <a16:creationId xmlns:a16="http://schemas.microsoft.com/office/drawing/2014/main" id="{00000000-0008-0000-03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93" name="Picture 1" descr="ALMASHRI_0">
          <a:extLst>
            <a:ext uri="{FF2B5EF4-FFF2-40B4-BE49-F238E27FC236}">
              <a16:creationId xmlns:a16="http://schemas.microsoft.com/office/drawing/2014/main" id="{00000000-0008-0000-03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94" name="Picture 1" descr="ALMASHRI_0">
          <a:extLst>
            <a:ext uri="{FF2B5EF4-FFF2-40B4-BE49-F238E27FC236}">
              <a16:creationId xmlns:a16="http://schemas.microsoft.com/office/drawing/2014/main" id="{00000000-0008-0000-03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95" name="Picture 1" descr="ALMASHRI_0">
          <a:extLst>
            <a:ext uri="{FF2B5EF4-FFF2-40B4-BE49-F238E27FC236}">
              <a16:creationId xmlns:a16="http://schemas.microsoft.com/office/drawing/2014/main" id="{00000000-0008-0000-03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96" name="Picture 1" descr="ALMASHRI_0">
          <a:extLst>
            <a:ext uri="{FF2B5EF4-FFF2-40B4-BE49-F238E27FC236}">
              <a16:creationId xmlns:a16="http://schemas.microsoft.com/office/drawing/2014/main" id="{00000000-0008-0000-03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97" name="Picture 1" descr="ALMASHRI_0">
          <a:extLst>
            <a:ext uri="{FF2B5EF4-FFF2-40B4-BE49-F238E27FC236}">
              <a16:creationId xmlns:a16="http://schemas.microsoft.com/office/drawing/2014/main" id="{00000000-0008-0000-03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98" name="Picture 1" descr="ALMASHRI_0">
          <a:extLst>
            <a:ext uri="{FF2B5EF4-FFF2-40B4-BE49-F238E27FC236}">
              <a16:creationId xmlns:a16="http://schemas.microsoft.com/office/drawing/2014/main" id="{00000000-0008-0000-03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99" name="Picture 1" descr="ALMASHRI_0">
          <a:extLst>
            <a:ext uri="{FF2B5EF4-FFF2-40B4-BE49-F238E27FC236}">
              <a16:creationId xmlns:a16="http://schemas.microsoft.com/office/drawing/2014/main" id="{00000000-0008-0000-03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0" name="Picture 1" descr="ALMASHRI_0">
          <a:extLst>
            <a:ext uri="{FF2B5EF4-FFF2-40B4-BE49-F238E27FC236}">
              <a16:creationId xmlns:a16="http://schemas.microsoft.com/office/drawing/2014/main" id="{00000000-0008-0000-03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1" name="Picture 1" descr="ALMASHRI_0">
          <a:extLst>
            <a:ext uri="{FF2B5EF4-FFF2-40B4-BE49-F238E27FC236}">
              <a16:creationId xmlns:a16="http://schemas.microsoft.com/office/drawing/2014/main" id="{00000000-0008-0000-03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2" name="Picture 1" descr="ALMASHRI_0">
          <a:extLst>
            <a:ext uri="{FF2B5EF4-FFF2-40B4-BE49-F238E27FC236}">
              <a16:creationId xmlns:a16="http://schemas.microsoft.com/office/drawing/2014/main" id="{00000000-0008-0000-03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3" name="Picture 1" descr="ALMASHRI_0">
          <a:extLst>
            <a:ext uri="{FF2B5EF4-FFF2-40B4-BE49-F238E27FC236}">
              <a16:creationId xmlns:a16="http://schemas.microsoft.com/office/drawing/2014/main" id="{00000000-0008-0000-03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4" name="Picture 1" descr="ALMASHRI_0">
          <a:extLst>
            <a:ext uri="{FF2B5EF4-FFF2-40B4-BE49-F238E27FC236}">
              <a16:creationId xmlns:a16="http://schemas.microsoft.com/office/drawing/2014/main" id="{00000000-0008-0000-03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5" name="Picture 1" descr="ALMASHRI_0">
          <a:extLst>
            <a:ext uri="{FF2B5EF4-FFF2-40B4-BE49-F238E27FC236}">
              <a16:creationId xmlns:a16="http://schemas.microsoft.com/office/drawing/2014/main" id="{00000000-0008-0000-03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6" name="Picture 1" descr="ALMASHRI_0">
          <a:extLst>
            <a:ext uri="{FF2B5EF4-FFF2-40B4-BE49-F238E27FC236}">
              <a16:creationId xmlns:a16="http://schemas.microsoft.com/office/drawing/2014/main" id="{00000000-0008-0000-03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7" name="Picture 1" descr="ALMASHRI_0">
          <a:extLst>
            <a:ext uri="{FF2B5EF4-FFF2-40B4-BE49-F238E27FC236}">
              <a16:creationId xmlns:a16="http://schemas.microsoft.com/office/drawing/2014/main" id="{00000000-0008-0000-03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8" name="Picture 1" descr="ALMASHRI_0">
          <a:extLst>
            <a:ext uri="{FF2B5EF4-FFF2-40B4-BE49-F238E27FC236}">
              <a16:creationId xmlns:a16="http://schemas.microsoft.com/office/drawing/2014/main" id="{00000000-0008-0000-03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09" name="Picture 1" descr="ALMASHRI_0">
          <a:extLst>
            <a:ext uri="{FF2B5EF4-FFF2-40B4-BE49-F238E27FC236}">
              <a16:creationId xmlns:a16="http://schemas.microsoft.com/office/drawing/2014/main" id="{00000000-0008-0000-03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010" name="Picture 1" descr="ALMASHRI_0">
          <a:extLst>
            <a:ext uri="{FF2B5EF4-FFF2-40B4-BE49-F238E27FC236}">
              <a16:creationId xmlns:a16="http://schemas.microsoft.com/office/drawing/2014/main" id="{00000000-0008-0000-03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1" name="Picture 1" descr="ALMASHRI_0">
          <a:extLst>
            <a:ext uri="{FF2B5EF4-FFF2-40B4-BE49-F238E27FC236}">
              <a16:creationId xmlns:a16="http://schemas.microsoft.com/office/drawing/2014/main" id="{00000000-0008-0000-03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2" name="Picture 1" descr="ALMASHRI_0">
          <a:extLst>
            <a:ext uri="{FF2B5EF4-FFF2-40B4-BE49-F238E27FC236}">
              <a16:creationId xmlns:a16="http://schemas.microsoft.com/office/drawing/2014/main" id="{00000000-0008-0000-03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3" name="Picture 1" descr="ALMASHRI_0">
          <a:extLst>
            <a:ext uri="{FF2B5EF4-FFF2-40B4-BE49-F238E27FC236}">
              <a16:creationId xmlns:a16="http://schemas.microsoft.com/office/drawing/2014/main" id="{00000000-0008-0000-03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4" name="Picture 1" descr="ALMASHRI_0">
          <a:extLst>
            <a:ext uri="{FF2B5EF4-FFF2-40B4-BE49-F238E27FC236}">
              <a16:creationId xmlns:a16="http://schemas.microsoft.com/office/drawing/2014/main" id="{00000000-0008-0000-03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5" name="Picture 1" descr="ALMASHRI_0">
          <a:extLst>
            <a:ext uri="{FF2B5EF4-FFF2-40B4-BE49-F238E27FC236}">
              <a16:creationId xmlns:a16="http://schemas.microsoft.com/office/drawing/2014/main" id="{00000000-0008-0000-03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6" name="Picture 1" descr="ALMASHRI_0">
          <a:extLst>
            <a:ext uri="{FF2B5EF4-FFF2-40B4-BE49-F238E27FC236}">
              <a16:creationId xmlns:a16="http://schemas.microsoft.com/office/drawing/2014/main" id="{00000000-0008-0000-03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7" name="Picture 1" descr="ALMASHRI_0">
          <a:extLst>
            <a:ext uri="{FF2B5EF4-FFF2-40B4-BE49-F238E27FC236}">
              <a16:creationId xmlns:a16="http://schemas.microsoft.com/office/drawing/2014/main" id="{00000000-0008-0000-03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8" name="Picture 1" descr="ALMASHRI_0">
          <a:extLst>
            <a:ext uri="{FF2B5EF4-FFF2-40B4-BE49-F238E27FC236}">
              <a16:creationId xmlns:a16="http://schemas.microsoft.com/office/drawing/2014/main" id="{00000000-0008-0000-03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19" name="Picture 1" descr="ALMASHRI_0">
          <a:extLst>
            <a:ext uri="{FF2B5EF4-FFF2-40B4-BE49-F238E27FC236}">
              <a16:creationId xmlns:a16="http://schemas.microsoft.com/office/drawing/2014/main" id="{00000000-0008-0000-03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20" name="Picture 1" descr="ALMASHRI_0">
          <a:extLst>
            <a:ext uri="{FF2B5EF4-FFF2-40B4-BE49-F238E27FC236}">
              <a16:creationId xmlns:a16="http://schemas.microsoft.com/office/drawing/2014/main" id="{00000000-0008-0000-03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21" name="Picture 1" descr="ALMASHRI_0">
          <a:extLst>
            <a:ext uri="{FF2B5EF4-FFF2-40B4-BE49-F238E27FC236}">
              <a16:creationId xmlns:a16="http://schemas.microsoft.com/office/drawing/2014/main" id="{00000000-0008-0000-03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22" name="Picture 1" descr="ALMASHRI_0">
          <a:extLst>
            <a:ext uri="{FF2B5EF4-FFF2-40B4-BE49-F238E27FC236}">
              <a16:creationId xmlns:a16="http://schemas.microsoft.com/office/drawing/2014/main" id="{00000000-0008-0000-03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23" name="Picture 1" descr="ALMASHRI_0">
          <a:extLst>
            <a:ext uri="{FF2B5EF4-FFF2-40B4-BE49-F238E27FC236}">
              <a16:creationId xmlns:a16="http://schemas.microsoft.com/office/drawing/2014/main" id="{00000000-0008-0000-03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24" name="Picture 1" descr="ALMASHRI_0">
          <a:extLst>
            <a:ext uri="{FF2B5EF4-FFF2-40B4-BE49-F238E27FC236}">
              <a16:creationId xmlns:a16="http://schemas.microsoft.com/office/drawing/2014/main" id="{00000000-0008-0000-03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025" name="Picture 1" descr="ALMASHRI_0">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26" name="Picture 1" descr="ALMASHRI_0">
          <a:extLst>
            <a:ext uri="{FF2B5EF4-FFF2-40B4-BE49-F238E27FC236}">
              <a16:creationId xmlns:a16="http://schemas.microsoft.com/office/drawing/2014/main" id="{00000000-0008-0000-03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27" name="Picture 1" descr="ALMASHRI_0">
          <a:extLst>
            <a:ext uri="{FF2B5EF4-FFF2-40B4-BE49-F238E27FC236}">
              <a16:creationId xmlns:a16="http://schemas.microsoft.com/office/drawing/2014/main" id="{00000000-0008-0000-03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28" name="Picture 1" descr="ALMASHRI_0">
          <a:extLst>
            <a:ext uri="{FF2B5EF4-FFF2-40B4-BE49-F238E27FC236}">
              <a16:creationId xmlns:a16="http://schemas.microsoft.com/office/drawing/2014/main" id="{00000000-0008-0000-03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29" name="Picture 1" descr="ALMASHRI_0">
          <a:extLst>
            <a:ext uri="{FF2B5EF4-FFF2-40B4-BE49-F238E27FC236}">
              <a16:creationId xmlns:a16="http://schemas.microsoft.com/office/drawing/2014/main" id="{00000000-0008-0000-03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0" name="Picture 1" descr="ALMASHRI_0">
          <a:extLst>
            <a:ext uri="{FF2B5EF4-FFF2-40B4-BE49-F238E27FC236}">
              <a16:creationId xmlns:a16="http://schemas.microsoft.com/office/drawing/2014/main" id="{00000000-0008-0000-03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1" name="Picture 1" descr="ALMASHRI_0">
          <a:extLst>
            <a:ext uri="{FF2B5EF4-FFF2-40B4-BE49-F238E27FC236}">
              <a16:creationId xmlns:a16="http://schemas.microsoft.com/office/drawing/2014/main" id="{00000000-0008-0000-03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2" name="Picture 1" descr="ALMASHRI_0">
          <a:extLst>
            <a:ext uri="{FF2B5EF4-FFF2-40B4-BE49-F238E27FC236}">
              <a16:creationId xmlns:a16="http://schemas.microsoft.com/office/drawing/2014/main" id="{00000000-0008-0000-03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3" name="Picture 1" descr="ALMASHRI_0">
          <a:extLst>
            <a:ext uri="{FF2B5EF4-FFF2-40B4-BE49-F238E27FC236}">
              <a16:creationId xmlns:a16="http://schemas.microsoft.com/office/drawing/2014/main" id="{00000000-0008-0000-03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4" name="Picture 1" descr="ALMASHRI_0">
          <a:extLst>
            <a:ext uri="{FF2B5EF4-FFF2-40B4-BE49-F238E27FC236}">
              <a16:creationId xmlns:a16="http://schemas.microsoft.com/office/drawing/2014/main" id="{00000000-0008-0000-03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5" name="Picture 1" descr="ALMASHRI_0">
          <a:extLst>
            <a:ext uri="{FF2B5EF4-FFF2-40B4-BE49-F238E27FC236}">
              <a16:creationId xmlns:a16="http://schemas.microsoft.com/office/drawing/2014/main" id="{00000000-0008-0000-03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6" name="Picture 1" descr="ALMASHRI_0">
          <a:extLst>
            <a:ext uri="{FF2B5EF4-FFF2-40B4-BE49-F238E27FC236}">
              <a16:creationId xmlns:a16="http://schemas.microsoft.com/office/drawing/2014/main" id="{00000000-0008-0000-03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7" name="Picture 1" descr="ALMASHRI_0">
          <a:extLst>
            <a:ext uri="{FF2B5EF4-FFF2-40B4-BE49-F238E27FC236}">
              <a16:creationId xmlns:a16="http://schemas.microsoft.com/office/drawing/2014/main" id="{00000000-0008-0000-03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8" name="Picture 1" descr="ALMASHRI_0">
          <a:extLst>
            <a:ext uri="{FF2B5EF4-FFF2-40B4-BE49-F238E27FC236}">
              <a16:creationId xmlns:a16="http://schemas.microsoft.com/office/drawing/2014/main" id="{00000000-0008-0000-03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39" name="Picture 1" descr="ALMASHRI_0">
          <a:extLst>
            <a:ext uri="{FF2B5EF4-FFF2-40B4-BE49-F238E27FC236}">
              <a16:creationId xmlns:a16="http://schemas.microsoft.com/office/drawing/2014/main" id="{00000000-0008-0000-03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40" name="Picture 1" descr="ALMASHRI_0">
          <a:extLst>
            <a:ext uri="{FF2B5EF4-FFF2-40B4-BE49-F238E27FC236}">
              <a16:creationId xmlns:a16="http://schemas.microsoft.com/office/drawing/2014/main" id="{00000000-0008-0000-03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041" name="Picture 1" descr="ALMASHRI_0">
          <a:extLst>
            <a:ext uri="{FF2B5EF4-FFF2-40B4-BE49-F238E27FC236}">
              <a16:creationId xmlns:a16="http://schemas.microsoft.com/office/drawing/2014/main" id="{00000000-0008-0000-03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042" name="Picture 1" descr="ALMASHRI_0">
          <a:extLst>
            <a:ext uri="{FF2B5EF4-FFF2-40B4-BE49-F238E27FC236}">
              <a16:creationId xmlns:a16="http://schemas.microsoft.com/office/drawing/2014/main" id="{00000000-0008-0000-03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43" name="Picture 1" descr="ALMASHRI_0">
          <a:extLst>
            <a:ext uri="{FF2B5EF4-FFF2-40B4-BE49-F238E27FC236}">
              <a16:creationId xmlns:a16="http://schemas.microsoft.com/office/drawing/2014/main" id="{00000000-0008-0000-03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44" name="Picture 1" descr="ALMASHRI_0">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45" name="Picture 1" descr="ALMASHRI_0">
          <a:extLst>
            <a:ext uri="{FF2B5EF4-FFF2-40B4-BE49-F238E27FC236}">
              <a16:creationId xmlns:a16="http://schemas.microsoft.com/office/drawing/2014/main" id="{00000000-0008-0000-03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46" name="Picture 1" descr="ALMASHRI_0">
          <a:extLst>
            <a:ext uri="{FF2B5EF4-FFF2-40B4-BE49-F238E27FC236}">
              <a16:creationId xmlns:a16="http://schemas.microsoft.com/office/drawing/2014/main" id="{00000000-0008-0000-03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47" name="Picture 1" descr="ALMASHRI_0">
          <a:extLst>
            <a:ext uri="{FF2B5EF4-FFF2-40B4-BE49-F238E27FC236}">
              <a16:creationId xmlns:a16="http://schemas.microsoft.com/office/drawing/2014/main" id="{00000000-0008-0000-03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48" name="Picture 1" descr="ALMASHRI_0">
          <a:extLst>
            <a:ext uri="{FF2B5EF4-FFF2-40B4-BE49-F238E27FC236}">
              <a16:creationId xmlns:a16="http://schemas.microsoft.com/office/drawing/2014/main" id="{00000000-0008-0000-03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49" name="Picture 1" descr="ALMASHRI_0">
          <a:extLst>
            <a:ext uri="{FF2B5EF4-FFF2-40B4-BE49-F238E27FC236}">
              <a16:creationId xmlns:a16="http://schemas.microsoft.com/office/drawing/2014/main" id="{00000000-0008-0000-03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0" name="Picture 1" descr="ALMASHRI_0">
          <a:extLst>
            <a:ext uri="{FF2B5EF4-FFF2-40B4-BE49-F238E27FC236}">
              <a16:creationId xmlns:a16="http://schemas.microsoft.com/office/drawing/2014/main" id="{00000000-0008-0000-03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1" name="Picture 1" descr="ALMASHRI_0">
          <a:extLst>
            <a:ext uri="{FF2B5EF4-FFF2-40B4-BE49-F238E27FC236}">
              <a16:creationId xmlns:a16="http://schemas.microsoft.com/office/drawing/2014/main" id="{00000000-0008-0000-03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2" name="Picture 1" descr="ALMASHRI_0">
          <a:extLst>
            <a:ext uri="{FF2B5EF4-FFF2-40B4-BE49-F238E27FC236}">
              <a16:creationId xmlns:a16="http://schemas.microsoft.com/office/drawing/2014/main" id="{00000000-0008-0000-03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3" name="Picture 1" descr="ALMASHRI_0">
          <a:extLst>
            <a:ext uri="{FF2B5EF4-FFF2-40B4-BE49-F238E27FC236}">
              <a16:creationId xmlns:a16="http://schemas.microsoft.com/office/drawing/2014/main" id="{00000000-0008-0000-03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4" name="Picture 1" descr="ALMASHRI_0">
          <a:extLst>
            <a:ext uri="{FF2B5EF4-FFF2-40B4-BE49-F238E27FC236}">
              <a16:creationId xmlns:a16="http://schemas.microsoft.com/office/drawing/2014/main" id="{00000000-0008-0000-03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5" name="Picture 1" descr="ALMASHRI_0">
          <a:extLst>
            <a:ext uri="{FF2B5EF4-FFF2-40B4-BE49-F238E27FC236}">
              <a16:creationId xmlns:a16="http://schemas.microsoft.com/office/drawing/2014/main" id="{00000000-0008-0000-03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6" name="Picture 1" descr="ALMASHRI_0">
          <a:extLst>
            <a:ext uri="{FF2B5EF4-FFF2-40B4-BE49-F238E27FC236}">
              <a16:creationId xmlns:a16="http://schemas.microsoft.com/office/drawing/2014/main" id="{00000000-0008-0000-03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057" name="Picture 1" descr="ALMASHRI_0">
          <a:extLst>
            <a:ext uri="{FF2B5EF4-FFF2-40B4-BE49-F238E27FC236}">
              <a16:creationId xmlns:a16="http://schemas.microsoft.com/office/drawing/2014/main" id="{00000000-0008-0000-03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58" name="Picture 1" descr="ALMASHRI_0">
          <a:extLst>
            <a:ext uri="{FF2B5EF4-FFF2-40B4-BE49-F238E27FC236}">
              <a16:creationId xmlns:a16="http://schemas.microsoft.com/office/drawing/2014/main" id="{00000000-0008-0000-03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59" name="Picture 1" descr="ALMASHRI_0">
          <a:extLst>
            <a:ext uri="{FF2B5EF4-FFF2-40B4-BE49-F238E27FC236}">
              <a16:creationId xmlns:a16="http://schemas.microsoft.com/office/drawing/2014/main" id="{00000000-0008-0000-03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0" name="Picture 1" descr="ALMASHRI_0">
          <a:extLst>
            <a:ext uri="{FF2B5EF4-FFF2-40B4-BE49-F238E27FC236}">
              <a16:creationId xmlns:a16="http://schemas.microsoft.com/office/drawing/2014/main" id="{00000000-0008-0000-03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1" name="Picture 1" descr="ALMASHRI_0">
          <a:extLst>
            <a:ext uri="{FF2B5EF4-FFF2-40B4-BE49-F238E27FC236}">
              <a16:creationId xmlns:a16="http://schemas.microsoft.com/office/drawing/2014/main" id="{00000000-0008-0000-03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2" name="Picture 1" descr="ALMASHRI_0">
          <a:extLst>
            <a:ext uri="{FF2B5EF4-FFF2-40B4-BE49-F238E27FC236}">
              <a16:creationId xmlns:a16="http://schemas.microsoft.com/office/drawing/2014/main" id="{00000000-0008-0000-03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3" name="Picture 1" descr="ALMASHRI_0">
          <a:extLst>
            <a:ext uri="{FF2B5EF4-FFF2-40B4-BE49-F238E27FC236}">
              <a16:creationId xmlns:a16="http://schemas.microsoft.com/office/drawing/2014/main" id="{00000000-0008-0000-03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4" name="Picture 1" descr="ALMASHRI_0">
          <a:extLst>
            <a:ext uri="{FF2B5EF4-FFF2-40B4-BE49-F238E27FC236}">
              <a16:creationId xmlns:a16="http://schemas.microsoft.com/office/drawing/2014/main" id="{00000000-0008-0000-03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5" name="Picture 1" descr="ALMASHRI_0">
          <a:extLst>
            <a:ext uri="{FF2B5EF4-FFF2-40B4-BE49-F238E27FC236}">
              <a16:creationId xmlns:a16="http://schemas.microsoft.com/office/drawing/2014/main" id="{00000000-0008-0000-03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6" name="Picture 1" descr="ALMASHRI_0">
          <a:extLst>
            <a:ext uri="{FF2B5EF4-FFF2-40B4-BE49-F238E27FC236}">
              <a16:creationId xmlns:a16="http://schemas.microsoft.com/office/drawing/2014/main" id="{00000000-0008-0000-03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7" name="Picture 1" descr="ALMASHRI_0">
          <a:extLst>
            <a:ext uri="{FF2B5EF4-FFF2-40B4-BE49-F238E27FC236}">
              <a16:creationId xmlns:a16="http://schemas.microsoft.com/office/drawing/2014/main" id="{00000000-0008-0000-03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8" name="Picture 1" descr="ALMASHRI_0">
          <a:extLst>
            <a:ext uri="{FF2B5EF4-FFF2-40B4-BE49-F238E27FC236}">
              <a16:creationId xmlns:a16="http://schemas.microsoft.com/office/drawing/2014/main" id="{00000000-0008-0000-03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69" name="Picture 1" descr="ALMASHRI_0">
          <a:extLst>
            <a:ext uri="{FF2B5EF4-FFF2-40B4-BE49-F238E27FC236}">
              <a16:creationId xmlns:a16="http://schemas.microsoft.com/office/drawing/2014/main" id="{00000000-0008-0000-03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70" name="Picture 1" descr="ALMASHRI_0">
          <a:extLst>
            <a:ext uri="{FF2B5EF4-FFF2-40B4-BE49-F238E27FC236}">
              <a16:creationId xmlns:a16="http://schemas.microsoft.com/office/drawing/2014/main" id="{00000000-0008-0000-03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71" name="Picture 1" descr="ALMASHRI_0">
          <a:extLst>
            <a:ext uri="{FF2B5EF4-FFF2-40B4-BE49-F238E27FC236}">
              <a16:creationId xmlns:a16="http://schemas.microsoft.com/office/drawing/2014/main" id="{00000000-0008-0000-03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72" name="Picture 1" descr="ALMASHRI_0">
          <a:extLst>
            <a:ext uri="{FF2B5EF4-FFF2-40B4-BE49-F238E27FC236}">
              <a16:creationId xmlns:a16="http://schemas.microsoft.com/office/drawing/2014/main" id="{00000000-0008-0000-03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073" name="Picture 1" descr="ALMASHRI_0">
          <a:extLst>
            <a:ext uri="{FF2B5EF4-FFF2-40B4-BE49-F238E27FC236}">
              <a16:creationId xmlns:a16="http://schemas.microsoft.com/office/drawing/2014/main" id="{00000000-0008-0000-03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74" name="Picture 1" descr="ALMASHRI_0">
          <a:extLst>
            <a:ext uri="{FF2B5EF4-FFF2-40B4-BE49-F238E27FC236}">
              <a16:creationId xmlns:a16="http://schemas.microsoft.com/office/drawing/2014/main" id="{00000000-0008-0000-03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75" name="Picture 1" descr="ALMASHRI_0">
          <a:extLst>
            <a:ext uri="{FF2B5EF4-FFF2-40B4-BE49-F238E27FC236}">
              <a16:creationId xmlns:a16="http://schemas.microsoft.com/office/drawing/2014/main" id="{00000000-0008-0000-03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76" name="Picture 1" descr="ALMASHRI_0">
          <a:extLst>
            <a:ext uri="{FF2B5EF4-FFF2-40B4-BE49-F238E27FC236}">
              <a16:creationId xmlns:a16="http://schemas.microsoft.com/office/drawing/2014/main" id="{00000000-0008-0000-03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77" name="Picture 1" descr="ALMASHRI_0">
          <a:extLst>
            <a:ext uri="{FF2B5EF4-FFF2-40B4-BE49-F238E27FC236}">
              <a16:creationId xmlns:a16="http://schemas.microsoft.com/office/drawing/2014/main" id="{00000000-0008-0000-03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78" name="Picture 1" descr="ALMASHRI_0">
          <a:extLst>
            <a:ext uri="{FF2B5EF4-FFF2-40B4-BE49-F238E27FC236}">
              <a16:creationId xmlns:a16="http://schemas.microsoft.com/office/drawing/2014/main" id="{00000000-0008-0000-03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79" name="Picture 1" descr="ALMASHRI_0">
          <a:extLst>
            <a:ext uri="{FF2B5EF4-FFF2-40B4-BE49-F238E27FC236}">
              <a16:creationId xmlns:a16="http://schemas.microsoft.com/office/drawing/2014/main" id="{00000000-0008-0000-03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0" name="Picture 1" descr="ALMASHRI_0">
          <a:extLst>
            <a:ext uri="{FF2B5EF4-FFF2-40B4-BE49-F238E27FC236}">
              <a16:creationId xmlns:a16="http://schemas.microsoft.com/office/drawing/2014/main" id="{00000000-0008-0000-03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1" name="Picture 1" descr="ALMASHRI_0">
          <a:extLst>
            <a:ext uri="{FF2B5EF4-FFF2-40B4-BE49-F238E27FC236}">
              <a16:creationId xmlns:a16="http://schemas.microsoft.com/office/drawing/2014/main" id="{00000000-0008-0000-03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2" name="Picture 1" descr="ALMASHRI_0">
          <a:extLst>
            <a:ext uri="{FF2B5EF4-FFF2-40B4-BE49-F238E27FC236}">
              <a16:creationId xmlns:a16="http://schemas.microsoft.com/office/drawing/2014/main" id="{00000000-0008-0000-03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3" name="Picture 1" descr="ALMASHRI_0">
          <a:extLst>
            <a:ext uri="{FF2B5EF4-FFF2-40B4-BE49-F238E27FC236}">
              <a16:creationId xmlns:a16="http://schemas.microsoft.com/office/drawing/2014/main" id="{00000000-0008-0000-03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4" name="Picture 1" descr="ALMASHRI_0">
          <a:extLst>
            <a:ext uri="{FF2B5EF4-FFF2-40B4-BE49-F238E27FC236}">
              <a16:creationId xmlns:a16="http://schemas.microsoft.com/office/drawing/2014/main" id="{00000000-0008-0000-03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5" name="Picture 1" descr="ALMASHRI_0">
          <a:extLst>
            <a:ext uri="{FF2B5EF4-FFF2-40B4-BE49-F238E27FC236}">
              <a16:creationId xmlns:a16="http://schemas.microsoft.com/office/drawing/2014/main" id="{00000000-0008-0000-03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6" name="Picture 1" descr="ALMASHRI_0">
          <a:extLst>
            <a:ext uri="{FF2B5EF4-FFF2-40B4-BE49-F238E27FC236}">
              <a16:creationId xmlns:a16="http://schemas.microsoft.com/office/drawing/2014/main" id="{00000000-0008-0000-03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7" name="Picture 1" descr="ALMASHRI_0">
          <a:extLst>
            <a:ext uri="{FF2B5EF4-FFF2-40B4-BE49-F238E27FC236}">
              <a16:creationId xmlns:a16="http://schemas.microsoft.com/office/drawing/2014/main" id="{00000000-0008-0000-03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8" name="Picture 1" descr="ALMASHRI_0">
          <a:extLst>
            <a:ext uri="{FF2B5EF4-FFF2-40B4-BE49-F238E27FC236}">
              <a16:creationId xmlns:a16="http://schemas.microsoft.com/office/drawing/2014/main" id="{00000000-0008-0000-03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089" name="Picture 1" descr="ALMASHRI_0">
          <a:extLst>
            <a:ext uri="{FF2B5EF4-FFF2-40B4-BE49-F238E27FC236}">
              <a16:creationId xmlns:a16="http://schemas.microsoft.com/office/drawing/2014/main" id="{00000000-0008-0000-03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0" name="Picture 1" descr="ALMASHRI_0">
          <a:extLst>
            <a:ext uri="{FF2B5EF4-FFF2-40B4-BE49-F238E27FC236}">
              <a16:creationId xmlns:a16="http://schemas.microsoft.com/office/drawing/2014/main" id="{00000000-0008-0000-03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1" name="Picture 1" descr="ALMASHRI_0">
          <a:extLst>
            <a:ext uri="{FF2B5EF4-FFF2-40B4-BE49-F238E27FC236}">
              <a16:creationId xmlns:a16="http://schemas.microsoft.com/office/drawing/2014/main" id="{00000000-0008-0000-03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2" name="Picture 1" descr="ALMASHRI_0">
          <a:extLst>
            <a:ext uri="{FF2B5EF4-FFF2-40B4-BE49-F238E27FC236}">
              <a16:creationId xmlns:a16="http://schemas.microsoft.com/office/drawing/2014/main" id="{00000000-0008-0000-03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3" name="Picture 1" descr="ALMASHRI_0">
          <a:extLst>
            <a:ext uri="{FF2B5EF4-FFF2-40B4-BE49-F238E27FC236}">
              <a16:creationId xmlns:a16="http://schemas.microsoft.com/office/drawing/2014/main" id="{00000000-0008-0000-03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4" name="Picture 1" descr="ALMASHRI_0">
          <a:extLst>
            <a:ext uri="{FF2B5EF4-FFF2-40B4-BE49-F238E27FC236}">
              <a16:creationId xmlns:a16="http://schemas.microsoft.com/office/drawing/2014/main" id="{00000000-0008-0000-03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5" name="Picture 1" descr="ALMASHRI_0">
          <a:extLst>
            <a:ext uri="{FF2B5EF4-FFF2-40B4-BE49-F238E27FC236}">
              <a16:creationId xmlns:a16="http://schemas.microsoft.com/office/drawing/2014/main" id="{00000000-0008-0000-03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6" name="Picture 1" descr="ALMASHRI_0">
          <a:extLst>
            <a:ext uri="{FF2B5EF4-FFF2-40B4-BE49-F238E27FC236}">
              <a16:creationId xmlns:a16="http://schemas.microsoft.com/office/drawing/2014/main" id="{00000000-0008-0000-03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7" name="Picture 1" descr="ALMASHRI_0">
          <a:extLst>
            <a:ext uri="{FF2B5EF4-FFF2-40B4-BE49-F238E27FC236}">
              <a16:creationId xmlns:a16="http://schemas.microsoft.com/office/drawing/2014/main" id="{00000000-0008-0000-03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8" name="Picture 1" descr="ALMASHRI_0">
          <a:extLst>
            <a:ext uri="{FF2B5EF4-FFF2-40B4-BE49-F238E27FC236}">
              <a16:creationId xmlns:a16="http://schemas.microsoft.com/office/drawing/2014/main" id="{00000000-0008-0000-03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099" name="Picture 1" descr="ALMASHRI_0">
          <a:extLst>
            <a:ext uri="{FF2B5EF4-FFF2-40B4-BE49-F238E27FC236}">
              <a16:creationId xmlns:a16="http://schemas.microsoft.com/office/drawing/2014/main" id="{00000000-0008-0000-03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100" name="Picture 1" descr="ALMASHRI_0">
          <a:extLst>
            <a:ext uri="{FF2B5EF4-FFF2-40B4-BE49-F238E27FC236}">
              <a16:creationId xmlns:a16="http://schemas.microsoft.com/office/drawing/2014/main" id="{00000000-0008-0000-03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101" name="Picture 1" descr="ALMASHRI_0">
          <a:extLst>
            <a:ext uri="{FF2B5EF4-FFF2-40B4-BE49-F238E27FC236}">
              <a16:creationId xmlns:a16="http://schemas.microsoft.com/office/drawing/2014/main" id="{00000000-0008-0000-03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102" name="Picture 1" descr="ALMASHRI_0">
          <a:extLst>
            <a:ext uri="{FF2B5EF4-FFF2-40B4-BE49-F238E27FC236}">
              <a16:creationId xmlns:a16="http://schemas.microsoft.com/office/drawing/2014/main" id="{00000000-0008-0000-03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103" name="Picture 1" descr="ALMASHRI_0">
          <a:extLst>
            <a:ext uri="{FF2B5EF4-FFF2-40B4-BE49-F238E27FC236}">
              <a16:creationId xmlns:a16="http://schemas.microsoft.com/office/drawing/2014/main" id="{00000000-0008-0000-03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104" name="Picture 1" descr="ALMASHRI_0">
          <a:extLst>
            <a:ext uri="{FF2B5EF4-FFF2-40B4-BE49-F238E27FC236}">
              <a16:creationId xmlns:a16="http://schemas.microsoft.com/office/drawing/2014/main" id="{00000000-0008-0000-03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105" name="Picture 1" descr="ALMASHRI_0">
          <a:extLst>
            <a:ext uri="{FF2B5EF4-FFF2-40B4-BE49-F238E27FC236}">
              <a16:creationId xmlns:a16="http://schemas.microsoft.com/office/drawing/2014/main" id="{00000000-0008-0000-03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06" name="Picture 1" descr="ALMASHRI_0">
          <a:extLst>
            <a:ext uri="{FF2B5EF4-FFF2-40B4-BE49-F238E27FC236}">
              <a16:creationId xmlns:a16="http://schemas.microsoft.com/office/drawing/2014/main" id="{00000000-0008-0000-03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07" name="Picture 1" descr="ALMASHRI_0">
          <a:extLst>
            <a:ext uri="{FF2B5EF4-FFF2-40B4-BE49-F238E27FC236}">
              <a16:creationId xmlns:a16="http://schemas.microsoft.com/office/drawing/2014/main" id="{00000000-0008-0000-03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08" name="Picture 1" descr="ALMASHRI_0">
          <a:extLst>
            <a:ext uri="{FF2B5EF4-FFF2-40B4-BE49-F238E27FC236}">
              <a16:creationId xmlns:a16="http://schemas.microsoft.com/office/drawing/2014/main" id="{00000000-0008-0000-03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09" name="Picture 1" descr="ALMASHRI_0">
          <a:extLst>
            <a:ext uri="{FF2B5EF4-FFF2-40B4-BE49-F238E27FC236}">
              <a16:creationId xmlns:a16="http://schemas.microsoft.com/office/drawing/2014/main" id="{00000000-0008-0000-03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0" name="Picture 1" descr="ALMASHRI_0">
          <a:extLst>
            <a:ext uri="{FF2B5EF4-FFF2-40B4-BE49-F238E27FC236}">
              <a16:creationId xmlns:a16="http://schemas.microsoft.com/office/drawing/2014/main" id="{00000000-0008-0000-03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1" name="Picture 1" descr="ALMASHRI_0">
          <a:extLst>
            <a:ext uri="{FF2B5EF4-FFF2-40B4-BE49-F238E27FC236}">
              <a16:creationId xmlns:a16="http://schemas.microsoft.com/office/drawing/2014/main" id="{00000000-0008-0000-03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2" name="Picture 1" descr="ALMASHRI_0">
          <a:extLst>
            <a:ext uri="{FF2B5EF4-FFF2-40B4-BE49-F238E27FC236}">
              <a16:creationId xmlns:a16="http://schemas.microsoft.com/office/drawing/2014/main" id="{00000000-0008-0000-03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3" name="Picture 1" descr="ALMASHRI_0">
          <a:extLst>
            <a:ext uri="{FF2B5EF4-FFF2-40B4-BE49-F238E27FC236}">
              <a16:creationId xmlns:a16="http://schemas.microsoft.com/office/drawing/2014/main" id="{00000000-0008-0000-03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4" name="Picture 1" descr="ALMASHRI_0">
          <a:extLst>
            <a:ext uri="{FF2B5EF4-FFF2-40B4-BE49-F238E27FC236}">
              <a16:creationId xmlns:a16="http://schemas.microsoft.com/office/drawing/2014/main" id="{00000000-0008-0000-03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5" name="Picture 1" descr="ALMASHRI_0">
          <a:extLst>
            <a:ext uri="{FF2B5EF4-FFF2-40B4-BE49-F238E27FC236}">
              <a16:creationId xmlns:a16="http://schemas.microsoft.com/office/drawing/2014/main" id="{00000000-0008-0000-03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6" name="Picture 1" descr="ALMASHRI_0">
          <a:extLst>
            <a:ext uri="{FF2B5EF4-FFF2-40B4-BE49-F238E27FC236}">
              <a16:creationId xmlns:a16="http://schemas.microsoft.com/office/drawing/2014/main" id="{00000000-0008-0000-03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7" name="Picture 1" descr="ALMASHRI_0">
          <a:extLst>
            <a:ext uri="{FF2B5EF4-FFF2-40B4-BE49-F238E27FC236}">
              <a16:creationId xmlns:a16="http://schemas.microsoft.com/office/drawing/2014/main" id="{00000000-0008-0000-03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8" name="Picture 1" descr="ALMASHRI_0">
          <a:extLst>
            <a:ext uri="{FF2B5EF4-FFF2-40B4-BE49-F238E27FC236}">
              <a16:creationId xmlns:a16="http://schemas.microsoft.com/office/drawing/2014/main" id="{00000000-0008-0000-03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19" name="Picture 1" descr="ALMASHRI_0">
          <a:extLst>
            <a:ext uri="{FF2B5EF4-FFF2-40B4-BE49-F238E27FC236}">
              <a16:creationId xmlns:a16="http://schemas.microsoft.com/office/drawing/2014/main" id="{00000000-0008-0000-03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20" name="Picture 1" descr="ALMASHRI_0">
          <a:extLst>
            <a:ext uri="{FF2B5EF4-FFF2-40B4-BE49-F238E27FC236}">
              <a16:creationId xmlns:a16="http://schemas.microsoft.com/office/drawing/2014/main" id="{00000000-0008-0000-03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21" name="Picture 1" descr="ALMASHRI_0">
          <a:extLst>
            <a:ext uri="{FF2B5EF4-FFF2-40B4-BE49-F238E27FC236}">
              <a16:creationId xmlns:a16="http://schemas.microsoft.com/office/drawing/2014/main" id="{00000000-0008-0000-03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2" name="Picture 1" descr="ALMASHRI_0">
          <a:extLst>
            <a:ext uri="{FF2B5EF4-FFF2-40B4-BE49-F238E27FC236}">
              <a16:creationId xmlns:a16="http://schemas.microsoft.com/office/drawing/2014/main" id="{00000000-0008-0000-03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3" name="Picture 1" descr="ALMASHRI_0">
          <a:extLst>
            <a:ext uri="{FF2B5EF4-FFF2-40B4-BE49-F238E27FC236}">
              <a16:creationId xmlns:a16="http://schemas.microsoft.com/office/drawing/2014/main" id="{00000000-0008-0000-03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4" name="Picture 1" descr="ALMASHRI_0">
          <a:extLst>
            <a:ext uri="{FF2B5EF4-FFF2-40B4-BE49-F238E27FC236}">
              <a16:creationId xmlns:a16="http://schemas.microsoft.com/office/drawing/2014/main" id="{00000000-0008-0000-03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5" name="Picture 1" descr="ALMASHRI_0">
          <a:extLst>
            <a:ext uri="{FF2B5EF4-FFF2-40B4-BE49-F238E27FC236}">
              <a16:creationId xmlns:a16="http://schemas.microsoft.com/office/drawing/2014/main" id="{00000000-0008-0000-03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6" name="Picture 1" descr="ALMASHRI_0">
          <a:extLst>
            <a:ext uri="{FF2B5EF4-FFF2-40B4-BE49-F238E27FC236}">
              <a16:creationId xmlns:a16="http://schemas.microsoft.com/office/drawing/2014/main" id="{00000000-0008-0000-03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7" name="Picture 1" descr="ALMASHRI_0">
          <a:extLst>
            <a:ext uri="{FF2B5EF4-FFF2-40B4-BE49-F238E27FC236}">
              <a16:creationId xmlns:a16="http://schemas.microsoft.com/office/drawing/2014/main" id="{00000000-0008-0000-03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8" name="Picture 1" descr="ALMASHRI_0">
          <a:extLst>
            <a:ext uri="{FF2B5EF4-FFF2-40B4-BE49-F238E27FC236}">
              <a16:creationId xmlns:a16="http://schemas.microsoft.com/office/drawing/2014/main" id="{00000000-0008-0000-03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29" name="Picture 1" descr="ALMASHRI_0">
          <a:extLst>
            <a:ext uri="{FF2B5EF4-FFF2-40B4-BE49-F238E27FC236}">
              <a16:creationId xmlns:a16="http://schemas.microsoft.com/office/drawing/2014/main" id="{00000000-0008-0000-03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0" name="Picture 1" descr="ALMASHRI_0">
          <a:extLst>
            <a:ext uri="{FF2B5EF4-FFF2-40B4-BE49-F238E27FC236}">
              <a16:creationId xmlns:a16="http://schemas.microsoft.com/office/drawing/2014/main" id="{00000000-0008-0000-03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1" name="Picture 1" descr="ALMASHRI_0">
          <a:extLst>
            <a:ext uri="{FF2B5EF4-FFF2-40B4-BE49-F238E27FC236}">
              <a16:creationId xmlns:a16="http://schemas.microsoft.com/office/drawing/2014/main" id="{00000000-0008-0000-03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2" name="Picture 1" descr="ALMASHRI_0">
          <a:extLst>
            <a:ext uri="{FF2B5EF4-FFF2-40B4-BE49-F238E27FC236}">
              <a16:creationId xmlns:a16="http://schemas.microsoft.com/office/drawing/2014/main" id="{00000000-0008-0000-03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3" name="Picture 1" descr="ALMASHRI_0">
          <a:extLst>
            <a:ext uri="{FF2B5EF4-FFF2-40B4-BE49-F238E27FC236}">
              <a16:creationId xmlns:a16="http://schemas.microsoft.com/office/drawing/2014/main" id="{00000000-0008-0000-03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4" name="Picture 1" descr="ALMASHRI_0">
          <a:extLst>
            <a:ext uri="{FF2B5EF4-FFF2-40B4-BE49-F238E27FC236}">
              <a16:creationId xmlns:a16="http://schemas.microsoft.com/office/drawing/2014/main" id="{00000000-0008-0000-03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5" name="Picture 1" descr="ALMASHRI_0">
          <a:extLst>
            <a:ext uri="{FF2B5EF4-FFF2-40B4-BE49-F238E27FC236}">
              <a16:creationId xmlns:a16="http://schemas.microsoft.com/office/drawing/2014/main" id="{00000000-0008-0000-03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6" name="Picture 1" descr="ALMASHRI_0">
          <a:extLst>
            <a:ext uri="{FF2B5EF4-FFF2-40B4-BE49-F238E27FC236}">
              <a16:creationId xmlns:a16="http://schemas.microsoft.com/office/drawing/2014/main" id="{00000000-0008-0000-03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37" name="Picture 1" descr="ALMASHRI_0">
          <a:extLst>
            <a:ext uri="{FF2B5EF4-FFF2-40B4-BE49-F238E27FC236}">
              <a16:creationId xmlns:a16="http://schemas.microsoft.com/office/drawing/2014/main" id="{00000000-0008-0000-03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138" name="Picture 1" descr="ALMASHRI_0">
          <a:extLst>
            <a:ext uri="{FF2B5EF4-FFF2-40B4-BE49-F238E27FC236}">
              <a16:creationId xmlns:a16="http://schemas.microsoft.com/office/drawing/2014/main" id="{00000000-0008-0000-03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39" name="Picture 1" descr="ALMASHRI_0">
          <a:extLst>
            <a:ext uri="{FF2B5EF4-FFF2-40B4-BE49-F238E27FC236}">
              <a16:creationId xmlns:a16="http://schemas.microsoft.com/office/drawing/2014/main" id="{00000000-0008-0000-03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0" name="Picture 1" descr="ALMASHRI_0">
          <a:extLst>
            <a:ext uri="{FF2B5EF4-FFF2-40B4-BE49-F238E27FC236}">
              <a16:creationId xmlns:a16="http://schemas.microsoft.com/office/drawing/2014/main" id="{00000000-0008-0000-03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1" name="Picture 1" descr="ALMASHRI_0">
          <a:extLst>
            <a:ext uri="{FF2B5EF4-FFF2-40B4-BE49-F238E27FC236}">
              <a16:creationId xmlns:a16="http://schemas.microsoft.com/office/drawing/2014/main" id="{00000000-0008-0000-03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2" name="Picture 1" descr="ALMASHRI_0">
          <a:extLst>
            <a:ext uri="{FF2B5EF4-FFF2-40B4-BE49-F238E27FC236}">
              <a16:creationId xmlns:a16="http://schemas.microsoft.com/office/drawing/2014/main" id="{00000000-0008-0000-03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3" name="Picture 1" descr="ALMASHRI_0">
          <a:extLst>
            <a:ext uri="{FF2B5EF4-FFF2-40B4-BE49-F238E27FC236}">
              <a16:creationId xmlns:a16="http://schemas.microsoft.com/office/drawing/2014/main" id="{00000000-0008-0000-03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4" name="Picture 1" descr="ALMASHRI_0">
          <a:extLst>
            <a:ext uri="{FF2B5EF4-FFF2-40B4-BE49-F238E27FC236}">
              <a16:creationId xmlns:a16="http://schemas.microsoft.com/office/drawing/2014/main" id="{00000000-0008-0000-03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5" name="Picture 1" descr="ALMASHRI_0">
          <a:extLst>
            <a:ext uri="{FF2B5EF4-FFF2-40B4-BE49-F238E27FC236}">
              <a16:creationId xmlns:a16="http://schemas.microsoft.com/office/drawing/2014/main" id="{00000000-0008-0000-03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6" name="Picture 1" descr="ALMASHRI_0">
          <a:extLst>
            <a:ext uri="{FF2B5EF4-FFF2-40B4-BE49-F238E27FC236}">
              <a16:creationId xmlns:a16="http://schemas.microsoft.com/office/drawing/2014/main" id="{00000000-0008-0000-03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7" name="Picture 1" descr="ALMASHRI_0">
          <a:extLst>
            <a:ext uri="{FF2B5EF4-FFF2-40B4-BE49-F238E27FC236}">
              <a16:creationId xmlns:a16="http://schemas.microsoft.com/office/drawing/2014/main" id="{00000000-0008-0000-03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8" name="Picture 1" descr="ALMASHRI_0">
          <a:extLst>
            <a:ext uri="{FF2B5EF4-FFF2-40B4-BE49-F238E27FC236}">
              <a16:creationId xmlns:a16="http://schemas.microsoft.com/office/drawing/2014/main" id="{00000000-0008-0000-03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49" name="Picture 1" descr="ALMASHRI_0">
          <a:extLst>
            <a:ext uri="{FF2B5EF4-FFF2-40B4-BE49-F238E27FC236}">
              <a16:creationId xmlns:a16="http://schemas.microsoft.com/office/drawing/2014/main" id="{00000000-0008-0000-03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50" name="Picture 1" descr="ALMASHRI_0">
          <a:extLst>
            <a:ext uri="{FF2B5EF4-FFF2-40B4-BE49-F238E27FC236}">
              <a16:creationId xmlns:a16="http://schemas.microsoft.com/office/drawing/2014/main" id="{00000000-0008-0000-03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51" name="Picture 1" descr="ALMASHRI_0">
          <a:extLst>
            <a:ext uri="{FF2B5EF4-FFF2-40B4-BE49-F238E27FC236}">
              <a16:creationId xmlns:a16="http://schemas.microsoft.com/office/drawing/2014/main" id="{00000000-0008-0000-03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52" name="Picture 1" descr="ALMASHRI_0">
          <a:extLst>
            <a:ext uri="{FF2B5EF4-FFF2-40B4-BE49-F238E27FC236}">
              <a16:creationId xmlns:a16="http://schemas.microsoft.com/office/drawing/2014/main" id="{00000000-0008-0000-03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153" name="Picture 1" descr="ALMASHRI_0">
          <a:extLst>
            <a:ext uri="{FF2B5EF4-FFF2-40B4-BE49-F238E27FC236}">
              <a16:creationId xmlns:a16="http://schemas.microsoft.com/office/drawing/2014/main" id="{00000000-0008-0000-03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54" name="Picture 1" descr="ALMASHRI_0">
          <a:extLst>
            <a:ext uri="{FF2B5EF4-FFF2-40B4-BE49-F238E27FC236}">
              <a16:creationId xmlns:a16="http://schemas.microsoft.com/office/drawing/2014/main" id="{00000000-0008-0000-03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55" name="Picture 1" descr="ALMASHRI_0">
          <a:extLst>
            <a:ext uri="{FF2B5EF4-FFF2-40B4-BE49-F238E27FC236}">
              <a16:creationId xmlns:a16="http://schemas.microsoft.com/office/drawing/2014/main" id="{00000000-0008-0000-03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56" name="Picture 1" descr="ALMASHRI_0">
          <a:extLst>
            <a:ext uri="{FF2B5EF4-FFF2-40B4-BE49-F238E27FC236}">
              <a16:creationId xmlns:a16="http://schemas.microsoft.com/office/drawing/2014/main" id="{00000000-0008-0000-03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57" name="Picture 1" descr="ALMASHRI_0">
          <a:extLst>
            <a:ext uri="{FF2B5EF4-FFF2-40B4-BE49-F238E27FC236}">
              <a16:creationId xmlns:a16="http://schemas.microsoft.com/office/drawing/2014/main" id="{00000000-0008-0000-03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58" name="Picture 1" descr="ALMASHRI_0">
          <a:extLst>
            <a:ext uri="{FF2B5EF4-FFF2-40B4-BE49-F238E27FC236}">
              <a16:creationId xmlns:a16="http://schemas.microsoft.com/office/drawing/2014/main" id="{00000000-0008-0000-03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59" name="Picture 1" descr="ALMASHRI_0">
          <a:extLst>
            <a:ext uri="{FF2B5EF4-FFF2-40B4-BE49-F238E27FC236}">
              <a16:creationId xmlns:a16="http://schemas.microsoft.com/office/drawing/2014/main" id="{00000000-0008-0000-03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0" name="Picture 1" descr="ALMASHRI_0">
          <a:extLst>
            <a:ext uri="{FF2B5EF4-FFF2-40B4-BE49-F238E27FC236}">
              <a16:creationId xmlns:a16="http://schemas.microsoft.com/office/drawing/2014/main" id="{00000000-0008-0000-03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1" name="Picture 1" descr="ALMASHRI_0">
          <a:extLst>
            <a:ext uri="{FF2B5EF4-FFF2-40B4-BE49-F238E27FC236}">
              <a16:creationId xmlns:a16="http://schemas.microsoft.com/office/drawing/2014/main" id="{00000000-0008-0000-03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2" name="Picture 1" descr="ALMASHRI_0">
          <a:extLst>
            <a:ext uri="{FF2B5EF4-FFF2-40B4-BE49-F238E27FC236}">
              <a16:creationId xmlns:a16="http://schemas.microsoft.com/office/drawing/2014/main" id="{00000000-0008-0000-03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3" name="Picture 1" descr="ALMASHRI_0">
          <a:extLst>
            <a:ext uri="{FF2B5EF4-FFF2-40B4-BE49-F238E27FC236}">
              <a16:creationId xmlns:a16="http://schemas.microsoft.com/office/drawing/2014/main" id="{00000000-0008-0000-03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4" name="Picture 1" descr="ALMASHRI_0">
          <a:extLst>
            <a:ext uri="{FF2B5EF4-FFF2-40B4-BE49-F238E27FC236}">
              <a16:creationId xmlns:a16="http://schemas.microsoft.com/office/drawing/2014/main" id="{00000000-0008-0000-03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5" name="Picture 1" descr="ALMASHRI_0">
          <a:extLst>
            <a:ext uri="{FF2B5EF4-FFF2-40B4-BE49-F238E27FC236}">
              <a16:creationId xmlns:a16="http://schemas.microsoft.com/office/drawing/2014/main" id="{00000000-0008-0000-03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6" name="Picture 1" descr="ALMASHRI_0">
          <a:extLst>
            <a:ext uri="{FF2B5EF4-FFF2-40B4-BE49-F238E27FC236}">
              <a16:creationId xmlns:a16="http://schemas.microsoft.com/office/drawing/2014/main" id="{00000000-0008-0000-03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7" name="Picture 1" descr="ALMASHRI_0">
          <a:extLst>
            <a:ext uri="{FF2B5EF4-FFF2-40B4-BE49-F238E27FC236}">
              <a16:creationId xmlns:a16="http://schemas.microsoft.com/office/drawing/2014/main" id="{00000000-0008-0000-03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8" name="Picture 1" descr="ALMASHRI_0">
          <a:extLst>
            <a:ext uri="{FF2B5EF4-FFF2-40B4-BE49-F238E27FC236}">
              <a16:creationId xmlns:a16="http://schemas.microsoft.com/office/drawing/2014/main" id="{00000000-0008-0000-03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169" name="Picture 1" descr="ALMASHRI_0">
          <a:extLst>
            <a:ext uri="{FF2B5EF4-FFF2-40B4-BE49-F238E27FC236}">
              <a16:creationId xmlns:a16="http://schemas.microsoft.com/office/drawing/2014/main" id="{00000000-0008-0000-03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170" name="Picture 1" descr="ALMASHRI_0">
          <a:extLst>
            <a:ext uri="{FF2B5EF4-FFF2-40B4-BE49-F238E27FC236}">
              <a16:creationId xmlns:a16="http://schemas.microsoft.com/office/drawing/2014/main" id="{00000000-0008-0000-03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1" name="Picture 1" descr="ALMASHRI_0">
          <a:extLst>
            <a:ext uri="{FF2B5EF4-FFF2-40B4-BE49-F238E27FC236}">
              <a16:creationId xmlns:a16="http://schemas.microsoft.com/office/drawing/2014/main" id="{00000000-0008-0000-03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2" name="Picture 1" descr="ALMASHRI_0">
          <a:extLst>
            <a:ext uri="{FF2B5EF4-FFF2-40B4-BE49-F238E27FC236}">
              <a16:creationId xmlns:a16="http://schemas.microsoft.com/office/drawing/2014/main" id="{00000000-0008-0000-03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3" name="Picture 1" descr="ALMASHRI_0">
          <a:extLst>
            <a:ext uri="{FF2B5EF4-FFF2-40B4-BE49-F238E27FC236}">
              <a16:creationId xmlns:a16="http://schemas.microsoft.com/office/drawing/2014/main" id="{00000000-0008-0000-03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4" name="Picture 1" descr="ALMASHRI_0">
          <a:extLst>
            <a:ext uri="{FF2B5EF4-FFF2-40B4-BE49-F238E27FC236}">
              <a16:creationId xmlns:a16="http://schemas.microsoft.com/office/drawing/2014/main" id="{00000000-0008-0000-03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5" name="Picture 1" descr="ALMASHRI_0">
          <a:extLst>
            <a:ext uri="{FF2B5EF4-FFF2-40B4-BE49-F238E27FC236}">
              <a16:creationId xmlns:a16="http://schemas.microsoft.com/office/drawing/2014/main" id="{00000000-0008-0000-03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6" name="Picture 1" descr="ALMASHRI_0">
          <a:extLst>
            <a:ext uri="{FF2B5EF4-FFF2-40B4-BE49-F238E27FC236}">
              <a16:creationId xmlns:a16="http://schemas.microsoft.com/office/drawing/2014/main" id="{00000000-0008-0000-03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7" name="Picture 1" descr="ALMASHRI_0">
          <a:extLst>
            <a:ext uri="{FF2B5EF4-FFF2-40B4-BE49-F238E27FC236}">
              <a16:creationId xmlns:a16="http://schemas.microsoft.com/office/drawing/2014/main" id="{00000000-0008-0000-03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8" name="Picture 1" descr="ALMASHRI_0">
          <a:extLst>
            <a:ext uri="{FF2B5EF4-FFF2-40B4-BE49-F238E27FC236}">
              <a16:creationId xmlns:a16="http://schemas.microsoft.com/office/drawing/2014/main" id="{00000000-0008-0000-03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79" name="Picture 1" descr="ALMASHRI_0">
          <a:extLst>
            <a:ext uri="{FF2B5EF4-FFF2-40B4-BE49-F238E27FC236}">
              <a16:creationId xmlns:a16="http://schemas.microsoft.com/office/drawing/2014/main" id="{00000000-0008-0000-03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80" name="Picture 1" descr="ALMASHRI_0">
          <a:extLst>
            <a:ext uri="{FF2B5EF4-FFF2-40B4-BE49-F238E27FC236}">
              <a16:creationId xmlns:a16="http://schemas.microsoft.com/office/drawing/2014/main" id="{00000000-0008-0000-03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81" name="Picture 1" descr="ALMASHRI_0">
          <a:extLst>
            <a:ext uri="{FF2B5EF4-FFF2-40B4-BE49-F238E27FC236}">
              <a16:creationId xmlns:a16="http://schemas.microsoft.com/office/drawing/2014/main" id="{00000000-0008-0000-03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82" name="Picture 1" descr="ALMASHRI_0">
          <a:extLst>
            <a:ext uri="{FF2B5EF4-FFF2-40B4-BE49-F238E27FC236}">
              <a16:creationId xmlns:a16="http://schemas.microsoft.com/office/drawing/2014/main" id="{00000000-0008-0000-03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83" name="Picture 1" descr="ALMASHRI_0">
          <a:extLst>
            <a:ext uri="{FF2B5EF4-FFF2-40B4-BE49-F238E27FC236}">
              <a16:creationId xmlns:a16="http://schemas.microsoft.com/office/drawing/2014/main" id="{00000000-0008-0000-03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84" name="Picture 1" descr="ALMASHRI_0">
          <a:extLst>
            <a:ext uri="{FF2B5EF4-FFF2-40B4-BE49-F238E27FC236}">
              <a16:creationId xmlns:a16="http://schemas.microsoft.com/office/drawing/2014/main" id="{00000000-0008-0000-03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185" name="Picture 1" descr="ALMASHRI_0">
          <a:extLst>
            <a:ext uri="{FF2B5EF4-FFF2-40B4-BE49-F238E27FC236}">
              <a16:creationId xmlns:a16="http://schemas.microsoft.com/office/drawing/2014/main" id="{00000000-0008-0000-03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86" name="Picture 1" descr="ALMASHRI_0">
          <a:extLst>
            <a:ext uri="{FF2B5EF4-FFF2-40B4-BE49-F238E27FC236}">
              <a16:creationId xmlns:a16="http://schemas.microsoft.com/office/drawing/2014/main" id="{00000000-0008-0000-03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87" name="Picture 1" descr="ALMASHRI_0">
          <a:extLst>
            <a:ext uri="{FF2B5EF4-FFF2-40B4-BE49-F238E27FC236}">
              <a16:creationId xmlns:a16="http://schemas.microsoft.com/office/drawing/2014/main" id="{00000000-0008-0000-03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88" name="Picture 1" descr="ALMASHRI_0">
          <a:extLst>
            <a:ext uri="{FF2B5EF4-FFF2-40B4-BE49-F238E27FC236}">
              <a16:creationId xmlns:a16="http://schemas.microsoft.com/office/drawing/2014/main" id="{00000000-0008-0000-03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89" name="Picture 1" descr="ALMASHRI_0">
          <a:extLst>
            <a:ext uri="{FF2B5EF4-FFF2-40B4-BE49-F238E27FC236}">
              <a16:creationId xmlns:a16="http://schemas.microsoft.com/office/drawing/2014/main" id="{00000000-0008-0000-03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0" name="Picture 1" descr="ALMASHRI_0">
          <a:extLst>
            <a:ext uri="{FF2B5EF4-FFF2-40B4-BE49-F238E27FC236}">
              <a16:creationId xmlns:a16="http://schemas.microsoft.com/office/drawing/2014/main" id="{00000000-0008-0000-03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1" name="Picture 1" descr="ALMASHRI_0">
          <a:extLst>
            <a:ext uri="{FF2B5EF4-FFF2-40B4-BE49-F238E27FC236}">
              <a16:creationId xmlns:a16="http://schemas.microsoft.com/office/drawing/2014/main" id="{00000000-0008-0000-03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2" name="Picture 1" descr="ALMASHRI_0">
          <a:extLst>
            <a:ext uri="{FF2B5EF4-FFF2-40B4-BE49-F238E27FC236}">
              <a16:creationId xmlns:a16="http://schemas.microsoft.com/office/drawing/2014/main" id="{00000000-0008-0000-03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3" name="Picture 1" descr="ALMASHRI_0">
          <a:extLst>
            <a:ext uri="{FF2B5EF4-FFF2-40B4-BE49-F238E27FC236}">
              <a16:creationId xmlns:a16="http://schemas.microsoft.com/office/drawing/2014/main" id="{00000000-0008-0000-03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4" name="Picture 1" descr="ALMASHRI_0">
          <a:extLst>
            <a:ext uri="{FF2B5EF4-FFF2-40B4-BE49-F238E27FC236}">
              <a16:creationId xmlns:a16="http://schemas.microsoft.com/office/drawing/2014/main" id="{00000000-0008-0000-03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5" name="Picture 1" descr="ALMASHRI_0">
          <a:extLst>
            <a:ext uri="{FF2B5EF4-FFF2-40B4-BE49-F238E27FC236}">
              <a16:creationId xmlns:a16="http://schemas.microsoft.com/office/drawing/2014/main" id="{00000000-0008-0000-03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6" name="Picture 1" descr="ALMASHRI_0">
          <a:extLst>
            <a:ext uri="{FF2B5EF4-FFF2-40B4-BE49-F238E27FC236}">
              <a16:creationId xmlns:a16="http://schemas.microsoft.com/office/drawing/2014/main" id="{00000000-0008-0000-03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7" name="Picture 1" descr="ALMASHRI_0">
          <a:extLst>
            <a:ext uri="{FF2B5EF4-FFF2-40B4-BE49-F238E27FC236}">
              <a16:creationId xmlns:a16="http://schemas.microsoft.com/office/drawing/2014/main" id="{00000000-0008-0000-03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8" name="Picture 1" descr="ALMASHRI_0">
          <a:extLst>
            <a:ext uri="{FF2B5EF4-FFF2-40B4-BE49-F238E27FC236}">
              <a16:creationId xmlns:a16="http://schemas.microsoft.com/office/drawing/2014/main" id="{00000000-0008-0000-03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199" name="Picture 1" descr="ALMASHRI_0">
          <a:extLst>
            <a:ext uri="{FF2B5EF4-FFF2-40B4-BE49-F238E27FC236}">
              <a16:creationId xmlns:a16="http://schemas.microsoft.com/office/drawing/2014/main" id="{00000000-0008-0000-03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00" name="Picture 1" descr="ALMASHRI_0">
          <a:extLst>
            <a:ext uri="{FF2B5EF4-FFF2-40B4-BE49-F238E27FC236}">
              <a16:creationId xmlns:a16="http://schemas.microsoft.com/office/drawing/2014/main" id="{00000000-0008-0000-03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01" name="Picture 1" descr="ALMASHRI_0">
          <a:extLst>
            <a:ext uri="{FF2B5EF4-FFF2-40B4-BE49-F238E27FC236}">
              <a16:creationId xmlns:a16="http://schemas.microsoft.com/office/drawing/2014/main" id="{00000000-0008-0000-03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2" name="Picture 1" descr="ALMASHRI_0">
          <a:extLst>
            <a:ext uri="{FF2B5EF4-FFF2-40B4-BE49-F238E27FC236}">
              <a16:creationId xmlns:a16="http://schemas.microsoft.com/office/drawing/2014/main" id="{00000000-0008-0000-03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3" name="Picture 1" descr="ALMASHRI_0">
          <a:extLst>
            <a:ext uri="{FF2B5EF4-FFF2-40B4-BE49-F238E27FC236}">
              <a16:creationId xmlns:a16="http://schemas.microsoft.com/office/drawing/2014/main" id="{00000000-0008-0000-03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4" name="Picture 1" descr="ALMASHRI_0">
          <a:extLst>
            <a:ext uri="{FF2B5EF4-FFF2-40B4-BE49-F238E27FC236}">
              <a16:creationId xmlns:a16="http://schemas.microsoft.com/office/drawing/2014/main" id="{00000000-0008-0000-03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5" name="Picture 1" descr="ALMASHRI_0">
          <a:extLst>
            <a:ext uri="{FF2B5EF4-FFF2-40B4-BE49-F238E27FC236}">
              <a16:creationId xmlns:a16="http://schemas.microsoft.com/office/drawing/2014/main" id="{00000000-0008-0000-03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6" name="Picture 1" descr="ALMASHRI_0">
          <a:extLst>
            <a:ext uri="{FF2B5EF4-FFF2-40B4-BE49-F238E27FC236}">
              <a16:creationId xmlns:a16="http://schemas.microsoft.com/office/drawing/2014/main" id="{00000000-0008-0000-03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7" name="Picture 1" descr="ALMASHRI_0">
          <a:extLst>
            <a:ext uri="{FF2B5EF4-FFF2-40B4-BE49-F238E27FC236}">
              <a16:creationId xmlns:a16="http://schemas.microsoft.com/office/drawing/2014/main" id="{00000000-0008-0000-03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8" name="Picture 1" descr="ALMASHRI_0">
          <a:extLst>
            <a:ext uri="{FF2B5EF4-FFF2-40B4-BE49-F238E27FC236}">
              <a16:creationId xmlns:a16="http://schemas.microsoft.com/office/drawing/2014/main" id="{00000000-0008-0000-03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09" name="Picture 1" descr="ALMASHRI_0">
          <a:extLst>
            <a:ext uri="{FF2B5EF4-FFF2-40B4-BE49-F238E27FC236}">
              <a16:creationId xmlns:a16="http://schemas.microsoft.com/office/drawing/2014/main" id="{00000000-0008-0000-03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0" name="Picture 1" descr="ALMASHRI_0">
          <a:extLst>
            <a:ext uri="{FF2B5EF4-FFF2-40B4-BE49-F238E27FC236}">
              <a16:creationId xmlns:a16="http://schemas.microsoft.com/office/drawing/2014/main" id="{00000000-0008-0000-03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1" name="Picture 1" descr="ALMASHRI_0">
          <a:extLst>
            <a:ext uri="{FF2B5EF4-FFF2-40B4-BE49-F238E27FC236}">
              <a16:creationId xmlns:a16="http://schemas.microsoft.com/office/drawing/2014/main" id="{00000000-0008-0000-03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2" name="Picture 1" descr="ALMASHRI_0">
          <a:extLst>
            <a:ext uri="{FF2B5EF4-FFF2-40B4-BE49-F238E27FC236}">
              <a16:creationId xmlns:a16="http://schemas.microsoft.com/office/drawing/2014/main" id="{00000000-0008-0000-03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3" name="Picture 1" descr="ALMASHRI_0">
          <a:extLst>
            <a:ext uri="{FF2B5EF4-FFF2-40B4-BE49-F238E27FC236}">
              <a16:creationId xmlns:a16="http://schemas.microsoft.com/office/drawing/2014/main" id="{00000000-0008-0000-03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4" name="Picture 1" descr="ALMASHRI_0">
          <a:extLst>
            <a:ext uri="{FF2B5EF4-FFF2-40B4-BE49-F238E27FC236}">
              <a16:creationId xmlns:a16="http://schemas.microsoft.com/office/drawing/2014/main" id="{00000000-0008-0000-03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5" name="Picture 1" descr="ALMASHRI_0">
          <a:extLst>
            <a:ext uri="{FF2B5EF4-FFF2-40B4-BE49-F238E27FC236}">
              <a16:creationId xmlns:a16="http://schemas.microsoft.com/office/drawing/2014/main" id="{00000000-0008-0000-03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6" name="Picture 1" descr="ALMASHRI_0">
          <a:extLst>
            <a:ext uri="{FF2B5EF4-FFF2-40B4-BE49-F238E27FC236}">
              <a16:creationId xmlns:a16="http://schemas.microsoft.com/office/drawing/2014/main" id="{00000000-0008-0000-03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217" name="Picture 1" descr="ALMASHRI_0">
          <a:extLst>
            <a:ext uri="{FF2B5EF4-FFF2-40B4-BE49-F238E27FC236}">
              <a16:creationId xmlns:a16="http://schemas.microsoft.com/office/drawing/2014/main" id="{00000000-0008-0000-03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18" name="Picture 1" descr="ALMASHRI_0">
          <a:extLst>
            <a:ext uri="{FF2B5EF4-FFF2-40B4-BE49-F238E27FC236}">
              <a16:creationId xmlns:a16="http://schemas.microsoft.com/office/drawing/2014/main" id="{00000000-0008-0000-03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19" name="Picture 1" descr="ALMASHRI_0">
          <a:extLst>
            <a:ext uri="{FF2B5EF4-FFF2-40B4-BE49-F238E27FC236}">
              <a16:creationId xmlns:a16="http://schemas.microsoft.com/office/drawing/2014/main" id="{00000000-0008-0000-03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0" name="Picture 1" descr="ALMASHRI_0">
          <a:extLst>
            <a:ext uri="{FF2B5EF4-FFF2-40B4-BE49-F238E27FC236}">
              <a16:creationId xmlns:a16="http://schemas.microsoft.com/office/drawing/2014/main" id="{00000000-0008-0000-03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1" name="Picture 1" descr="ALMASHRI_0">
          <a:extLst>
            <a:ext uri="{FF2B5EF4-FFF2-40B4-BE49-F238E27FC236}">
              <a16:creationId xmlns:a16="http://schemas.microsoft.com/office/drawing/2014/main" id="{00000000-0008-0000-03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2" name="Picture 1" descr="ALMASHRI_0">
          <a:extLst>
            <a:ext uri="{FF2B5EF4-FFF2-40B4-BE49-F238E27FC236}">
              <a16:creationId xmlns:a16="http://schemas.microsoft.com/office/drawing/2014/main" id="{00000000-0008-0000-03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3" name="Picture 1" descr="ALMASHRI_0">
          <a:extLst>
            <a:ext uri="{FF2B5EF4-FFF2-40B4-BE49-F238E27FC236}">
              <a16:creationId xmlns:a16="http://schemas.microsoft.com/office/drawing/2014/main" id="{00000000-0008-0000-03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4" name="Picture 1" descr="ALMASHRI_0">
          <a:extLst>
            <a:ext uri="{FF2B5EF4-FFF2-40B4-BE49-F238E27FC236}">
              <a16:creationId xmlns:a16="http://schemas.microsoft.com/office/drawing/2014/main" id="{00000000-0008-0000-03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5" name="Picture 1" descr="ALMASHRI_0">
          <a:extLst>
            <a:ext uri="{FF2B5EF4-FFF2-40B4-BE49-F238E27FC236}">
              <a16:creationId xmlns:a16="http://schemas.microsoft.com/office/drawing/2014/main" id="{00000000-0008-0000-03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6" name="Picture 1" descr="ALMASHRI_0">
          <a:extLst>
            <a:ext uri="{FF2B5EF4-FFF2-40B4-BE49-F238E27FC236}">
              <a16:creationId xmlns:a16="http://schemas.microsoft.com/office/drawing/2014/main" id="{00000000-0008-0000-03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7" name="Picture 1" descr="ALMASHRI_0">
          <a:extLst>
            <a:ext uri="{FF2B5EF4-FFF2-40B4-BE49-F238E27FC236}">
              <a16:creationId xmlns:a16="http://schemas.microsoft.com/office/drawing/2014/main" id="{00000000-0008-0000-03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8" name="Picture 1" descr="ALMASHRI_0">
          <a:extLst>
            <a:ext uri="{FF2B5EF4-FFF2-40B4-BE49-F238E27FC236}">
              <a16:creationId xmlns:a16="http://schemas.microsoft.com/office/drawing/2014/main" id="{00000000-0008-0000-03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29" name="Picture 1" descr="ALMASHRI_0">
          <a:extLst>
            <a:ext uri="{FF2B5EF4-FFF2-40B4-BE49-F238E27FC236}">
              <a16:creationId xmlns:a16="http://schemas.microsoft.com/office/drawing/2014/main" id="{00000000-0008-0000-03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30" name="Picture 1" descr="ALMASHRI_0">
          <a:extLst>
            <a:ext uri="{FF2B5EF4-FFF2-40B4-BE49-F238E27FC236}">
              <a16:creationId xmlns:a16="http://schemas.microsoft.com/office/drawing/2014/main" id="{00000000-0008-0000-03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31" name="Picture 1" descr="ALMASHRI_0">
          <a:extLst>
            <a:ext uri="{FF2B5EF4-FFF2-40B4-BE49-F238E27FC236}">
              <a16:creationId xmlns:a16="http://schemas.microsoft.com/office/drawing/2014/main" id="{00000000-0008-0000-03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32" name="Picture 1" descr="ALMASHRI_0">
          <a:extLst>
            <a:ext uri="{FF2B5EF4-FFF2-40B4-BE49-F238E27FC236}">
              <a16:creationId xmlns:a16="http://schemas.microsoft.com/office/drawing/2014/main" id="{00000000-0008-0000-03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233" name="Picture 1" descr="ALMASHRI_0">
          <a:extLst>
            <a:ext uri="{FF2B5EF4-FFF2-40B4-BE49-F238E27FC236}">
              <a16:creationId xmlns:a16="http://schemas.microsoft.com/office/drawing/2014/main" id="{00000000-0008-0000-03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34" name="Picture 1" descr="ALMASHRI_0">
          <a:extLst>
            <a:ext uri="{FF2B5EF4-FFF2-40B4-BE49-F238E27FC236}">
              <a16:creationId xmlns:a16="http://schemas.microsoft.com/office/drawing/2014/main" id="{00000000-0008-0000-03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35" name="Picture 1" descr="ALMASHRI_0">
          <a:extLst>
            <a:ext uri="{FF2B5EF4-FFF2-40B4-BE49-F238E27FC236}">
              <a16:creationId xmlns:a16="http://schemas.microsoft.com/office/drawing/2014/main" id="{00000000-0008-0000-03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36" name="Picture 1" descr="ALMASHRI_0">
          <a:extLst>
            <a:ext uri="{FF2B5EF4-FFF2-40B4-BE49-F238E27FC236}">
              <a16:creationId xmlns:a16="http://schemas.microsoft.com/office/drawing/2014/main" id="{00000000-0008-0000-03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37" name="Picture 1" descr="ALMASHRI_0">
          <a:extLst>
            <a:ext uri="{FF2B5EF4-FFF2-40B4-BE49-F238E27FC236}">
              <a16:creationId xmlns:a16="http://schemas.microsoft.com/office/drawing/2014/main" id="{00000000-0008-0000-03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38" name="Picture 1" descr="ALMASHRI_0">
          <a:extLst>
            <a:ext uri="{FF2B5EF4-FFF2-40B4-BE49-F238E27FC236}">
              <a16:creationId xmlns:a16="http://schemas.microsoft.com/office/drawing/2014/main" id="{00000000-0008-0000-03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39" name="Picture 1" descr="ALMASHRI_0">
          <a:extLst>
            <a:ext uri="{FF2B5EF4-FFF2-40B4-BE49-F238E27FC236}">
              <a16:creationId xmlns:a16="http://schemas.microsoft.com/office/drawing/2014/main" id="{00000000-0008-0000-03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0" name="Picture 1" descr="ALMASHRI_0">
          <a:extLst>
            <a:ext uri="{FF2B5EF4-FFF2-40B4-BE49-F238E27FC236}">
              <a16:creationId xmlns:a16="http://schemas.microsoft.com/office/drawing/2014/main" id="{00000000-0008-0000-03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1" name="Picture 1" descr="ALMASHRI_0">
          <a:extLst>
            <a:ext uri="{FF2B5EF4-FFF2-40B4-BE49-F238E27FC236}">
              <a16:creationId xmlns:a16="http://schemas.microsoft.com/office/drawing/2014/main" id="{00000000-0008-0000-03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2" name="Picture 1" descr="ALMASHRI_0">
          <a:extLst>
            <a:ext uri="{FF2B5EF4-FFF2-40B4-BE49-F238E27FC236}">
              <a16:creationId xmlns:a16="http://schemas.microsoft.com/office/drawing/2014/main" id="{00000000-0008-0000-03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3" name="Picture 1" descr="ALMASHRI_0">
          <a:extLst>
            <a:ext uri="{FF2B5EF4-FFF2-40B4-BE49-F238E27FC236}">
              <a16:creationId xmlns:a16="http://schemas.microsoft.com/office/drawing/2014/main" id="{00000000-0008-0000-03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4" name="Picture 1" descr="ALMASHRI_0">
          <a:extLst>
            <a:ext uri="{FF2B5EF4-FFF2-40B4-BE49-F238E27FC236}">
              <a16:creationId xmlns:a16="http://schemas.microsoft.com/office/drawing/2014/main" id="{00000000-0008-0000-03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5" name="Picture 1" descr="ALMASHRI_0">
          <a:extLst>
            <a:ext uri="{FF2B5EF4-FFF2-40B4-BE49-F238E27FC236}">
              <a16:creationId xmlns:a16="http://schemas.microsoft.com/office/drawing/2014/main" id="{00000000-0008-0000-03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6" name="Picture 1" descr="ALMASHRI_0">
          <a:extLst>
            <a:ext uri="{FF2B5EF4-FFF2-40B4-BE49-F238E27FC236}">
              <a16:creationId xmlns:a16="http://schemas.microsoft.com/office/drawing/2014/main" id="{00000000-0008-0000-03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7" name="Picture 1" descr="ALMASHRI_0">
          <a:extLst>
            <a:ext uri="{FF2B5EF4-FFF2-40B4-BE49-F238E27FC236}">
              <a16:creationId xmlns:a16="http://schemas.microsoft.com/office/drawing/2014/main" id="{00000000-0008-0000-03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8" name="Picture 1" descr="ALMASHRI_0">
          <a:extLst>
            <a:ext uri="{FF2B5EF4-FFF2-40B4-BE49-F238E27FC236}">
              <a16:creationId xmlns:a16="http://schemas.microsoft.com/office/drawing/2014/main" id="{00000000-0008-0000-03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49" name="Picture 1" descr="ALMASHRI_0">
          <a:extLst>
            <a:ext uri="{FF2B5EF4-FFF2-40B4-BE49-F238E27FC236}">
              <a16:creationId xmlns:a16="http://schemas.microsoft.com/office/drawing/2014/main" id="{00000000-0008-0000-03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0" name="Picture 1" descr="ALMASHRI_0">
          <a:extLst>
            <a:ext uri="{FF2B5EF4-FFF2-40B4-BE49-F238E27FC236}">
              <a16:creationId xmlns:a16="http://schemas.microsoft.com/office/drawing/2014/main" id="{00000000-0008-0000-03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1" name="Picture 1" descr="ALMASHRI_0">
          <a:extLst>
            <a:ext uri="{FF2B5EF4-FFF2-40B4-BE49-F238E27FC236}">
              <a16:creationId xmlns:a16="http://schemas.microsoft.com/office/drawing/2014/main" id="{00000000-0008-0000-03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2" name="Picture 1" descr="ALMASHRI_0">
          <a:extLst>
            <a:ext uri="{FF2B5EF4-FFF2-40B4-BE49-F238E27FC236}">
              <a16:creationId xmlns:a16="http://schemas.microsoft.com/office/drawing/2014/main" id="{00000000-0008-0000-03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3" name="Picture 1" descr="ALMASHRI_0">
          <a:extLst>
            <a:ext uri="{FF2B5EF4-FFF2-40B4-BE49-F238E27FC236}">
              <a16:creationId xmlns:a16="http://schemas.microsoft.com/office/drawing/2014/main" id="{00000000-0008-0000-03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4" name="Picture 1" descr="ALMASHRI_0">
          <a:extLst>
            <a:ext uri="{FF2B5EF4-FFF2-40B4-BE49-F238E27FC236}">
              <a16:creationId xmlns:a16="http://schemas.microsoft.com/office/drawing/2014/main" id="{00000000-0008-0000-03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5" name="Picture 1" descr="ALMASHRI_0">
          <a:extLst>
            <a:ext uri="{FF2B5EF4-FFF2-40B4-BE49-F238E27FC236}">
              <a16:creationId xmlns:a16="http://schemas.microsoft.com/office/drawing/2014/main" id="{00000000-0008-0000-03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6" name="Picture 1" descr="ALMASHRI_0">
          <a:extLst>
            <a:ext uri="{FF2B5EF4-FFF2-40B4-BE49-F238E27FC236}">
              <a16:creationId xmlns:a16="http://schemas.microsoft.com/office/drawing/2014/main" id="{00000000-0008-0000-03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7" name="Picture 1" descr="ALMASHRI_0">
          <a:extLst>
            <a:ext uri="{FF2B5EF4-FFF2-40B4-BE49-F238E27FC236}">
              <a16:creationId xmlns:a16="http://schemas.microsoft.com/office/drawing/2014/main" id="{00000000-0008-0000-03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8" name="Picture 1" descr="ALMASHRI_0">
          <a:extLst>
            <a:ext uri="{FF2B5EF4-FFF2-40B4-BE49-F238E27FC236}">
              <a16:creationId xmlns:a16="http://schemas.microsoft.com/office/drawing/2014/main" id="{00000000-0008-0000-03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59" name="Picture 1" descr="ALMASHRI_0">
          <a:extLst>
            <a:ext uri="{FF2B5EF4-FFF2-40B4-BE49-F238E27FC236}">
              <a16:creationId xmlns:a16="http://schemas.microsoft.com/office/drawing/2014/main" id="{00000000-0008-0000-03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60" name="Picture 1" descr="ALMASHRI_0">
          <a:extLst>
            <a:ext uri="{FF2B5EF4-FFF2-40B4-BE49-F238E27FC236}">
              <a16:creationId xmlns:a16="http://schemas.microsoft.com/office/drawing/2014/main" id="{00000000-0008-0000-03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61" name="Picture 1" descr="ALMASHRI_0">
          <a:extLst>
            <a:ext uri="{FF2B5EF4-FFF2-40B4-BE49-F238E27FC236}">
              <a16:creationId xmlns:a16="http://schemas.microsoft.com/office/drawing/2014/main" id="{00000000-0008-0000-03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62" name="Picture 1" descr="ALMASHRI_0">
          <a:extLst>
            <a:ext uri="{FF2B5EF4-FFF2-40B4-BE49-F238E27FC236}">
              <a16:creationId xmlns:a16="http://schemas.microsoft.com/office/drawing/2014/main" id="{00000000-0008-0000-03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63" name="Picture 1" descr="ALMASHRI_0">
          <a:extLst>
            <a:ext uri="{FF2B5EF4-FFF2-40B4-BE49-F238E27FC236}">
              <a16:creationId xmlns:a16="http://schemas.microsoft.com/office/drawing/2014/main" id="{00000000-0008-0000-03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64" name="Picture 1" descr="ALMASHRI_0">
          <a:extLst>
            <a:ext uri="{FF2B5EF4-FFF2-40B4-BE49-F238E27FC236}">
              <a16:creationId xmlns:a16="http://schemas.microsoft.com/office/drawing/2014/main" id="{00000000-0008-0000-03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265" name="Picture 1" descr="ALMASHRI_0">
          <a:extLst>
            <a:ext uri="{FF2B5EF4-FFF2-40B4-BE49-F238E27FC236}">
              <a16:creationId xmlns:a16="http://schemas.microsoft.com/office/drawing/2014/main" id="{00000000-0008-0000-03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266" name="Picture 1" descr="ALMASHRI_0">
          <a:extLst>
            <a:ext uri="{FF2B5EF4-FFF2-40B4-BE49-F238E27FC236}">
              <a16:creationId xmlns:a16="http://schemas.microsoft.com/office/drawing/2014/main" id="{00000000-0008-0000-03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67" name="Picture 1" descr="ALMASHRI_0">
          <a:extLst>
            <a:ext uri="{FF2B5EF4-FFF2-40B4-BE49-F238E27FC236}">
              <a16:creationId xmlns:a16="http://schemas.microsoft.com/office/drawing/2014/main" id="{00000000-0008-0000-03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68" name="Picture 1" descr="ALMASHRI_0">
          <a:extLst>
            <a:ext uri="{FF2B5EF4-FFF2-40B4-BE49-F238E27FC236}">
              <a16:creationId xmlns:a16="http://schemas.microsoft.com/office/drawing/2014/main" id="{00000000-0008-0000-03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69" name="Picture 1" descr="ALMASHRI_0">
          <a:extLst>
            <a:ext uri="{FF2B5EF4-FFF2-40B4-BE49-F238E27FC236}">
              <a16:creationId xmlns:a16="http://schemas.microsoft.com/office/drawing/2014/main" id="{00000000-0008-0000-03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0" name="Picture 1" descr="ALMASHRI_0">
          <a:extLst>
            <a:ext uri="{FF2B5EF4-FFF2-40B4-BE49-F238E27FC236}">
              <a16:creationId xmlns:a16="http://schemas.microsoft.com/office/drawing/2014/main" id="{00000000-0008-0000-03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1" name="Picture 1" descr="ALMASHRI_0">
          <a:extLst>
            <a:ext uri="{FF2B5EF4-FFF2-40B4-BE49-F238E27FC236}">
              <a16:creationId xmlns:a16="http://schemas.microsoft.com/office/drawing/2014/main" id="{00000000-0008-0000-03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2" name="Picture 1" descr="ALMASHRI_0">
          <a:extLst>
            <a:ext uri="{FF2B5EF4-FFF2-40B4-BE49-F238E27FC236}">
              <a16:creationId xmlns:a16="http://schemas.microsoft.com/office/drawing/2014/main" id="{00000000-0008-0000-03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3" name="Picture 1" descr="ALMASHRI_0">
          <a:extLst>
            <a:ext uri="{FF2B5EF4-FFF2-40B4-BE49-F238E27FC236}">
              <a16:creationId xmlns:a16="http://schemas.microsoft.com/office/drawing/2014/main" id="{00000000-0008-0000-03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4" name="Picture 1" descr="ALMASHRI_0">
          <a:extLst>
            <a:ext uri="{FF2B5EF4-FFF2-40B4-BE49-F238E27FC236}">
              <a16:creationId xmlns:a16="http://schemas.microsoft.com/office/drawing/2014/main" id="{00000000-0008-0000-03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5" name="Picture 1" descr="ALMASHRI_0">
          <a:extLst>
            <a:ext uri="{FF2B5EF4-FFF2-40B4-BE49-F238E27FC236}">
              <a16:creationId xmlns:a16="http://schemas.microsoft.com/office/drawing/2014/main" id="{00000000-0008-0000-03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6" name="Picture 1" descr="ALMASHRI_0">
          <a:extLst>
            <a:ext uri="{FF2B5EF4-FFF2-40B4-BE49-F238E27FC236}">
              <a16:creationId xmlns:a16="http://schemas.microsoft.com/office/drawing/2014/main" id="{00000000-0008-0000-03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7" name="Picture 1" descr="ALMASHRI_0">
          <a:extLst>
            <a:ext uri="{FF2B5EF4-FFF2-40B4-BE49-F238E27FC236}">
              <a16:creationId xmlns:a16="http://schemas.microsoft.com/office/drawing/2014/main" id="{00000000-0008-0000-03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8" name="Picture 1" descr="ALMASHRI_0">
          <a:extLst>
            <a:ext uri="{FF2B5EF4-FFF2-40B4-BE49-F238E27FC236}">
              <a16:creationId xmlns:a16="http://schemas.microsoft.com/office/drawing/2014/main" id="{00000000-0008-0000-03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79" name="Picture 1" descr="ALMASHRI_0">
          <a:extLst>
            <a:ext uri="{FF2B5EF4-FFF2-40B4-BE49-F238E27FC236}">
              <a16:creationId xmlns:a16="http://schemas.microsoft.com/office/drawing/2014/main" id="{00000000-0008-0000-03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80" name="Picture 1" descr="ALMASHRI_0">
          <a:extLst>
            <a:ext uri="{FF2B5EF4-FFF2-40B4-BE49-F238E27FC236}">
              <a16:creationId xmlns:a16="http://schemas.microsoft.com/office/drawing/2014/main" id="{00000000-0008-0000-03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281" name="Picture 1" descr="ALMASHRI_0">
          <a:extLst>
            <a:ext uri="{FF2B5EF4-FFF2-40B4-BE49-F238E27FC236}">
              <a16:creationId xmlns:a16="http://schemas.microsoft.com/office/drawing/2014/main" id="{00000000-0008-0000-03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2" name="Picture 1" descr="ALMASHRI_0">
          <a:extLst>
            <a:ext uri="{FF2B5EF4-FFF2-40B4-BE49-F238E27FC236}">
              <a16:creationId xmlns:a16="http://schemas.microsoft.com/office/drawing/2014/main" id="{00000000-0008-0000-03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3" name="Picture 1" descr="ALMASHRI_0">
          <a:extLst>
            <a:ext uri="{FF2B5EF4-FFF2-40B4-BE49-F238E27FC236}">
              <a16:creationId xmlns:a16="http://schemas.microsoft.com/office/drawing/2014/main" id="{00000000-0008-0000-03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4" name="Picture 1" descr="ALMASHRI_0">
          <a:extLst>
            <a:ext uri="{FF2B5EF4-FFF2-40B4-BE49-F238E27FC236}">
              <a16:creationId xmlns:a16="http://schemas.microsoft.com/office/drawing/2014/main" id="{00000000-0008-0000-03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5" name="Picture 1" descr="ALMASHRI_0">
          <a:extLst>
            <a:ext uri="{FF2B5EF4-FFF2-40B4-BE49-F238E27FC236}">
              <a16:creationId xmlns:a16="http://schemas.microsoft.com/office/drawing/2014/main" id="{00000000-0008-0000-03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6" name="Picture 1" descr="ALMASHRI_0">
          <a:extLst>
            <a:ext uri="{FF2B5EF4-FFF2-40B4-BE49-F238E27FC236}">
              <a16:creationId xmlns:a16="http://schemas.microsoft.com/office/drawing/2014/main" id="{00000000-0008-0000-03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7" name="Picture 1" descr="ALMASHRI_0">
          <a:extLst>
            <a:ext uri="{FF2B5EF4-FFF2-40B4-BE49-F238E27FC236}">
              <a16:creationId xmlns:a16="http://schemas.microsoft.com/office/drawing/2014/main" id="{00000000-0008-0000-03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8" name="Picture 1" descr="ALMASHRI_0">
          <a:extLst>
            <a:ext uri="{FF2B5EF4-FFF2-40B4-BE49-F238E27FC236}">
              <a16:creationId xmlns:a16="http://schemas.microsoft.com/office/drawing/2014/main" id="{00000000-0008-0000-03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89" name="Picture 1" descr="ALMASHRI_0">
          <a:extLst>
            <a:ext uri="{FF2B5EF4-FFF2-40B4-BE49-F238E27FC236}">
              <a16:creationId xmlns:a16="http://schemas.microsoft.com/office/drawing/2014/main" id="{00000000-0008-0000-03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0" name="Picture 1" descr="ALMASHRI_0">
          <a:extLst>
            <a:ext uri="{FF2B5EF4-FFF2-40B4-BE49-F238E27FC236}">
              <a16:creationId xmlns:a16="http://schemas.microsoft.com/office/drawing/2014/main" id="{00000000-0008-0000-03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1" name="Picture 1" descr="ALMASHRI_0">
          <a:extLst>
            <a:ext uri="{FF2B5EF4-FFF2-40B4-BE49-F238E27FC236}">
              <a16:creationId xmlns:a16="http://schemas.microsoft.com/office/drawing/2014/main" id="{00000000-0008-0000-03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2" name="Picture 1" descr="ALMASHRI_0">
          <a:extLst>
            <a:ext uri="{FF2B5EF4-FFF2-40B4-BE49-F238E27FC236}">
              <a16:creationId xmlns:a16="http://schemas.microsoft.com/office/drawing/2014/main" id="{00000000-0008-0000-03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3" name="Picture 1" descr="ALMASHRI_0">
          <a:extLst>
            <a:ext uri="{FF2B5EF4-FFF2-40B4-BE49-F238E27FC236}">
              <a16:creationId xmlns:a16="http://schemas.microsoft.com/office/drawing/2014/main" id="{00000000-0008-0000-03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4" name="Picture 1" descr="ALMASHRI_0">
          <a:extLst>
            <a:ext uri="{FF2B5EF4-FFF2-40B4-BE49-F238E27FC236}">
              <a16:creationId xmlns:a16="http://schemas.microsoft.com/office/drawing/2014/main" id="{00000000-0008-0000-03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5" name="Picture 1" descr="ALMASHRI_0">
          <a:extLst>
            <a:ext uri="{FF2B5EF4-FFF2-40B4-BE49-F238E27FC236}">
              <a16:creationId xmlns:a16="http://schemas.microsoft.com/office/drawing/2014/main" id="{00000000-0008-0000-03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6" name="Picture 1" descr="ALMASHRI_0">
          <a:extLst>
            <a:ext uri="{FF2B5EF4-FFF2-40B4-BE49-F238E27FC236}">
              <a16:creationId xmlns:a16="http://schemas.microsoft.com/office/drawing/2014/main" id="{00000000-0008-0000-03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297" name="Picture 1" descr="ALMASHRI_0">
          <a:extLst>
            <a:ext uri="{FF2B5EF4-FFF2-40B4-BE49-F238E27FC236}">
              <a16:creationId xmlns:a16="http://schemas.microsoft.com/office/drawing/2014/main" id="{00000000-0008-0000-03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298" name="Picture 1" descr="ALMASHRI_0">
          <a:extLst>
            <a:ext uri="{FF2B5EF4-FFF2-40B4-BE49-F238E27FC236}">
              <a16:creationId xmlns:a16="http://schemas.microsoft.com/office/drawing/2014/main" id="{00000000-0008-0000-03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299" name="Picture 1" descr="ALMASHRI_0">
          <a:extLst>
            <a:ext uri="{FF2B5EF4-FFF2-40B4-BE49-F238E27FC236}">
              <a16:creationId xmlns:a16="http://schemas.microsoft.com/office/drawing/2014/main" id="{00000000-0008-0000-03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0" name="Picture 1" descr="ALMASHRI_0">
          <a:extLst>
            <a:ext uri="{FF2B5EF4-FFF2-40B4-BE49-F238E27FC236}">
              <a16:creationId xmlns:a16="http://schemas.microsoft.com/office/drawing/2014/main" id="{00000000-0008-0000-03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1" name="Picture 1" descr="ALMASHRI_0">
          <a:extLst>
            <a:ext uri="{FF2B5EF4-FFF2-40B4-BE49-F238E27FC236}">
              <a16:creationId xmlns:a16="http://schemas.microsoft.com/office/drawing/2014/main" id="{00000000-0008-0000-03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2" name="Picture 1" descr="ALMASHRI_0">
          <a:extLst>
            <a:ext uri="{FF2B5EF4-FFF2-40B4-BE49-F238E27FC236}">
              <a16:creationId xmlns:a16="http://schemas.microsoft.com/office/drawing/2014/main" id="{00000000-0008-0000-03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3" name="Picture 1" descr="ALMASHRI_0">
          <a:extLst>
            <a:ext uri="{FF2B5EF4-FFF2-40B4-BE49-F238E27FC236}">
              <a16:creationId xmlns:a16="http://schemas.microsoft.com/office/drawing/2014/main" id="{00000000-0008-0000-03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4" name="Picture 1" descr="ALMASHRI_0">
          <a:extLst>
            <a:ext uri="{FF2B5EF4-FFF2-40B4-BE49-F238E27FC236}">
              <a16:creationId xmlns:a16="http://schemas.microsoft.com/office/drawing/2014/main" id="{00000000-0008-0000-03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5" name="Picture 1" descr="ALMASHRI_0">
          <a:extLst>
            <a:ext uri="{FF2B5EF4-FFF2-40B4-BE49-F238E27FC236}">
              <a16:creationId xmlns:a16="http://schemas.microsoft.com/office/drawing/2014/main" id="{00000000-0008-0000-03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6" name="Picture 1" descr="ALMASHRI_0">
          <a:extLst>
            <a:ext uri="{FF2B5EF4-FFF2-40B4-BE49-F238E27FC236}">
              <a16:creationId xmlns:a16="http://schemas.microsoft.com/office/drawing/2014/main" id="{00000000-0008-0000-03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7" name="Picture 1" descr="ALMASHRI_0">
          <a:extLst>
            <a:ext uri="{FF2B5EF4-FFF2-40B4-BE49-F238E27FC236}">
              <a16:creationId xmlns:a16="http://schemas.microsoft.com/office/drawing/2014/main" id="{00000000-0008-0000-03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8" name="Picture 1" descr="ALMASHRI_0">
          <a:extLst>
            <a:ext uri="{FF2B5EF4-FFF2-40B4-BE49-F238E27FC236}">
              <a16:creationId xmlns:a16="http://schemas.microsoft.com/office/drawing/2014/main" id="{00000000-0008-0000-03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09" name="Picture 1" descr="ALMASHRI_0">
          <a:extLst>
            <a:ext uri="{FF2B5EF4-FFF2-40B4-BE49-F238E27FC236}">
              <a16:creationId xmlns:a16="http://schemas.microsoft.com/office/drawing/2014/main" id="{00000000-0008-0000-03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10" name="Picture 1" descr="ALMASHRI_0">
          <a:extLst>
            <a:ext uri="{FF2B5EF4-FFF2-40B4-BE49-F238E27FC236}">
              <a16:creationId xmlns:a16="http://schemas.microsoft.com/office/drawing/2014/main" id="{00000000-0008-0000-03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11" name="Picture 1" descr="ALMASHRI_0">
          <a:extLst>
            <a:ext uri="{FF2B5EF4-FFF2-40B4-BE49-F238E27FC236}">
              <a16:creationId xmlns:a16="http://schemas.microsoft.com/office/drawing/2014/main" id="{00000000-0008-0000-03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12" name="Picture 1" descr="ALMASHRI_0">
          <a:extLst>
            <a:ext uri="{FF2B5EF4-FFF2-40B4-BE49-F238E27FC236}">
              <a16:creationId xmlns:a16="http://schemas.microsoft.com/office/drawing/2014/main" id="{00000000-0008-0000-03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13" name="Picture 1" descr="ALMASHRI_0">
          <a:extLst>
            <a:ext uri="{FF2B5EF4-FFF2-40B4-BE49-F238E27FC236}">
              <a16:creationId xmlns:a16="http://schemas.microsoft.com/office/drawing/2014/main" id="{00000000-0008-0000-03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14" name="Picture 1" descr="ALMASHRI_0">
          <a:extLst>
            <a:ext uri="{FF2B5EF4-FFF2-40B4-BE49-F238E27FC236}">
              <a16:creationId xmlns:a16="http://schemas.microsoft.com/office/drawing/2014/main" id="{00000000-0008-0000-03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15" name="Picture 1" descr="ALMASHRI_0">
          <a:extLst>
            <a:ext uri="{FF2B5EF4-FFF2-40B4-BE49-F238E27FC236}">
              <a16:creationId xmlns:a16="http://schemas.microsoft.com/office/drawing/2014/main" id="{00000000-0008-0000-03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16" name="Picture 1" descr="ALMASHRI_0">
          <a:extLst>
            <a:ext uri="{FF2B5EF4-FFF2-40B4-BE49-F238E27FC236}">
              <a16:creationId xmlns:a16="http://schemas.microsoft.com/office/drawing/2014/main" id="{00000000-0008-0000-03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17" name="Picture 1" descr="ALMASHRI_0">
          <a:extLst>
            <a:ext uri="{FF2B5EF4-FFF2-40B4-BE49-F238E27FC236}">
              <a16:creationId xmlns:a16="http://schemas.microsoft.com/office/drawing/2014/main" id="{00000000-0008-0000-03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18" name="Picture 1" descr="ALMASHRI_0">
          <a:extLst>
            <a:ext uri="{FF2B5EF4-FFF2-40B4-BE49-F238E27FC236}">
              <a16:creationId xmlns:a16="http://schemas.microsoft.com/office/drawing/2014/main" id="{00000000-0008-0000-03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19" name="Picture 1" descr="ALMASHRI_0">
          <a:extLst>
            <a:ext uri="{FF2B5EF4-FFF2-40B4-BE49-F238E27FC236}">
              <a16:creationId xmlns:a16="http://schemas.microsoft.com/office/drawing/2014/main" id="{00000000-0008-0000-03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0" name="Picture 1" descr="ALMASHRI_0">
          <a:extLst>
            <a:ext uri="{FF2B5EF4-FFF2-40B4-BE49-F238E27FC236}">
              <a16:creationId xmlns:a16="http://schemas.microsoft.com/office/drawing/2014/main" id="{00000000-0008-0000-03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1" name="Picture 1" descr="ALMASHRI_0">
          <a:extLst>
            <a:ext uri="{FF2B5EF4-FFF2-40B4-BE49-F238E27FC236}">
              <a16:creationId xmlns:a16="http://schemas.microsoft.com/office/drawing/2014/main" id="{00000000-0008-0000-03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2" name="Picture 1" descr="ALMASHRI_0">
          <a:extLst>
            <a:ext uri="{FF2B5EF4-FFF2-40B4-BE49-F238E27FC236}">
              <a16:creationId xmlns:a16="http://schemas.microsoft.com/office/drawing/2014/main" id="{00000000-0008-0000-03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3" name="Picture 1" descr="ALMASHRI_0">
          <a:extLst>
            <a:ext uri="{FF2B5EF4-FFF2-40B4-BE49-F238E27FC236}">
              <a16:creationId xmlns:a16="http://schemas.microsoft.com/office/drawing/2014/main" id="{00000000-0008-0000-03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4" name="Picture 1" descr="ALMASHRI_0">
          <a:extLst>
            <a:ext uri="{FF2B5EF4-FFF2-40B4-BE49-F238E27FC236}">
              <a16:creationId xmlns:a16="http://schemas.microsoft.com/office/drawing/2014/main" id="{00000000-0008-0000-03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5" name="Picture 1" descr="ALMASHRI_0">
          <a:extLst>
            <a:ext uri="{FF2B5EF4-FFF2-40B4-BE49-F238E27FC236}">
              <a16:creationId xmlns:a16="http://schemas.microsoft.com/office/drawing/2014/main" id="{00000000-0008-0000-03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6" name="Picture 1" descr="ALMASHRI_0">
          <a:extLst>
            <a:ext uri="{FF2B5EF4-FFF2-40B4-BE49-F238E27FC236}">
              <a16:creationId xmlns:a16="http://schemas.microsoft.com/office/drawing/2014/main" id="{00000000-0008-0000-03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7" name="Picture 1" descr="ALMASHRI_0">
          <a:extLst>
            <a:ext uri="{FF2B5EF4-FFF2-40B4-BE49-F238E27FC236}">
              <a16:creationId xmlns:a16="http://schemas.microsoft.com/office/drawing/2014/main" id="{00000000-0008-0000-03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8" name="Picture 1" descr="ALMASHRI_0">
          <a:extLst>
            <a:ext uri="{FF2B5EF4-FFF2-40B4-BE49-F238E27FC236}">
              <a16:creationId xmlns:a16="http://schemas.microsoft.com/office/drawing/2014/main" id="{00000000-0008-0000-03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29" name="Picture 1" descr="ALMASHRI_0">
          <a:extLst>
            <a:ext uri="{FF2B5EF4-FFF2-40B4-BE49-F238E27FC236}">
              <a16:creationId xmlns:a16="http://schemas.microsoft.com/office/drawing/2014/main" id="{00000000-0008-0000-03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0" name="Picture 1" descr="ALMASHRI_0">
          <a:extLst>
            <a:ext uri="{FF2B5EF4-FFF2-40B4-BE49-F238E27FC236}">
              <a16:creationId xmlns:a16="http://schemas.microsoft.com/office/drawing/2014/main" id="{00000000-0008-0000-03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1" name="Picture 1" descr="ALMASHRI_0">
          <a:extLst>
            <a:ext uri="{FF2B5EF4-FFF2-40B4-BE49-F238E27FC236}">
              <a16:creationId xmlns:a16="http://schemas.microsoft.com/office/drawing/2014/main" id="{00000000-0008-0000-03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2" name="Picture 1" descr="ALMASHRI_0">
          <a:extLst>
            <a:ext uri="{FF2B5EF4-FFF2-40B4-BE49-F238E27FC236}">
              <a16:creationId xmlns:a16="http://schemas.microsoft.com/office/drawing/2014/main" id="{00000000-0008-0000-03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3" name="Picture 1" descr="ALMASHRI_0">
          <a:extLst>
            <a:ext uri="{FF2B5EF4-FFF2-40B4-BE49-F238E27FC236}">
              <a16:creationId xmlns:a16="http://schemas.microsoft.com/office/drawing/2014/main" id="{00000000-0008-0000-03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4" name="Picture 1" descr="ALMASHRI_0">
          <a:extLst>
            <a:ext uri="{FF2B5EF4-FFF2-40B4-BE49-F238E27FC236}">
              <a16:creationId xmlns:a16="http://schemas.microsoft.com/office/drawing/2014/main" id="{00000000-0008-0000-03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5" name="Picture 1" descr="ALMASHRI_0">
          <a:extLst>
            <a:ext uri="{FF2B5EF4-FFF2-40B4-BE49-F238E27FC236}">
              <a16:creationId xmlns:a16="http://schemas.microsoft.com/office/drawing/2014/main" id="{00000000-0008-0000-03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6" name="Picture 1" descr="ALMASHRI_0">
          <a:extLst>
            <a:ext uri="{FF2B5EF4-FFF2-40B4-BE49-F238E27FC236}">
              <a16:creationId xmlns:a16="http://schemas.microsoft.com/office/drawing/2014/main" id="{00000000-0008-0000-03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7" name="Picture 1" descr="ALMASHRI_0">
          <a:extLst>
            <a:ext uri="{FF2B5EF4-FFF2-40B4-BE49-F238E27FC236}">
              <a16:creationId xmlns:a16="http://schemas.microsoft.com/office/drawing/2014/main" id="{00000000-0008-0000-03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8" name="Picture 1" descr="ALMASHRI_0">
          <a:extLst>
            <a:ext uri="{FF2B5EF4-FFF2-40B4-BE49-F238E27FC236}">
              <a16:creationId xmlns:a16="http://schemas.microsoft.com/office/drawing/2014/main" id="{00000000-0008-0000-03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39" name="Picture 1" descr="ALMASHRI_0">
          <a:extLst>
            <a:ext uri="{FF2B5EF4-FFF2-40B4-BE49-F238E27FC236}">
              <a16:creationId xmlns:a16="http://schemas.microsoft.com/office/drawing/2014/main" id="{00000000-0008-0000-03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40" name="Picture 1" descr="ALMASHRI_0">
          <a:extLst>
            <a:ext uri="{FF2B5EF4-FFF2-40B4-BE49-F238E27FC236}">
              <a16:creationId xmlns:a16="http://schemas.microsoft.com/office/drawing/2014/main" id="{00000000-0008-0000-03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41" name="Picture 1" descr="ALMASHRI_0">
          <a:extLst>
            <a:ext uri="{FF2B5EF4-FFF2-40B4-BE49-F238E27FC236}">
              <a16:creationId xmlns:a16="http://schemas.microsoft.com/office/drawing/2014/main" id="{00000000-0008-0000-03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42" name="Picture 1" descr="ALMASHRI_0">
          <a:extLst>
            <a:ext uri="{FF2B5EF4-FFF2-40B4-BE49-F238E27FC236}">
              <a16:creationId xmlns:a16="http://schemas.microsoft.com/office/drawing/2014/main" id="{00000000-0008-0000-03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43" name="Picture 1" descr="ALMASHRI_0">
          <a:extLst>
            <a:ext uri="{FF2B5EF4-FFF2-40B4-BE49-F238E27FC236}">
              <a16:creationId xmlns:a16="http://schemas.microsoft.com/office/drawing/2014/main" id="{00000000-0008-0000-03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44" name="Picture 1" descr="ALMASHRI_0">
          <a:extLst>
            <a:ext uri="{FF2B5EF4-FFF2-40B4-BE49-F238E27FC236}">
              <a16:creationId xmlns:a16="http://schemas.microsoft.com/office/drawing/2014/main" id="{00000000-0008-0000-03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345" name="Picture 1" descr="ALMASHRI_0">
          <a:extLst>
            <a:ext uri="{FF2B5EF4-FFF2-40B4-BE49-F238E27FC236}">
              <a16:creationId xmlns:a16="http://schemas.microsoft.com/office/drawing/2014/main" id="{00000000-0008-0000-03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46" name="Picture 1" descr="ALMASHRI_0">
          <a:extLst>
            <a:ext uri="{FF2B5EF4-FFF2-40B4-BE49-F238E27FC236}">
              <a16:creationId xmlns:a16="http://schemas.microsoft.com/office/drawing/2014/main" id="{00000000-0008-0000-03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47" name="Picture 1" descr="ALMASHRI_0">
          <a:extLst>
            <a:ext uri="{FF2B5EF4-FFF2-40B4-BE49-F238E27FC236}">
              <a16:creationId xmlns:a16="http://schemas.microsoft.com/office/drawing/2014/main" id="{00000000-0008-0000-03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48" name="Picture 1" descr="ALMASHRI_0">
          <a:extLst>
            <a:ext uri="{FF2B5EF4-FFF2-40B4-BE49-F238E27FC236}">
              <a16:creationId xmlns:a16="http://schemas.microsoft.com/office/drawing/2014/main" id="{00000000-0008-0000-03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49" name="Picture 1" descr="ALMASHRI_0">
          <a:extLst>
            <a:ext uri="{FF2B5EF4-FFF2-40B4-BE49-F238E27FC236}">
              <a16:creationId xmlns:a16="http://schemas.microsoft.com/office/drawing/2014/main" id="{00000000-0008-0000-03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0" name="Picture 1" descr="ALMASHRI_0">
          <a:extLst>
            <a:ext uri="{FF2B5EF4-FFF2-40B4-BE49-F238E27FC236}">
              <a16:creationId xmlns:a16="http://schemas.microsoft.com/office/drawing/2014/main" id="{00000000-0008-0000-03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1" name="Picture 1" descr="ALMASHRI_0">
          <a:extLst>
            <a:ext uri="{FF2B5EF4-FFF2-40B4-BE49-F238E27FC236}">
              <a16:creationId xmlns:a16="http://schemas.microsoft.com/office/drawing/2014/main" id="{00000000-0008-0000-03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2" name="Picture 1" descr="ALMASHRI_0">
          <a:extLst>
            <a:ext uri="{FF2B5EF4-FFF2-40B4-BE49-F238E27FC236}">
              <a16:creationId xmlns:a16="http://schemas.microsoft.com/office/drawing/2014/main" id="{00000000-0008-0000-03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3" name="Picture 1" descr="ALMASHRI_0">
          <a:extLst>
            <a:ext uri="{FF2B5EF4-FFF2-40B4-BE49-F238E27FC236}">
              <a16:creationId xmlns:a16="http://schemas.microsoft.com/office/drawing/2014/main" id="{00000000-0008-0000-03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4" name="Picture 1" descr="ALMASHRI_0">
          <a:extLst>
            <a:ext uri="{FF2B5EF4-FFF2-40B4-BE49-F238E27FC236}">
              <a16:creationId xmlns:a16="http://schemas.microsoft.com/office/drawing/2014/main" id="{00000000-0008-0000-03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5" name="Picture 1" descr="ALMASHRI_0">
          <a:extLst>
            <a:ext uri="{FF2B5EF4-FFF2-40B4-BE49-F238E27FC236}">
              <a16:creationId xmlns:a16="http://schemas.microsoft.com/office/drawing/2014/main" id="{00000000-0008-0000-03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6" name="Picture 1" descr="ALMASHRI_0">
          <a:extLst>
            <a:ext uri="{FF2B5EF4-FFF2-40B4-BE49-F238E27FC236}">
              <a16:creationId xmlns:a16="http://schemas.microsoft.com/office/drawing/2014/main" id="{00000000-0008-0000-03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7" name="Picture 1" descr="ALMASHRI_0">
          <a:extLst>
            <a:ext uri="{FF2B5EF4-FFF2-40B4-BE49-F238E27FC236}">
              <a16:creationId xmlns:a16="http://schemas.microsoft.com/office/drawing/2014/main" id="{00000000-0008-0000-03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8" name="Picture 1" descr="ALMASHRI_0">
          <a:extLst>
            <a:ext uri="{FF2B5EF4-FFF2-40B4-BE49-F238E27FC236}">
              <a16:creationId xmlns:a16="http://schemas.microsoft.com/office/drawing/2014/main" id="{00000000-0008-0000-03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59" name="Picture 1" descr="ALMASHRI_0">
          <a:extLst>
            <a:ext uri="{FF2B5EF4-FFF2-40B4-BE49-F238E27FC236}">
              <a16:creationId xmlns:a16="http://schemas.microsoft.com/office/drawing/2014/main" id="{00000000-0008-0000-03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60" name="Picture 1" descr="ALMASHRI_0">
          <a:extLst>
            <a:ext uri="{FF2B5EF4-FFF2-40B4-BE49-F238E27FC236}">
              <a16:creationId xmlns:a16="http://schemas.microsoft.com/office/drawing/2014/main" id="{00000000-0008-0000-03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361" name="Picture 1" descr="ALMASHRI_0">
          <a:extLst>
            <a:ext uri="{FF2B5EF4-FFF2-40B4-BE49-F238E27FC236}">
              <a16:creationId xmlns:a16="http://schemas.microsoft.com/office/drawing/2014/main" id="{00000000-0008-0000-03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2" name="Picture 1" descr="ALMASHRI_0">
          <a:extLst>
            <a:ext uri="{FF2B5EF4-FFF2-40B4-BE49-F238E27FC236}">
              <a16:creationId xmlns:a16="http://schemas.microsoft.com/office/drawing/2014/main" id="{00000000-0008-0000-03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3" name="Picture 1" descr="ALMASHRI_0">
          <a:extLst>
            <a:ext uri="{FF2B5EF4-FFF2-40B4-BE49-F238E27FC236}">
              <a16:creationId xmlns:a16="http://schemas.microsoft.com/office/drawing/2014/main" id="{00000000-0008-0000-03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4" name="Picture 1" descr="ALMASHRI_0">
          <a:extLst>
            <a:ext uri="{FF2B5EF4-FFF2-40B4-BE49-F238E27FC236}">
              <a16:creationId xmlns:a16="http://schemas.microsoft.com/office/drawing/2014/main" id="{00000000-0008-0000-03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5" name="Picture 1" descr="ALMASHRI_0">
          <a:extLst>
            <a:ext uri="{FF2B5EF4-FFF2-40B4-BE49-F238E27FC236}">
              <a16:creationId xmlns:a16="http://schemas.microsoft.com/office/drawing/2014/main" id="{00000000-0008-0000-03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6" name="Picture 1" descr="ALMASHRI_0">
          <a:extLst>
            <a:ext uri="{FF2B5EF4-FFF2-40B4-BE49-F238E27FC236}">
              <a16:creationId xmlns:a16="http://schemas.microsoft.com/office/drawing/2014/main" id="{00000000-0008-0000-03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7" name="Picture 1" descr="ALMASHRI_0">
          <a:extLst>
            <a:ext uri="{FF2B5EF4-FFF2-40B4-BE49-F238E27FC236}">
              <a16:creationId xmlns:a16="http://schemas.microsoft.com/office/drawing/2014/main" id="{00000000-0008-0000-03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8" name="Picture 1" descr="ALMASHRI_0">
          <a:extLst>
            <a:ext uri="{FF2B5EF4-FFF2-40B4-BE49-F238E27FC236}">
              <a16:creationId xmlns:a16="http://schemas.microsoft.com/office/drawing/2014/main" id="{00000000-0008-0000-03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69" name="Picture 1" descr="ALMASHRI_0">
          <a:extLst>
            <a:ext uri="{FF2B5EF4-FFF2-40B4-BE49-F238E27FC236}">
              <a16:creationId xmlns:a16="http://schemas.microsoft.com/office/drawing/2014/main" id="{00000000-0008-0000-03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0" name="Picture 1" descr="ALMASHRI_0">
          <a:extLst>
            <a:ext uri="{FF2B5EF4-FFF2-40B4-BE49-F238E27FC236}">
              <a16:creationId xmlns:a16="http://schemas.microsoft.com/office/drawing/2014/main" id="{00000000-0008-0000-03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1" name="Picture 1" descr="ALMASHRI_0">
          <a:extLst>
            <a:ext uri="{FF2B5EF4-FFF2-40B4-BE49-F238E27FC236}">
              <a16:creationId xmlns:a16="http://schemas.microsoft.com/office/drawing/2014/main" id="{00000000-0008-0000-03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2" name="Picture 1" descr="ALMASHRI_0">
          <a:extLst>
            <a:ext uri="{FF2B5EF4-FFF2-40B4-BE49-F238E27FC236}">
              <a16:creationId xmlns:a16="http://schemas.microsoft.com/office/drawing/2014/main" id="{00000000-0008-0000-03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3" name="Picture 1" descr="ALMASHRI_0">
          <a:extLst>
            <a:ext uri="{FF2B5EF4-FFF2-40B4-BE49-F238E27FC236}">
              <a16:creationId xmlns:a16="http://schemas.microsoft.com/office/drawing/2014/main" id="{00000000-0008-0000-03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4" name="Picture 1" descr="ALMASHRI_0">
          <a:extLst>
            <a:ext uri="{FF2B5EF4-FFF2-40B4-BE49-F238E27FC236}">
              <a16:creationId xmlns:a16="http://schemas.microsoft.com/office/drawing/2014/main" id="{00000000-0008-0000-03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5" name="Picture 1" descr="ALMASHRI_0">
          <a:extLst>
            <a:ext uri="{FF2B5EF4-FFF2-40B4-BE49-F238E27FC236}">
              <a16:creationId xmlns:a16="http://schemas.microsoft.com/office/drawing/2014/main" id="{00000000-0008-0000-03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6" name="Picture 1" descr="ALMASHRI_0">
          <a:extLst>
            <a:ext uri="{FF2B5EF4-FFF2-40B4-BE49-F238E27FC236}">
              <a16:creationId xmlns:a16="http://schemas.microsoft.com/office/drawing/2014/main" id="{00000000-0008-0000-03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377" name="Picture 1" descr="ALMASHRI_0">
          <a:extLst>
            <a:ext uri="{FF2B5EF4-FFF2-40B4-BE49-F238E27FC236}">
              <a16:creationId xmlns:a16="http://schemas.microsoft.com/office/drawing/2014/main" id="{00000000-0008-0000-03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78" name="Picture 1" descr="ALMASHRI_0">
          <a:extLst>
            <a:ext uri="{FF2B5EF4-FFF2-40B4-BE49-F238E27FC236}">
              <a16:creationId xmlns:a16="http://schemas.microsoft.com/office/drawing/2014/main" id="{00000000-0008-0000-03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79" name="Picture 1" descr="ALMASHRI_0">
          <a:extLst>
            <a:ext uri="{FF2B5EF4-FFF2-40B4-BE49-F238E27FC236}">
              <a16:creationId xmlns:a16="http://schemas.microsoft.com/office/drawing/2014/main" id="{00000000-0008-0000-03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0" name="Picture 1" descr="ALMASHRI_0">
          <a:extLst>
            <a:ext uri="{FF2B5EF4-FFF2-40B4-BE49-F238E27FC236}">
              <a16:creationId xmlns:a16="http://schemas.microsoft.com/office/drawing/2014/main" id="{00000000-0008-0000-03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1" name="Picture 1" descr="ALMASHRI_0">
          <a:extLst>
            <a:ext uri="{FF2B5EF4-FFF2-40B4-BE49-F238E27FC236}">
              <a16:creationId xmlns:a16="http://schemas.microsoft.com/office/drawing/2014/main" id="{00000000-0008-0000-03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2" name="Picture 1" descr="ALMASHRI_0">
          <a:extLst>
            <a:ext uri="{FF2B5EF4-FFF2-40B4-BE49-F238E27FC236}">
              <a16:creationId xmlns:a16="http://schemas.microsoft.com/office/drawing/2014/main" id="{00000000-0008-0000-03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3" name="Picture 1" descr="ALMASHRI_0">
          <a:extLst>
            <a:ext uri="{FF2B5EF4-FFF2-40B4-BE49-F238E27FC236}">
              <a16:creationId xmlns:a16="http://schemas.microsoft.com/office/drawing/2014/main" id="{00000000-0008-0000-03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4" name="Picture 1" descr="ALMASHRI_0">
          <a:extLst>
            <a:ext uri="{FF2B5EF4-FFF2-40B4-BE49-F238E27FC236}">
              <a16:creationId xmlns:a16="http://schemas.microsoft.com/office/drawing/2014/main" id="{00000000-0008-0000-03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5" name="Picture 1" descr="ALMASHRI_0">
          <a:extLst>
            <a:ext uri="{FF2B5EF4-FFF2-40B4-BE49-F238E27FC236}">
              <a16:creationId xmlns:a16="http://schemas.microsoft.com/office/drawing/2014/main" id="{00000000-0008-0000-03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6" name="Picture 1" descr="ALMASHRI_0">
          <a:extLst>
            <a:ext uri="{FF2B5EF4-FFF2-40B4-BE49-F238E27FC236}">
              <a16:creationId xmlns:a16="http://schemas.microsoft.com/office/drawing/2014/main" id="{00000000-0008-0000-03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7" name="Picture 1" descr="ALMASHRI_0">
          <a:extLst>
            <a:ext uri="{FF2B5EF4-FFF2-40B4-BE49-F238E27FC236}">
              <a16:creationId xmlns:a16="http://schemas.microsoft.com/office/drawing/2014/main" id="{00000000-0008-0000-03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8" name="Picture 1" descr="ALMASHRI_0">
          <a:extLst>
            <a:ext uri="{FF2B5EF4-FFF2-40B4-BE49-F238E27FC236}">
              <a16:creationId xmlns:a16="http://schemas.microsoft.com/office/drawing/2014/main" id="{00000000-0008-0000-03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89" name="Picture 1" descr="ALMASHRI_0">
          <a:extLst>
            <a:ext uri="{FF2B5EF4-FFF2-40B4-BE49-F238E27FC236}">
              <a16:creationId xmlns:a16="http://schemas.microsoft.com/office/drawing/2014/main" id="{00000000-0008-0000-03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90" name="Picture 1" descr="ALMASHRI_0">
          <a:extLst>
            <a:ext uri="{FF2B5EF4-FFF2-40B4-BE49-F238E27FC236}">
              <a16:creationId xmlns:a16="http://schemas.microsoft.com/office/drawing/2014/main" id="{00000000-0008-0000-03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91" name="Picture 1" descr="ALMASHRI_0">
          <a:extLst>
            <a:ext uri="{FF2B5EF4-FFF2-40B4-BE49-F238E27FC236}">
              <a16:creationId xmlns:a16="http://schemas.microsoft.com/office/drawing/2014/main" id="{00000000-0008-0000-03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92" name="Picture 1" descr="ALMASHRI_0">
          <a:extLst>
            <a:ext uri="{FF2B5EF4-FFF2-40B4-BE49-F238E27FC236}">
              <a16:creationId xmlns:a16="http://schemas.microsoft.com/office/drawing/2014/main" id="{00000000-0008-0000-03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393" name="Picture 1" descr="ALMASHRI_0">
          <a:extLst>
            <a:ext uri="{FF2B5EF4-FFF2-40B4-BE49-F238E27FC236}">
              <a16:creationId xmlns:a16="http://schemas.microsoft.com/office/drawing/2014/main" id="{00000000-0008-0000-03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394" name="Picture 1" descr="ALMASHRI_0">
          <a:extLst>
            <a:ext uri="{FF2B5EF4-FFF2-40B4-BE49-F238E27FC236}">
              <a16:creationId xmlns:a16="http://schemas.microsoft.com/office/drawing/2014/main" id="{00000000-0008-0000-03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395" name="Picture 1" descr="ALMASHRI_0">
          <a:extLst>
            <a:ext uri="{FF2B5EF4-FFF2-40B4-BE49-F238E27FC236}">
              <a16:creationId xmlns:a16="http://schemas.microsoft.com/office/drawing/2014/main" id="{00000000-0008-0000-03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396" name="Picture 1" descr="ALMASHRI_0">
          <a:extLst>
            <a:ext uri="{FF2B5EF4-FFF2-40B4-BE49-F238E27FC236}">
              <a16:creationId xmlns:a16="http://schemas.microsoft.com/office/drawing/2014/main" id="{00000000-0008-0000-03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397" name="Picture 1" descr="ALMASHRI_0">
          <a:extLst>
            <a:ext uri="{FF2B5EF4-FFF2-40B4-BE49-F238E27FC236}">
              <a16:creationId xmlns:a16="http://schemas.microsoft.com/office/drawing/2014/main" id="{00000000-0008-0000-03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398" name="Picture 1" descr="ALMASHRI_0">
          <a:extLst>
            <a:ext uri="{FF2B5EF4-FFF2-40B4-BE49-F238E27FC236}">
              <a16:creationId xmlns:a16="http://schemas.microsoft.com/office/drawing/2014/main" id="{00000000-0008-0000-03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399" name="Picture 1" descr="ALMASHRI_0">
          <a:extLst>
            <a:ext uri="{FF2B5EF4-FFF2-40B4-BE49-F238E27FC236}">
              <a16:creationId xmlns:a16="http://schemas.microsoft.com/office/drawing/2014/main" id="{00000000-0008-0000-03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0" name="Picture 1" descr="ALMASHRI_0">
          <a:extLst>
            <a:ext uri="{FF2B5EF4-FFF2-40B4-BE49-F238E27FC236}">
              <a16:creationId xmlns:a16="http://schemas.microsoft.com/office/drawing/2014/main" id="{00000000-0008-0000-03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1" name="Picture 1" descr="ALMASHRI_0">
          <a:extLst>
            <a:ext uri="{FF2B5EF4-FFF2-40B4-BE49-F238E27FC236}">
              <a16:creationId xmlns:a16="http://schemas.microsoft.com/office/drawing/2014/main" id="{00000000-0008-0000-03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2" name="Picture 1" descr="ALMASHRI_0">
          <a:extLst>
            <a:ext uri="{FF2B5EF4-FFF2-40B4-BE49-F238E27FC236}">
              <a16:creationId xmlns:a16="http://schemas.microsoft.com/office/drawing/2014/main" id="{00000000-0008-0000-03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3" name="Picture 1" descr="ALMASHRI_0">
          <a:extLst>
            <a:ext uri="{FF2B5EF4-FFF2-40B4-BE49-F238E27FC236}">
              <a16:creationId xmlns:a16="http://schemas.microsoft.com/office/drawing/2014/main" id="{00000000-0008-0000-03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4" name="Picture 1" descr="ALMASHRI_0">
          <a:extLst>
            <a:ext uri="{FF2B5EF4-FFF2-40B4-BE49-F238E27FC236}">
              <a16:creationId xmlns:a16="http://schemas.microsoft.com/office/drawing/2014/main" id="{00000000-0008-0000-03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5" name="Picture 1" descr="ALMASHRI_0">
          <a:extLst>
            <a:ext uri="{FF2B5EF4-FFF2-40B4-BE49-F238E27FC236}">
              <a16:creationId xmlns:a16="http://schemas.microsoft.com/office/drawing/2014/main" id="{00000000-0008-0000-03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6" name="Picture 1" descr="ALMASHRI_0">
          <a:extLst>
            <a:ext uri="{FF2B5EF4-FFF2-40B4-BE49-F238E27FC236}">
              <a16:creationId xmlns:a16="http://schemas.microsoft.com/office/drawing/2014/main" id="{00000000-0008-0000-03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7" name="Picture 1" descr="ALMASHRI_0">
          <a:extLst>
            <a:ext uri="{FF2B5EF4-FFF2-40B4-BE49-F238E27FC236}">
              <a16:creationId xmlns:a16="http://schemas.microsoft.com/office/drawing/2014/main" id="{00000000-0008-0000-03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8" name="Picture 1" descr="ALMASHRI_0">
          <a:extLst>
            <a:ext uri="{FF2B5EF4-FFF2-40B4-BE49-F238E27FC236}">
              <a16:creationId xmlns:a16="http://schemas.microsoft.com/office/drawing/2014/main" id="{00000000-0008-0000-03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409" name="Picture 1" descr="ALMASHRI_0">
          <a:extLst>
            <a:ext uri="{FF2B5EF4-FFF2-40B4-BE49-F238E27FC236}">
              <a16:creationId xmlns:a16="http://schemas.microsoft.com/office/drawing/2014/main" id="{00000000-0008-0000-03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0" name="Picture 1" descr="ALMASHRI_0">
          <a:extLst>
            <a:ext uri="{FF2B5EF4-FFF2-40B4-BE49-F238E27FC236}">
              <a16:creationId xmlns:a16="http://schemas.microsoft.com/office/drawing/2014/main" id="{00000000-0008-0000-03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1" name="Picture 1" descr="ALMASHRI_0">
          <a:extLst>
            <a:ext uri="{FF2B5EF4-FFF2-40B4-BE49-F238E27FC236}">
              <a16:creationId xmlns:a16="http://schemas.microsoft.com/office/drawing/2014/main" id="{00000000-0008-0000-03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2" name="Picture 1" descr="ALMASHRI_0">
          <a:extLst>
            <a:ext uri="{FF2B5EF4-FFF2-40B4-BE49-F238E27FC236}">
              <a16:creationId xmlns:a16="http://schemas.microsoft.com/office/drawing/2014/main" id="{00000000-0008-0000-03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3" name="Picture 1" descr="ALMASHRI_0">
          <a:extLst>
            <a:ext uri="{FF2B5EF4-FFF2-40B4-BE49-F238E27FC236}">
              <a16:creationId xmlns:a16="http://schemas.microsoft.com/office/drawing/2014/main" id="{00000000-0008-0000-03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4" name="Picture 1" descr="ALMASHRI_0">
          <a:extLst>
            <a:ext uri="{FF2B5EF4-FFF2-40B4-BE49-F238E27FC236}">
              <a16:creationId xmlns:a16="http://schemas.microsoft.com/office/drawing/2014/main" id="{00000000-0008-0000-03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5" name="Picture 1" descr="ALMASHRI_0">
          <a:extLst>
            <a:ext uri="{FF2B5EF4-FFF2-40B4-BE49-F238E27FC236}">
              <a16:creationId xmlns:a16="http://schemas.microsoft.com/office/drawing/2014/main" id="{00000000-0008-0000-03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6" name="Picture 1" descr="ALMASHRI_0">
          <a:extLst>
            <a:ext uri="{FF2B5EF4-FFF2-40B4-BE49-F238E27FC236}">
              <a16:creationId xmlns:a16="http://schemas.microsoft.com/office/drawing/2014/main" id="{00000000-0008-0000-03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7" name="Picture 1" descr="ALMASHRI_0">
          <a:extLst>
            <a:ext uri="{FF2B5EF4-FFF2-40B4-BE49-F238E27FC236}">
              <a16:creationId xmlns:a16="http://schemas.microsoft.com/office/drawing/2014/main" id="{00000000-0008-0000-03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8" name="Picture 1" descr="ALMASHRI_0">
          <a:extLst>
            <a:ext uri="{FF2B5EF4-FFF2-40B4-BE49-F238E27FC236}">
              <a16:creationId xmlns:a16="http://schemas.microsoft.com/office/drawing/2014/main" id="{00000000-0008-0000-03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19" name="Picture 1" descr="ALMASHRI_0">
          <a:extLst>
            <a:ext uri="{FF2B5EF4-FFF2-40B4-BE49-F238E27FC236}">
              <a16:creationId xmlns:a16="http://schemas.microsoft.com/office/drawing/2014/main" id="{00000000-0008-0000-03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20" name="Picture 1" descr="ALMASHRI_0">
          <a:extLst>
            <a:ext uri="{FF2B5EF4-FFF2-40B4-BE49-F238E27FC236}">
              <a16:creationId xmlns:a16="http://schemas.microsoft.com/office/drawing/2014/main" id="{00000000-0008-0000-03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21" name="Picture 1" descr="ALMASHRI_0">
          <a:extLst>
            <a:ext uri="{FF2B5EF4-FFF2-40B4-BE49-F238E27FC236}">
              <a16:creationId xmlns:a16="http://schemas.microsoft.com/office/drawing/2014/main" id="{00000000-0008-0000-03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22" name="Picture 1" descr="ALMASHRI_0">
          <a:extLst>
            <a:ext uri="{FF2B5EF4-FFF2-40B4-BE49-F238E27FC236}">
              <a16:creationId xmlns:a16="http://schemas.microsoft.com/office/drawing/2014/main" id="{00000000-0008-0000-03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23" name="Picture 1" descr="ALMASHRI_0">
          <a:extLst>
            <a:ext uri="{FF2B5EF4-FFF2-40B4-BE49-F238E27FC236}">
              <a16:creationId xmlns:a16="http://schemas.microsoft.com/office/drawing/2014/main" id="{00000000-0008-0000-03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24" name="Picture 1" descr="ALMASHRI_0">
          <a:extLst>
            <a:ext uri="{FF2B5EF4-FFF2-40B4-BE49-F238E27FC236}">
              <a16:creationId xmlns:a16="http://schemas.microsoft.com/office/drawing/2014/main" id="{00000000-0008-0000-03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425" name="Picture 1" descr="ALMASHRI_0">
          <a:extLst>
            <a:ext uri="{FF2B5EF4-FFF2-40B4-BE49-F238E27FC236}">
              <a16:creationId xmlns:a16="http://schemas.microsoft.com/office/drawing/2014/main" id="{00000000-0008-0000-03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426" name="Picture 1" descr="ALMASHRI_0">
          <a:extLst>
            <a:ext uri="{FF2B5EF4-FFF2-40B4-BE49-F238E27FC236}">
              <a16:creationId xmlns:a16="http://schemas.microsoft.com/office/drawing/2014/main" id="{00000000-0008-0000-03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27" name="Picture 1" descr="ALMASHRI_0">
          <a:extLst>
            <a:ext uri="{FF2B5EF4-FFF2-40B4-BE49-F238E27FC236}">
              <a16:creationId xmlns:a16="http://schemas.microsoft.com/office/drawing/2014/main" id="{00000000-0008-0000-03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28" name="Picture 1" descr="ALMASHRI_0">
          <a:extLst>
            <a:ext uri="{FF2B5EF4-FFF2-40B4-BE49-F238E27FC236}">
              <a16:creationId xmlns:a16="http://schemas.microsoft.com/office/drawing/2014/main" id="{00000000-0008-0000-03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29" name="Picture 1" descr="ALMASHRI_0">
          <a:extLst>
            <a:ext uri="{FF2B5EF4-FFF2-40B4-BE49-F238E27FC236}">
              <a16:creationId xmlns:a16="http://schemas.microsoft.com/office/drawing/2014/main" id="{00000000-0008-0000-03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0" name="Picture 1" descr="ALMASHRI_0">
          <a:extLst>
            <a:ext uri="{FF2B5EF4-FFF2-40B4-BE49-F238E27FC236}">
              <a16:creationId xmlns:a16="http://schemas.microsoft.com/office/drawing/2014/main" id="{00000000-0008-0000-03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1" name="Picture 1" descr="ALMASHRI_0">
          <a:extLst>
            <a:ext uri="{FF2B5EF4-FFF2-40B4-BE49-F238E27FC236}">
              <a16:creationId xmlns:a16="http://schemas.microsoft.com/office/drawing/2014/main" id="{00000000-0008-0000-03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2" name="Picture 1" descr="ALMASHRI_0">
          <a:extLst>
            <a:ext uri="{FF2B5EF4-FFF2-40B4-BE49-F238E27FC236}">
              <a16:creationId xmlns:a16="http://schemas.microsoft.com/office/drawing/2014/main" id="{00000000-0008-0000-03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3" name="Picture 1" descr="ALMASHRI_0">
          <a:extLst>
            <a:ext uri="{FF2B5EF4-FFF2-40B4-BE49-F238E27FC236}">
              <a16:creationId xmlns:a16="http://schemas.microsoft.com/office/drawing/2014/main" id="{00000000-0008-0000-03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4" name="Picture 1" descr="ALMASHRI_0">
          <a:extLst>
            <a:ext uri="{FF2B5EF4-FFF2-40B4-BE49-F238E27FC236}">
              <a16:creationId xmlns:a16="http://schemas.microsoft.com/office/drawing/2014/main" id="{00000000-0008-0000-03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5" name="Picture 1" descr="ALMASHRI_0">
          <a:extLst>
            <a:ext uri="{FF2B5EF4-FFF2-40B4-BE49-F238E27FC236}">
              <a16:creationId xmlns:a16="http://schemas.microsoft.com/office/drawing/2014/main" id="{00000000-0008-0000-03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6" name="Picture 1" descr="ALMASHRI_0">
          <a:extLst>
            <a:ext uri="{FF2B5EF4-FFF2-40B4-BE49-F238E27FC236}">
              <a16:creationId xmlns:a16="http://schemas.microsoft.com/office/drawing/2014/main" id="{00000000-0008-0000-03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7" name="Picture 1" descr="ALMASHRI_0">
          <a:extLst>
            <a:ext uri="{FF2B5EF4-FFF2-40B4-BE49-F238E27FC236}">
              <a16:creationId xmlns:a16="http://schemas.microsoft.com/office/drawing/2014/main" id="{00000000-0008-0000-03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8" name="Picture 1" descr="ALMASHRI_0">
          <a:extLst>
            <a:ext uri="{FF2B5EF4-FFF2-40B4-BE49-F238E27FC236}">
              <a16:creationId xmlns:a16="http://schemas.microsoft.com/office/drawing/2014/main" id="{00000000-0008-0000-03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39" name="Picture 1" descr="ALMASHRI_0">
          <a:extLst>
            <a:ext uri="{FF2B5EF4-FFF2-40B4-BE49-F238E27FC236}">
              <a16:creationId xmlns:a16="http://schemas.microsoft.com/office/drawing/2014/main" id="{00000000-0008-0000-03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40" name="Picture 1" descr="ALMASHRI_0">
          <a:extLst>
            <a:ext uri="{FF2B5EF4-FFF2-40B4-BE49-F238E27FC236}">
              <a16:creationId xmlns:a16="http://schemas.microsoft.com/office/drawing/2014/main" id="{00000000-0008-0000-03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41" name="Picture 1" descr="ALMASHRI_0">
          <a:extLst>
            <a:ext uri="{FF2B5EF4-FFF2-40B4-BE49-F238E27FC236}">
              <a16:creationId xmlns:a16="http://schemas.microsoft.com/office/drawing/2014/main" id="{00000000-0008-0000-03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2" name="Picture 1" descr="ALMASHRI_0">
          <a:extLst>
            <a:ext uri="{FF2B5EF4-FFF2-40B4-BE49-F238E27FC236}">
              <a16:creationId xmlns:a16="http://schemas.microsoft.com/office/drawing/2014/main" id="{00000000-0008-0000-03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3" name="Picture 1" descr="ALMASHRI_0">
          <a:extLst>
            <a:ext uri="{FF2B5EF4-FFF2-40B4-BE49-F238E27FC236}">
              <a16:creationId xmlns:a16="http://schemas.microsoft.com/office/drawing/2014/main" id="{00000000-0008-0000-03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4" name="Picture 1" descr="ALMASHRI_0">
          <a:extLst>
            <a:ext uri="{FF2B5EF4-FFF2-40B4-BE49-F238E27FC236}">
              <a16:creationId xmlns:a16="http://schemas.microsoft.com/office/drawing/2014/main" id="{00000000-0008-0000-03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5" name="Picture 1" descr="ALMASHRI_0">
          <a:extLst>
            <a:ext uri="{FF2B5EF4-FFF2-40B4-BE49-F238E27FC236}">
              <a16:creationId xmlns:a16="http://schemas.microsoft.com/office/drawing/2014/main" id="{00000000-0008-0000-03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6" name="Picture 1" descr="ALMASHRI_0">
          <a:extLst>
            <a:ext uri="{FF2B5EF4-FFF2-40B4-BE49-F238E27FC236}">
              <a16:creationId xmlns:a16="http://schemas.microsoft.com/office/drawing/2014/main" id="{00000000-0008-0000-03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7" name="Picture 1" descr="ALMASHRI_0">
          <a:extLst>
            <a:ext uri="{FF2B5EF4-FFF2-40B4-BE49-F238E27FC236}">
              <a16:creationId xmlns:a16="http://schemas.microsoft.com/office/drawing/2014/main" id="{00000000-0008-0000-03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8" name="Picture 1" descr="ALMASHRI_0">
          <a:extLst>
            <a:ext uri="{FF2B5EF4-FFF2-40B4-BE49-F238E27FC236}">
              <a16:creationId xmlns:a16="http://schemas.microsoft.com/office/drawing/2014/main" id="{00000000-0008-0000-03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49" name="Picture 1" descr="ALMASHRI_0">
          <a:extLst>
            <a:ext uri="{FF2B5EF4-FFF2-40B4-BE49-F238E27FC236}">
              <a16:creationId xmlns:a16="http://schemas.microsoft.com/office/drawing/2014/main" id="{00000000-0008-0000-03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0" name="Picture 1" descr="ALMASHRI_0">
          <a:extLst>
            <a:ext uri="{FF2B5EF4-FFF2-40B4-BE49-F238E27FC236}">
              <a16:creationId xmlns:a16="http://schemas.microsoft.com/office/drawing/2014/main" id="{00000000-0008-0000-03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1" name="Picture 1" descr="ALMASHRI_0">
          <a:extLst>
            <a:ext uri="{FF2B5EF4-FFF2-40B4-BE49-F238E27FC236}">
              <a16:creationId xmlns:a16="http://schemas.microsoft.com/office/drawing/2014/main" id="{00000000-0008-0000-03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2" name="Picture 1" descr="ALMASHRI_0">
          <a:extLst>
            <a:ext uri="{FF2B5EF4-FFF2-40B4-BE49-F238E27FC236}">
              <a16:creationId xmlns:a16="http://schemas.microsoft.com/office/drawing/2014/main" id="{00000000-0008-0000-03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3" name="Picture 1" descr="ALMASHRI_0">
          <a:extLst>
            <a:ext uri="{FF2B5EF4-FFF2-40B4-BE49-F238E27FC236}">
              <a16:creationId xmlns:a16="http://schemas.microsoft.com/office/drawing/2014/main" id="{00000000-0008-0000-03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4" name="Picture 1" descr="ALMASHRI_0">
          <a:extLst>
            <a:ext uri="{FF2B5EF4-FFF2-40B4-BE49-F238E27FC236}">
              <a16:creationId xmlns:a16="http://schemas.microsoft.com/office/drawing/2014/main" id="{00000000-0008-0000-03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5" name="Picture 1" descr="ALMASHRI_0">
          <a:extLst>
            <a:ext uri="{FF2B5EF4-FFF2-40B4-BE49-F238E27FC236}">
              <a16:creationId xmlns:a16="http://schemas.microsoft.com/office/drawing/2014/main" id="{00000000-0008-0000-03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6" name="Picture 1" descr="ALMASHRI_0">
          <a:extLst>
            <a:ext uri="{FF2B5EF4-FFF2-40B4-BE49-F238E27FC236}">
              <a16:creationId xmlns:a16="http://schemas.microsoft.com/office/drawing/2014/main" id="{00000000-0008-0000-03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457" name="Picture 1" descr="ALMASHRI_0">
          <a:extLst>
            <a:ext uri="{FF2B5EF4-FFF2-40B4-BE49-F238E27FC236}">
              <a16:creationId xmlns:a16="http://schemas.microsoft.com/office/drawing/2014/main" id="{00000000-0008-0000-03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58" name="Picture 1" descr="ALMASHRI_0">
          <a:extLst>
            <a:ext uri="{FF2B5EF4-FFF2-40B4-BE49-F238E27FC236}">
              <a16:creationId xmlns:a16="http://schemas.microsoft.com/office/drawing/2014/main" id="{00000000-0008-0000-03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59" name="Picture 1" descr="ALMASHRI_0">
          <a:extLst>
            <a:ext uri="{FF2B5EF4-FFF2-40B4-BE49-F238E27FC236}">
              <a16:creationId xmlns:a16="http://schemas.microsoft.com/office/drawing/2014/main" id="{00000000-0008-0000-03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0" name="Picture 1" descr="ALMASHRI_0">
          <a:extLst>
            <a:ext uri="{FF2B5EF4-FFF2-40B4-BE49-F238E27FC236}">
              <a16:creationId xmlns:a16="http://schemas.microsoft.com/office/drawing/2014/main" id="{00000000-0008-0000-03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1" name="Picture 1" descr="ALMASHRI_0">
          <a:extLst>
            <a:ext uri="{FF2B5EF4-FFF2-40B4-BE49-F238E27FC236}">
              <a16:creationId xmlns:a16="http://schemas.microsoft.com/office/drawing/2014/main" id="{00000000-0008-0000-03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2" name="Picture 1" descr="ALMASHRI_0">
          <a:extLst>
            <a:ext uri="{FF2B5EF4-FFF2-40B4-BE49-F238E27FC236}">
              <a16:creationId xmlns:a16="http://schemas.microsoft.com/office/drawing/2014/main" id="{00000000-0008-0000-03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3" name="Picture 1" descr="ALMASHRI_0">
          <a:extLst>
            <a:ext uri="{FF2B5EF4-FFF2-40B4-BE49-F238E27FC236}">
              <a16:creationId xmlns:a16="http://schemas.microsoft.com/office/drawing/2014/main" id="{00000000-0008-0000-03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4" name="Picture 1" descr="ALMASHRI_0">
          <a:extLst>
            <a:ext uri="{FF2B5EF4-FFF2-40B4-BE49-F238E27FC236}">
              <a16:creationId xmlns:a16="http://schemas.microsoft.com/office/drawing/2014/main" id="{00000000-0008-0000-03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5" name="Picture 1" descr="ALMASHRI_0">
          <a:extLst>
            <a:ext uri="{FF2B5EF4-FFF2-40B4-BE49-F238E27FC236}">
              <a16:creationId xmlns:a16="http://schemas.microsoft.com/office/drawing/2014/main" id="{00000000-0008-0000-03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6" name="Picture 1" descr="ALMASHRI_0">
          <a:extLst>
            <a:ext uri="{FF2B5EF4-FFF2-40B4-BE49-F238E27FC236}">
              <a16:creationId xmlns:a16="http://schemas.microsoft.com/office/drawing/2014/main" id="{00000000-0008-0000-03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7" name="Picture 1" descr="ALMASHRI_0">
          <a:extLst>
            <a:ext uri="{FF2B5EF4-FFF2-40B4-BE49-F238E27FC236}">
              <a16:creationId xmlns:a16="http://schemas.microsoft.com/office/drawing/2014/main" id="{00000000-0008-0000-03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8" name="Picture 1" descr="ALMASHRI_0">
          <a:extLst>
            <a:ext uri="{FF2B5EF4-FFF2-40B4-BE49-F238E27FC236}">
              <a16:creationId xmlns:a16="http://schemas.microsoft.com/office/drawing/2014/main" id="{00000000-0008-0000-03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69" name="Picture 1" descr="ALMASHRI_0">
          <a:extLst>
            <a:ext uri="{FF2B5EF4-FFF2-40B4-BE49-F238E27FC236}">
              <a16:creationId xmlns:a16="http://schemas.microsoft.com/office/drawing/2014/main" id="{00000000-0008-0000-03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70" name="Picture 1" descr="ALMASHRI_0">
          <a:extLst>
            <a:ext uri="{FF2B5EF4-FFF2-40B4-BE49-F238E27FC236}">
              <a16:creationId xmlns:a16="http://schemas.microsoft.com/office/drawing/2014/main" id="{00000000-0008-0000-03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71" name="Picture 1" descr="ALMASHRI_0">
          <a:extLst>
            <a:ext uri="{FF2B5EF4-FFF2-40B4-BE49-F238E27FC236}">
              <a16:creationId xmlns:a16="http://schemas.microsoft.com/office/drawing/2014/main" id="{00000000-0008-0000-03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72" name="Picture 1" descr="ALMASHRI_0">
          <a:extLst>
            <a:ext uri="{FF2B5EF4-FFF2-40B4-BE49-F238E27FC236}">
              <a16:creationId xmlns:a16="http://schemas.microsoft.com/office/drawing/2014/main" id="{00000000-0008-0000-03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473" name="Picture 1" descr="ALMASHRI_0">
          <a:extLst>
            <a:ext uri="{FF2B5EF4-FFF2-40B4-BE49-F238E27FC236}">
              <a16:creationId xmlns:a16="http://schemas.microsoft.com/office/drawing/2014/main" id="{00000000-0008-0000-03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74" name="Picture 1" descr="ALMASHRI_0">
          <a:extLst>
            <a:ext uri="{FF2B5EF4-FFF2-40B4-BE49-F238E27FC236}">
              <a16:creationId xmlns:a16="http://schemas.microsoft.com/office/drawing/2014/main" id="{00000000-0008-0000-03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75" name="Picture 1" descr="ALMASHRI_0">
          <a:extLst>
            <a:ext uri="{FF2B5EF4-FFF2-40B4-BE49-F238E27FC236}">
              <a16:creationId xmlns:a16="http://schemas.microsoft.com/office/drawing/2014/main" id="{00000000-0008-0000-03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76" name="Picture 1" descr="ALMASHRI_0">
          <a:extLst>
            <a:ext uri="{FF2B5EF4-FFF2-40B4-BE49-F238E27FC236}">
              <a16:creationId xmlns:a16="http://schemas.microsoft.com/office/drawing/2014/main" id="{00000000-0008-0000-03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77" name="Picture 1" descr="ALMASHRI_0">
          <a:extLst>
            <a:ext uri="{FF2B5EF4-FFF2-40B4-BE49-F238E27FC236}">
              <a16:creationId xmlns:a16="http://schemas.microsoft.com/office/drawing/2014/main" id="{00000000-0008-0000-03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78" name="Picture 1" descr="ALMASHRI_0">
          <a:extLst>
            <a:ext uri="{FF2B5EF4-FFF2-40B4-BE49-F238E27FC236}">
              <a16:creationId xmlns:a16="http://schemas.microsoft.com/office/drawing/2014/main" id="{00000000-0008-0000-03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79" name="Picture 1" descr="ALMASHRI_0">
          <a:extLst>
            <a:ext uri="{FF2B5EF4-FFF2-40B4-BE49-F238E27FC236}">
              <a16:creationId xmlns:a16="http://schemas.microsoft.com/office/drawing/2014/main" id="{00000000-0008-0000-03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0" name="Picture 1" descr="ALMASHRI_0">
          <a:extLst>
            <a:ext uri="{FF2B5EF4-FFF2-40B4-BE49-F238E27FC236}">
              <a16:creationId xmlns:a16="http://schemas.microsoft.com/office/drawing/2014/main" id="{00000000-0008-0000-03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1" name="Picture 1" descr="ALMASHRI_0">
          <a:extLst>
            <a:ext uri="{FF2B5EF4-FFF2-40B4-BE49-F238E27FC236}">
              <a16:creationId xmlns:a16="http://schemas.microsoft.com/office/drawing/2014/main" id="{00000000-0008-0000-03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2" name="Picture 1" descr="ALMASHRI_0">
          <a:extLst>
            <a:ext uri="{FF2B5EF4-FFF2-40B4-BE49-F238E27FC236}">
              <a16:creationId xmlns:a16="http://schemas.microsoft.com/office/drawing/2014/main" id="{00000000-0008-0000-03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3" name="Picture 1" descr="ALMASHRI_0">
          <a:extLst>
            <a:ext uri="{FF2B5EF4-FFF2-40B4-BE49-F238E27FC236}">
              <a16:creationId xmlns:a16="http://schemas.microsoft.com/office/drawing/2014/main" id="{00000000-0008-0000-03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4" name="Picture 1" descr="ALMASHRI_0">
          <a:extLst>
            <a:ext uri="{FF2B5EF4-FFF2-40B4-BE49-F238E27FC236}">
              <a16:creationId xmlns:a16="http://schemas.microsoft.com/office/drawing/2014/main" id="{00000000-0008-0000-03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5" name="Picture 1" descr="ALMASHRI_0">
          <a:extLst>
            <a:ext uri="{FF2B5EF4-FFF2-40B4-BE49-F238E27FC236}">
              <a16:creationId xmlns:a16="http://schemas.microsoft.com/office/drawing/2014/main" id="{00000000-0008-0000-03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6" name="Picture 1" descr="ALMASHRI_0">
          <a:extLst>
            <a:ext uri="{FF2B5EF4-FFF2-40B4-BE49-F238E27FC236}">
              <a16:creationId xmlns:a16="http://schemas.microsoft.com/office/drawing/2014/main" id="{00000000-0008-0000-03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7" name="Picture 1" descr="ALMASHRI_0">
          <a:extLst>
            <a:ext uri="{FF2B5EF4-FFF2-40B4-BE49-F238E27FC236}">
              <a16:creationId xmlns:a16="http://schemas.microsoft.com/office/drawing/2014/main" id="{00000000-0008-0000-03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8" name="Picture 1" descr="ALMASHRI_0">
          <a:extLst>
            <a:ext uri="{FF2B5EF4-FFF2-40B4-BE49-F238E27FC236}">
              <a16:creationId xmlns:a16="http://schemas.microsoft.com/office/drawing/2014/main" id="{00000000-0008-0000-03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489" name="Picture 1" descr="ALMASHRI_0">
          <a:extLst>
            <a:ext uri="{FF2B5EF4-FFF2-40B4-BE49-F238E27FC236}">
              <a16:creationId xmlns:a16="http://schemas.microsoft.com/office/drawing/2014/main" id="{00000000-0008-0000-03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0" name="Picture 1" descr="ALMASHRI_0">
          <a:extLst>
            <a:ext uri="{FF2B5EF4-FFF2-40B4-BE49-F238E27FC236}">
              <a16:creationId xmlns:a16="http://schemas.microsoft.com/office/drawing/2014/main" id="{00000000-0008-0000-03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1" name="Picture 1" descr="ALMASHRI_0">
          <a:extLst>
            <a:ext uri="{FF2B5EF4-FFF2-40B4-BE49-F238E27FC236}">
              <a16:creationId xmlns:a16="http://schemas.microsoft.com/office/drawing/2014/main" id="{00000000-0008-0000-03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2" name="Picture 1" descr="ALMASHRI_0">
          <a:extLst>
            <a:ext uri="{FF2B5EF4-FFF2-40B4-BE49-F238E27FC236}">
              <a16:creationId xmlns:a16="http://schemas.microsoft.com/office/drawing/2014/main" id="{00000000-0008-0000-03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3" name="Picture 1" descr="ALMASHRI_0">
          <a:extLst>
            <a:ext uri="{FF2B5EF4-FFF2-40B4-BE49-F238E27FC236}">
              <a16:creationId xmlns:a16="http://schemas.microsoft.com/office/drawing/2014/main" id="{00000000-0008-0000-03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4" name="Picture 1" descr="ALMASHRI_0">
          <a:extLst>
            <a:ext uri="{FF2B5EF4-FFF2-40B4-BE49-F238E27FC236}">
              <a16:creationId xmlns:a16="http://schemas.microsoft.com/office/drawing/2014/main" id="{00000000-0008-0000-03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5" name="Picture 1" descr="ALMASHRI_0">
          <a:extLst>
            <a:ext uri="{FF2B5EF4-FFF2-40B4-BE49-F238E27FC236}">
              <a16:creationId xmlns:a16="http://schemas.microsoft.com/office/drawing/2014/main" id="{00000000-0008-0000-03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6" name="Picture 1" descr="ALMASHRI_0">
          <a:extLst>
            <a:ext uri="{FF2B5EF4-FFF2-40B4-BE49-F238E27FC236}">
              <a16:creationId xmlns:a16="http://schemas.microsoft.com/office/drawing/2014/main" id="{00000000-0008-0000-03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7" name="Picture 1" descr="ALMASHRI_0">
          <a:extLst>
            <a:ext uri="{FF2B5EF4-FFF2-40B4-BE49-F238E27FC236}">
              <a16:creationId xmlns:a16="http://schemas.microsoft.com/office/drawing/2014/main" id="{00000000-0008-0000-03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8" name="Picture 1" descr="ALMASHRI_0">
          <a:extLst>
            <a:ext uri="{FF2B5EF4-FFF2-40B4-BE49-F238E27FC236}">
              <a16:creationId xmlns:a16="http://schemas.microsoft.com/office/drawing/2014/main" id="{00000000-0008-0000-03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499" name="Picture 1" descr="ALMASHRI_0">
          <a:extLst>
            <a:ext uri="{FF2B5EF4-FFF2-40B4-BE49-F238E27FC236}">
              <a16:creationId xmlns:a16="http://schemas.microsoft.com/office/drawing/2014/main" id="{00000000-0008-0000-03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00" name="Picture 1" descr="ALMASHRI_0">
          <a:extLst>
            <a:ext uri="{FF2B5EF4-FFF2-40B4-BE49-F238E27FC236}">
              <a16:creationId xmlns:a16="http://schemas.microsoft.com/office/drawing/2014/main" id="{00000000-0008-0000-03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01" name="Picture 1" descr="ALMASHRI_0">
          <a:extLst>
            <a:ext uri="{FF2B5EF4-FFF2-40B4-BE49-F238E27FC236}">
              <a16:creationId xmlns:a16="http://schemas.microsoft.com/office/drawing/2014/main" id="{00000000-0008-0000-03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02" name="Picture 1" descr="ALMASHRI_0">
          <a:extLst>
            <a:ext uri="{FF2B5EF4-FFF2-40B4-BE49-F238E27FC236}">
              <a16:creationId xmlns:a16="http://schemas.microsoft.com/office/drawing/2014/main" id="{00000000-0008-0000-03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03" name="Picture 1" descr="ALMASHRI_0">
          <a:extLst>
            <a:ext uri="{FF2B5EF4-FFF2-40B4-BE49-F238E27FC236}">
              <a16:creationId xmlns:a16="http://schemas.microsoft.com/office/drawing/2014/main" id="{00000000-0008-0000-03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04" name="Picture 1" descr="ALMASHRI_0">
          <a:extLst>
            <a:ext uri="{FF2B5EF4-FFF2-40B4-BE49-F238E27FC236}">
              <a16:creationId xmlns:a16="http://schemas.microsoft.com/office/drawing/2014/main" id="{00000000-0008-0000-03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05" name="Picture 1" descr="ALMASHRI_0">
          <a:extLst>
            <a:ext uri="{FF2B5EF4-FFF2-40B4-BE49-F238E27FC236}">
              <a16:creationId xmlns:a16="http://schemas.microsoft.com/office/drawing/2014/main" id="{00000000-0008-0000-03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06" name="Picture 1" descr="ALMASHRI_0">
          <a:extLst>
            <a:ext uri="{FF2B5EF4-FFF2-40B4-BE49-F238E27FC236}">
              <a16:creationId xmlns:a16="http://schemas.microsoft.com/office/drawing/2014/main" id="{00000000-0008-0000-03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07" name="Picture 1" descr="ALMASHRI_0">
          <a:extLst>
            <a:ext uri="{FF2B5EF4-FFF2-40B4-BE49-F238E27FC236}">
              <a16:creationId xmlns:a16="http://schemas.microsoft.com/office/drawing/2014/main" id="{00000000-0008-0000-03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08" name="Picture 1" descr="ALMASHRI_0">
          <a:extLst>
            <a:ext uri="{FF2B5EF4-FFF2-40B4-BE49-F238E27FC236}">
              <a16:creationId xmlns:a16="http://schemas.microsoft.com/office/drawing/2014/main" id="{00000000-0008-0000-03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09" name="Picture 1" descr="ALMASHRI_0">
          <a:extLst>
            <a:ext uri="{FF2B5EF4-FFF2-40B4-BE49-F238E27FC236}">
              <a16:creationId xmlns:a16="http://schemas.microsoft.com/office/drawing/2014/main" id="{00000000-0008-0000-03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0" name="Picture 1" descr="ALMASHRI_0">
          <a:extLst>
            <a:ext uri="{FF2B5EF4-FFF2-40B4-BE49-F238E27FC236}">
              <a16:creationId xmlns:a16="http://schemas.microsoft.com/office/drawing/2014/main" id="{00000000-0008-0000-03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1" name="Picture 1" descr="ALMASHRI_0">
          <a:extLst>
            <a:ext uri="{FF2B5EF4-FFF2-40B4-BE49-F238E27FC236}">
              <a16:creationId xmlns:a16="http://schemas.microsoft.com/office/drawing/2014/main" id="{00000000-0008-0000-03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2" name="Picture 1" descr="ALMASHRI_0">
          <a:extLst>
            <a:ext uri="{FF2B5EF4-FFF2-40B4-BE49-F238E27FC236}">
              <a16:creationId xmlns:a16="http://schemas.microsoft.com/office/drawing/2014/main" id="{00000000-0008-0000-03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3" name="Picture 1" descr="ALMASHRI_0">
          <a:extLst>
            <a:ext uri="{FF2B5EF4-FFF2-40B4-BE49-F238E27FC236}">
              <a16:creationId xmlns:a16="http://schemas.microsoft.com/office/drawing/2014/main" id="{00000000-0008-0000-03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4" name="Picture 1" descr="ALMASHRI_0">
          <a:extLst>
            <a:ext uri="{FF2B5EF4-FFF2-40B4-BE49-F238E27FC236}">
              <a16:creationId xmlns:a16="http://schemas.microsoft.com/office/drawing/2014/main" id="{00000000-0008-0000-03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5" name="Picture 1" descr="ALMASHRI_0">
          <a:extLst>
            <a:ext uri="{FF2B5EF4-FFF2-40B4-BE49-F238E27FC236}">
              <a16:creationId xmlns:a16="http://schemas.microsoft.com/office/drawing/2014/main" id="{00000000-0008-0000-03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6" name="Picture 1" descr="ALMASHRI_0">
          <a:extLst>
            <a:ext uri="{FF2B5EF4-FFF2-40B4-BE49-F238E27FC236}">
              <a16:creationId xmlns:a16="http://schemas.microsoft.com/office/drawing/2014/main" id="{00000000-0008-0000-03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7" name="Picture 1" descr="ALMASHRI_0">
          <a:extLst>
            <a:ext uri="{FF2B5EF4-FFF2-40B4-BE49-F238E27FC236}">
              <a16:creationId xmlns:a16="http://schemas.microsoft.com/office/drawing/2014/main" id="{00000000-0008-0000-03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8" name="Picture 1" descr="ALMASHRI_0">
          <a:extLst>
            <a:ext uri="{FF2B5EF4-FFF2-40B4-BE49-F238E27FC236}">
              <a16:creationId xmlns:a16="http://schemas.microsoft.com/office/drawing/2014/main" id="{00000000-0008-0000-03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19" name="Picture 1" descr="ALMASHRI_0">
          <a:extLst>
            <a:ext uri="{FF2B5EF4-FFF2-40B4-BE49-F238E27FC236}">
              <a16:creationId xmlns:a16="http://schemas.microsoft.com/office/drawing/2014/main" id="{00000000-0008-0000-03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20" name="Picture 1" descr="ALMASHRI_0">
          <a:extLst>
            <a:ext uri="{FF2B5EF4-FFF2-40B4-BE49-F238E27FC236}">
              <a16:creationId xmlns:a16="http://schemas.microsoft.com/office/drawing/2014/main" id="{00000000-0008-0000-03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21" name="Picture 1" descr="ALMASHRI_0">
          <a:extLst>
            <a:ext uri="{FF2B5EF4-FFF2-40B4-BE49-F238E27FC236}">
              <a16:creationId xmlns:a16="http://schemas.microsoft.com/office/drawing/2014/main" id="{00000000-0008-0000-03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522" name="Picture 1" descr="ALMASHRI_0">
          <a:extLst>
            <a:ext uri="{FF2B5EF4-FFF2-40B4-BE49-F238E27FC236}">
              <a16:creationId xmlns:a16="http://schemas.microsoft.com/office/drawing/2014/main" id="{00000000-0008-0000-03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23" name="Picture 1" descr="ALMASHRI_0">
          <a:extLst>
            <a:ext uri="{FF2B5EF4-FFF2-40B4-BE49-F238E27FC236}">
              <a16:creationId xmlns:a16="http://schemas.microsoft.com/office/drawing/2014/main" id="{00000000-0008-0000-03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24" name="Picture 1" descr="ALMASHRI_0">
          <a:extLst>
            <a:ext uri="{FF2B5EF4-FFF2-40B4-BE49-F238E27FC236}">
              <a16:creationId xmlns:a16="http://schemas.microsoft.com/office/drawing/2014/main" id="{00000000-0008-0000-03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25" name="Picture 1" descr="ALMASHRI_0">
          <a:extLst>
            <a:ext uri="{FF2B5EF4-FFF2-40B4-BE49-F238E27FC236}">
              <a16:creationId xmlns:a16="http://schemas.microsoft.com/office/drawing/2014/main" id="{00000000-0008-0000-03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26" name="Picture 1" descr="ALMASHRI_0">
          <a:extLst>
            <a:ext uri="{FF2B5EF4-FFF2-40B4-BE49-F238E27FC236}">
              <a16:creationId xmlns:a16="http://schemas.microsoft.com/office/drawing/2014/main" id="{00000000-0008-0000-03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27" name="Picture 1" descr="ALMASHRI_0">
          <a:extLst>
            <a:ext uri="{FF2B5EF4-FFF2-40B4-BE49-F238E27FC236}">
              <a16:creationId xmlns:a16="http://schemas.microsoft.com/office/drawing/2014/main" id="{00000000-0008-0000-03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28" name="Picture 1" descr="ALMASHRI_0">
          <a:extLst>
            <a:ext uri="{FF2B5EF4-FFF2-40B4-BE49-F238E27FC236}">
              <a16:creationId xmlns:a16="http://schemas.microsoft.com/office/drawing/2014/main" id="{00000000-0008-0000-03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29" name="Picture 1" descr="ALMASHRI_0">
          <a:extLst>
            <a:ext uri="{FF2B5EF4-FFF2-40B4-BE49-F238E27FC236}">
              <a16:creationId xmlns:a16="http://schemas.microsoft.com/office/drawing/2014/main" id="{00000000-0008-0000-03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0" name="Picture 1" descr="ALMASHRI_0">
          <a:extLst>
            <a:ext uri="{FF2B5EF4-FFF2-40B4-BE49-F238E27FC236}">
              <a16:creationId xmlns:a16="http://schemas.microsoft.com/office/drawing/2014/main" id="{00000000-0008-0000-03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1" name="Picture 1" descr="ALMASHRI_0">
          <a:extLst>
            <a:ext uri="{FF2B5EF4-FFF2-40B4-BE49-F238E27FC236}">
              <a16:creationId xmlns:a16="http://schemas.microsoft.com/office/drawing/2014/main" id="{00000000-0008-0000-03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2" name="Picture 1" descr="ALMASHRI_0">
          <a:extLst>
            <a:ext uri="{FF2B5EF4-FFF2-40B4-BE49-F238E27FC236}">
              <a16:creationId xmlns:a16="http://schemas.microsoft.com/office/drawing/2014/main" id="{00000000-0008-0000-03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3" name="Picture 1" descr="ALMASHRI_0">
          <a:extLst>
            <a:ext uri="{FF2B5EF4-FFF2-40B4-BE49-F238E27FC236}">
              <a16:creationId xmlns:a16="http://schemas.microsoft.com/office/drawing/2014/main" id="{00000000-0008-0000-03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4" name="Picture 1" descr="ALMASHRI_0">
          <a:extLst>
            <a:ext uri="{FF2B5EF4-FFF2-40B4-BE49-F238E27FC236}">
              <a16:creationId xmlns:a16="http://schemas.microsoft.com/office/drawing/2014/main" id="{00000000-0008-0000-03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5" name="Picture 1" descr="ALMASHRI_0">
          <a:extLst>
            <a:ext uri="{FF2B5EF4-FFF2-40B4-BE49-F238E27FC236}">
              <a16:creationId xmlns:a16="http://schemas.microsoft.com/office/drawing/2014/main" id="{00000000-0008-0000-03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6" name="Picture 1" descr="ALMASHRI_0">
          <a:extLst>
            <a:ext uri="{FF2B5EF4-FFF2-40B4-BE49-F238E27FC236}">
              <a16:creationId xmlns:a16="http://schemas.microsoft.com/office/drawing/2014/main" id="{00000000-0008-0000-03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537" name="Picture 1" descr="ALMASHRI_0">
          <a:extLst>
            <a:ext uri="{FF2B5EF4-FFF2-40B4-BE49-F238E27FC236}">
              <a16:creationId xmlns:a16="http://schemas.microsoft.com/office/drawing/2014/main" id="{00000000-0008-0000-03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38" name="Picture 1" descr="ALMASHRI_0">
          <a:extLst>
            <a:ext uri="{FF2B5EF4-FFF2-40B4-BE49-F238E27FC236}">
              <a16:creationId xmlns:a16="http://schemas.microsoft.com/office/drawing/2014/main" id="{00000000-0008-0000-03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39" name="Picture 1" descr="ALMASHRI_0">
          <a:extLst>
            <a:ext uri="{FF2B5EF4-FFF2-40B4-BE49-F238E27FC236}">
              <a16:creationId xmlns:a16="http://schemas.microsoft.com/office/drawing/2014/main" id="{00000000-0008-0000-03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0" name="Picture 1" descr="ALMASHRI_0">
          <a:extLst>
            <a:ext uri="{FF2B5EF4-FFF2-40B4-BE49-F238E27FC236}">
              <a16:creationId xmlns:a16="http://schemas.microsoft.com/office/drawing/2014/main" id="{00000000-0008-0000-03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1" name="Picture 1" descr="ALMASHRI_0">
          <a:extLst>
            <a:ext uri="{FF2B5EF4-FFF2-40B4-BE49-F238E27FC236}">
              <a16:creationId xmlns:a16="http://schemas.microsoft.com/office/drawing/2014/main" id="{00000000-0008-0000-03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2" name="Picture 1" descr="ALMASHRI_0">
          <a:extLst>
            <a:ext uri="{FF2B5EF4-FFF2-40B4-BE49-F238E27FC236}">
              <a16:creationId xmlns:a16="http://schemas.microsoft.com/office/drawing/2014/main" id="{00000000-0008-0000-03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3" name="Picture 1" descr="ALMASHRI_0">
          <a:extLst>
            <a:ext uri="{FF2B5EF4-FFF2-40B4-BE49-F238E27FC236}">
              <a16:creationId xmlns:a16="http://schemas.microsoft.com/office/drawing/2014/main" id="{00000000-0008-0000-03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4" name="Picture 1" descr="ALMASHRI_0">
          <a:extLst>
            <a:ext uri="{FF2B5EF4-FFF2-40B4-BE49-F238E27FC236}">
              <a16:creationId xmlns:a16="http://schemas.microsoft.com/office/drawing/2014/main" id="{00000000-0008-0000-03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5" name="Picture 1" descr="ALMASHRI_0">
          <a:extLst>
            <a:ext uri="{FF2B5EF4-FFF2-40B4-BE49-F238E27FC236}">
              <a16:creationId xmlns:a16="http://schemas.microsoft.com/office/drawing/2014/main" id="{00000000-0008-0000-03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6" name="Picture 1" descr="ALMASHRI_0">
          <a:extLst>
            <a:ext uri="{FF2B5EF4-FFF2-40B4-BE49-F238E27FC236}">
              <a16:creationId xmlns:a16="http://schemas.microsoft.com/office/drawing/2014/main" id="{00000000-0008-0000-03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7" name="Picture 1" descr="ALMASHRI_0">
          <a:extLst>
            <a:ext uri="{FF2B5EF4-FFF2-40B4-BE49-F238E27FC236}">
              <a16:creationId xmlns:a16="http://schemas.microsoft.com/office/drawing/2014/main" id="{00000000-0008-0000-03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8" name="Picture 1" descr="ALMASHRI_0">
          <a:extLst>
            <a:ext uri="{FF2B5EF4-FFF2-40B4-BE49-F238E27FC236}">
              <a16:creationId xmlns:a16="http://schemas.microsoft.com/office/drawing/2014/main" id="{00000000-0008-0000-03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49" name="Picture 1" descr="ALMASHRI_0">
          <a:extLst>
            <a:ext uri="{FF2B5EF4-FFF2-40B4-BE49-F238E27FC236}">
              <a16:creationId xmlns:a16="http://schemas.microsoft.com/office/drawing/2014/main" id="{00000000-0008-0000-03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50" name="Picture 1" descr="ALMASHRI_0">
          <a:extLst>
            <a:ext uri="{FF2B5EF4-FFF2-40B4-BE49-F238E27FC236}">
              <a16:creationId xmlns:a16="http://schemas.microsoft.com/office/drawing/2014/main" id="{00000000-0008-0000-03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51" name="Picture 1" descr="ALMASHRI_0">
          <a:extLst>
            <a:ext uri="{FF2B5EF4-FFF2-40B4-BE49-F238E27FC236}">
              <a16:creationId xmlns:a16="http://schemas.microsoft.com/office/drawing/2014/main" id="{00000000-0008-0000-03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52" name="Picture 1" descr="ALMASHRI_0">
          <a:extLst>
            <a:ext uri="{FF2B5EF4-FFF2-40B4-BE49-F238E27FC236}">
              <a16:creationId xmlns:a16="http://schemas.microsoft.com/office/drawing/2014/main" id="{00000000-0008-0000-03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553" name="Picture 1" descr="ALMASHRI_0">
          <a:extLst>
            <a:ext uri="{FF2B5EF4-FFF2-40B4-BE49-F238E27FC236}">
              <a16:creationId xmlns:a16="http://schemas.microsoft.com/office/drawing/2014/main" id="{00000000-0008-0000-03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554" name="Picture 1" descr="ALMASHRI_0">
          <a:extLst>
            <a:ext uri="{FF2B5EF4-FFF2-40B4-BE49-F238E27FC236}">
              <a16:creationId xmlns:a16="http://schemas.microsoft.com/office/drawing/2014/main" id="{00000000-0008-0000-03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55" name="Picture 1" descr="ALMASHRI_0">
          <a:extLst>
            <a:ext uri="{FF2B5EF4-FFF2-40B4-BE49-F238E27FC236}">
              <a16:creationId xmlns:a16="http://schemas.microsoft.com/office/drawing/2014/main" id="{00000000-0008-0000-03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56" name="Picture 1" descr="ALMASHRI_0">
          <a:extLst>
            <a:ext uri="{FF2B5EF4-FFF2-40B4-BE49-F238E27FC236}">
              <a16:creationId xmlns:a16="http://schemas.microsoft.com/office/drawing/2014/main" id="{00000000-0008-0000-03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57" name="Picture 1" descr="ALMASHRI_0">
          <a:extLst>
            <a:ext uri="{FF2B5EF4-FFF2-40B4-BE49-F238E27FC236}">
              <a16:creationId xmlns:a16="http://schemas.microsoft.com/office/drawing/2014/main" id="{00000000-0008-0000-03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58" name="Picture 1" descr="ALMASHRI_0">
          <a:extLst>
            <a:ext uri="{FF2B5EF4-FFF2-40B4-BE49-F238E27FC236}">
              <a16:creationId xmlns:a16="http://schemas.microsoft.com/office/drawing/2014/main" id="{00000000-0008-0000-03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59" name="Picture 1" descr="ALMASHRI_0">
          <a:extLst>
            <a:ext uri="{FF2B5EF4-FFF2-40B4-BE49-F238E27FC236}">
              <a16:creationId xmlns:a16="http://schemas.microsoft.com/office/drawing/2014/main" id="{00000000-0008-0000-03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0" name="Picture 1" descr="ALMASHRI_0">
          <a:extLst>
            <a:ext uri="{FF2B5EF4-FFF2-40B4-BE49-F238E27FC236}">
              <a16:creationId xmlns:a16="http://schemas.microsoft.com/office/drawing/2014/main" id="{00000000-0008-0000-03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1" name="Picture 1" descr="ALMASHRI_0">
          <a:extLst>
            <a:ext uri="{FF2B5EF4-FFF2-40B4-BE49-F238E27FC236}">
              <a16:creationId xmlns:a16="http://schemas.microsoft.com/office/drawing/2014/main" id="{00000000-0008-0000-03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2" name="Picture 1" descr="ALMASHRI_0">
          <a:extLst>
            <a:ext uri="{FF2B5EF4-FFF2-40B4-BE49-F238E27FC236}">
              <a16:creationId xmlns:a16="http://schemas.microsoft.com/office/drawing/2014/main" id="{00000000-0008-0000-03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3" name="Picture 1" descr="ALMASHRI_0">
          <a:extLst>
            <a:ext uri="{FF2B5EF4-FFF2-40B4-BE49-F238E27FC236}">
              <a16:creationId xmlns:a16="http://schemas.microsoft.com/office/drawing/2014/main" id="{00000000-0008-0000-03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4" name="Picture 1" descr="ALMASHRI_0">
          <a:extLst>
            <a:ext uri="{FF2B5EF4-FFF2-40B4-BE49-F238E27FC236}">
              <a16:creationId xmlns:a16="http://schemas.microsoft.com/office/drawing/2014/main" id="{00000000-0008-0000-03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5" name="Picture 1" descr="ALMASHRI_0">
          <a:extLst>
            <a:ext uri="{FF2B5EF4-FFF2-40B4-BE49-F238E27FC236}">
              <a16:creationId xmlns:a16="http://schemas.microsoft.com/office/drawing/2014/main" id="{00000000-0008-0000-03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6" name="Picture 1" descr="ALMASHRI_0">
          <a:extLst>
            <a:ext uri="{FF2B5EF4-FFF2-40B4-BE49-F238E27FC236}">
              <a16:creationId xmlns:a16="http://schemas.microsoft.com/office/drawing/2014/main" id="{00000000-0008-0000-03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7" name="Picture 1" descr="ALMASHRI_0">
          <a:extLst>
            <a:ext uri="{FF2B5EF4-FFF2-40B4-BE49-F238E27FC236}">
              <a16:creationId xmlns:a16="http://schemas.microsoft.com/office/drawing/2014/main" id="{00000000-0008-0000-03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8" name="Picture 1" descr="ALMASHRI_0">
          <a:extLst>
            <a:ext uri="{FF2B5EF4-FFF2-40B4-BE49-F238E27FC236}">
              <a16:creationId xmlns:a16="http://schemas.microsoft.com/office/drawing/2014/main" id="{00000000-0008-0000-03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569" name="Picture 1" descr="ALMASHRI_0">
          <a:extLst>
            <a:ext uri="{FF2B5EF4-FFF2-40B4-BE49-F238E27FC236}">
              <a16:creationId xmlns:a16="http://schemas.microsoft.com/office/drawing/2014/main" id="{00000000-0008-0000-03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0" name="Picture 1" descr="ALMASHRI_0">
          <a:extLst>
            <a:ext uri="{FF2B5EF4-FFF2-40B4-BE49-F238E27FC236}">
              <a16:creationId xmlns:a16="http://schemas.microsoft.com/office/drawing/2014/main" id="{00000000-0008-0000-03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1" name="Picture 1" descr="ALMASHRI_0">
          <a:extLst>
            <a:ext uri="{FF2B5EF4-FFF2-40B4-BE49-F238E27FC236}">
              <a16:creationId xmlns:a16="http://schemas.microsoft.com/office/drawing/2014/main" id="{00000000-0008-0000-03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2" name="Picture 1" descr="ALMASHRI_0">
          <a:extLst>
            <a:ext uri="{FF2B5EF4-FFF2-40B4-BE49-F238E27FC236}">
              <a16:creationId xmlns:a16="http://schemas.microsoft.com/office/drawing/2014/main" id="{00000000-0008-0000-03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3" name="Picture 1" descr="ALMASHRI_0">
          <a:extLst>
            <a:ext uri="{FF2B5EF4-FFF2-40B4-BE49-F238E27FC236}">
              <a16:creationId xmlns:a16="http://schemas.microsoft.com/office/drawing/2014/main" id="{00000000-0008-0000-03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4" name="Picture 1" descr="ALMASHRI_0">
          <a:extLst>
            <a:ext uri="{FF2B5EF4-FFF2-40B4-BE49-F238E27FC236}">
              <a16:creationId xmlns:a16="http://schemas.microsoft.com/office/drawing/2014/main" id="{00000000-0008-0000-03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5" name="Picture 1" descr="ALMASHRI_0">
          <a:extLst>
            <a:ext uri="{FF2B5EF4-FFF2-40B4-BE49-F238E27FC236}">
              <a16:creationId xmlns:a16="http://schemas.microsoft.com/office/drawing/2014/main" id="{00000000-0008-0000-03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6" name="Picture 1" descr="ALMASHRI_0">
          <a:extLst>
            <a:ext uri="{FF2B5EF4-FFF2-40B4-BE49-F238E27FC236}">
              <a16:creationId xmlns:a16="http://schemas.microsoft.com/office/drawing/2014/main" id="{00000000-0008-0000-03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7" name="Picture 1" descr="ALMASHRI_0">
          <a:extLst>
            <a:ext uri="{FF2B5EF4-FFF2-40B4-BE49-F238E27FC236}">
              <a16:creationId xmlns:a16="http://schemas.microsoft.com/office/drawing/2014/main" id="{00000000-0008-0000-03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8" name="Picture 1" descr="ALMASHRI_0">
          <a:extLst>
            <a:ext uri="{FF2B5EF4-FFF2-40B4-BE49-F238E27FC236}">
              <a16:creationId xmlns:a16="http://schemas.microsoft.com/office/drawing/2014/main" id="{00000000-0008-0000-03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79" name="Picture 1" descr="ALMASHRI_0">
          <a:extLst>
            <a:ext uri="{FF2B5EF4-FFF2-40B4-BE49-F238E27FC236}">
              <a16:creationId xmlns:a16="http://schemas.microsoft.com/office/drawing/2014/main" id="{00000000-0008-0000-03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80" name="Picture 1" descr="ALMASHRI_0">
          <a:extLst>
            <a:ext uri="{FF2B5EF4-FFF2-40B4-BE49-F238E27FC236}">
              <a16:creationId xmlns:a16="http://schemas.microsoft.com/office/drawing/2014/main" id="{00000000-0008-0000-03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81" name="Picture 1" descr="ALMASHRI_0">
          <a:extLst>
            <a:ext uri="{FF2B5EF4-FFF2-40B4-BE49-F238E27FC236}">
              <a16:creationId xmlns:a16="http://schemas.microsoft.com/office/drawing/2014/main" id="{00000000-0008-0000-03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82" name="Picture 1" descr="ALMASHRI_0">
          <a:extLst>
            <a:ext uri="{FF2B5EF4-FFF2-40B4-BE49-F238E27FC236}">
              <a16:creationId xmlns:a16="http://schemas.microsoft.com/office/drawing/2014/main" id="{00000000-0008-0000-03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83" name="Picture 1" descr="ALMASHRI_0">
          <a:extLst>
            <a:ext uri="{FF2B5EF4-FFF2-40B4-BE49-F238E27FC236}">
              <a16:creationId xmlns:a16="http://schemas.microsoft.com/office/drawing/2014/main" id="{00000000-0008-0000-03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84" name="Picture 1" descr="ALMASHRI_0">
          <a:extLst>
            <a:ext uri="{FF2B5EF4-FFF2-40B4-BE49-F238E27FC236}">
              <a16:creationId xmlns:a16="http://schemas.microsoft.com/office/drawing/2014/main" id="{00000000-0008-0000-03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585" name="Picture 1" descr="ALMASHRI_0">
          <a:extLst>
            <a:ext uri="{FF2B5EF4-FFF2-40B4-BE49-F238E27FC236}">
              <a16:creationId xmlns:a16="http://schemas.microsoft.com/office/drawing/2014/main" id="{00000000-0008-0000-03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86" name="Picture 1" descr="ALMASHRI_0">
          <a:extLst>
            <a:ext uri="{FF2B5EF4-FFF2-40B4-BE49-F238E27FC236}">
              <a16:creationId xmlns:a16="http://schemas.microsoft.com/office/drawing/2014/main" id="{00000000-0008-0000-03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87" name="Picture 1" descr="ALMASHRI_0">
          <a:extLst>
            <a:ext uri="{FF2B5EF4-FFF2-40B4-BE49-F238E27FC236}">
              <a16:creationId xmlns:a16="http://schemas.microsoft.com/office/drawing/2014/main" id="{00000000-0008-0000-03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88" name="Picture 1" descr="ALMASHRI_0">
          <a:extLst>
            <a:ext uri="{FF2B5EF4-FFF2-40B4-BE49-F238E27FC236}">
              <a16:creationId xmlns:a16="http://schemas.microsoft.com/office/drawing/2014/main" id="{00000000-0008-0000-03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89" name="Picture 1" descr="ALMASHRI_0">
          <a:extLst>
            <a:ext uri="{FF2B5EF4-FFF2-40B4-BE49-F238E27FC236}">
              <a16:creationId xmlns:a16="http://schemas.microsoft.com/office/drawing/2014/main" id="{00000000-0008-0000-03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0" name="Picture 1" descr="ALMASHRI_0">
          <a:extLst>
            <a:ext uri="{FF2B5EF4-FFF2-40B4-BE49-F238E27FC236}">
              <a16:creationId xmlns:a16="http://schemas.microsoft.com/office/drawing/2014/main" id="{00000000-0008-0000-03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1" name="Picture 1" descr="ALMASHRI_0">
          <a:extLst>
            <a:ext uri="{FF2B5EF4-FFF2-40B4-BE49-F238E27FC236}">
              <a16:creationId xmlns:a16="http://schemas.microsoft.com/office/drawing/2014/main" id="{00000000-0008-0000-03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2" name="Picture 1" descr="ALMASHRI_0">
          <a:extLst>
            <a:ext uri="{FF2B5EF4-FFF2-40B4-BE49-F238E27FC236}">
              <a16:creationId xmlns:a16="http://schemas.microsoft.com/office/drawing/2014/main" id="{00000000-0008-0000-03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3" name="Picture 1" descr="ALMASHRI_0">
          <a:extLst>
            <a:ext uri="{FF2B5EF4-FFF2-40B4-BE49-F238E27FC236}">
              <a16:creationId xmlns:a16="http://schemas.microsoft.com/office/drawing/2014/main" id="{00000000-0008-0000-03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4" name="Picture 1" descr="ALMASHRI_0">
          <a:extLst>
            <a:ext uri="{FF2B5EF4-FFF2-40B4-BE49-F238E27FC236}">
              <a16:creationId xmlns:a16="http://schemas.microsoft.com/office/drawing/2014/main" id="{00000000-0008-0000-03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5" name="Picture 1" descr="ALMASHRI_0">
          <a:extLst>
            <a:ext uri="{FF2B5EF4-FFF2-40B4-BE49-F238E27FC236}">
              <a16:creationId xmlns:a16="http://schemas.microsoft.com/office/drawing/2014/main" id="{00000000-0008-0000-03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6" name="Picture 1" descr="ALMASHRI_0">
          <a:extLst>
            <a:ext uri="{FF2B5EF4-FFF2-40B4-BE49-F238E27FC236}">
              <a16:creationId xmlns:a16="http://schemas.microsoft.com/office/drawing/2014/main" id="{00000000-0008-0000-03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7" name="Picture 1" descr="ALMASHRI_0">
          <a:extLst>
            <a:ext uri="{FF2B5EF4-FFF2-40B4-BE49-F238E27FC236}">
              <a16:creationId xmlns:a16="http://schemas.microsoft.com/office/drawing/2014/main" id="{00000000-0008-0000-03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8" name="Picture 1" descr="ALMASHRI_0">
          <a:extLst>
            <a:ext uri="{FF2B5EF4-FFF2-40B4-BE49-F238E27FC236}">
              <a16:creationId xmlns:a16="http://schemas.microsoft.com/office/drawing/2014/main" id="{00000000-0008-0000-03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599" name="Picture 1" descr="ALMASHRI_0">
          <a:extLst>
            <a:ext uri="{FF2B5EF4-FFF2-40B4-BE49-F238E27FC236}">
              <a16:creationId xmlns:a16="http://schemas.microsoft.com/office/drawing/2014/main" id="{00000000-0008-0000-03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600" name="Picture 1" descr="ALMASHRI_0">
          <a:extLst>
            <a:ext uri="{FF2B5EF4-FFF2-40B4-BE49-F238E27FC236}">
              <a16:creationId xmlns:a16="http://schemas.microsoft.com/office/drawing/2014/main" id="{00000000-0008-0000-03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601" name="Picture 1" descr="ALMASHRI_0">
          <a:extLst>
            <a:ext uri="{FF2B5EF4-FFF2-40B4-BE49-F238E27FC236}">
              <a16:creationId xmlns:a16="http://schemas.microsoft.com/office/drawing/2014/main" id="{00000000-0008-0000-03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2" name="Picture 1" descr="ALMASHRI_0">
          <a:extLst>
            <a:ext uri="{FF2B5EF4-FFF2-40B4-BE49-F238E27FC236}">
              <a16:creationId xmlns:a16="http://schemas.microsoft.com/office/drawing/2014/main" id="{00000000-0008-0000-03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3" name="Picture 1" descr="ALMASHRI_0">
          <a:extLst>
            <a:ext uri="{FF2B5EF4-FFF2-40B4-BE49-F238E27FC236}">
              <a16:creationId xmlns:a16="http://schemas.microsoft.com/office/drawing/2014/main" id="{00000000-0008-0000-03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4" name="Picture 1" descr="ALMASHRI_0">
          <a:extLst>
            <a:ext uri="{FF2B5EF4-FFF2-40B4-BE49-F238E27FC236}">
              <a16:creationId xmlns:a16="http://schemas.microsoft.com/office/drawing/2014/main" id="{00000000-0008-0000-03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5" name="Picture 1" descr="ALMASHRI_0">
          <a:extLst>
            <a:ext uri="{FF2B5EF4-FFF2-40B4-BE49-F238E27FC236}">
              <a16:creationId xmlns:a16="http://schemas.microsoft.com/office/drawing/2014/main" id="{00000000-0008-0000-03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6" name="Picture 1" descr="ALMASHRI_0">
          <a:extLst>
            <a:ext uri="{FF2B5EF4-FFF2-40B4-BE49-F238E27FC236}">
              <a16:creationId xmlns:a16="http://schemas.microsoft.com/office/drawing/2014/main" id="{00000000-0008-0000-03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7" name="Picture 1" descr="ALMASHRI_0">
          <a:extLst>
            <a:ext uri="{FF2B5EF4-FFF2-40B4-BE49-F238E27FC236}">
              <a16:creationId xmlns:a16="http://schemas.microsoft.com/office/drawing/2014/main" id="{00000000-0008-0000-03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8" name="Picture 1" descr="ALMASHRI_0">
          <a:extLst>
            <a:ext uri="{FF2B5EF4-FFF2-40B4-BE49-F238E27FC236}">
              <a16:creationId xmlns:a16="http://schemas.microsoft.com/office/drawing/2014/main" id="{00000000-0008-0000-03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09" name="Picture 1" descr="ALMASHRI_0">
          <a:extLst>
            <a:ext uri="{FF2B5EF4-FFF2-40B4-BE49-F238E27FC236}">
              <a16:creationId xmlns:a16="http://schemas.microsoft.com/office/drawing/2014/main" id="{00000000-0008-0000-03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0" name="Picture 1" descr="ALMASHRI_0">
          <a:extLst>
            <a:ext uri="{FF2B5EF4-FFF2-40B4-BE49-F238E27FC236}">
              <a16:creationId xmlns:a16="http://schemas.microsoft.com/office/drawing/2014/main" id="{00000000-0008-0000-03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1" name="Picture 1" descr="ALMASHRI_0">
          <a:extLst>
            <a:ext uri="{FF2B5EF4-FFF2-40B4-BE49-F238E27FC236}">
              <a16:creationId xmlns:a16="http://schemas.microsoft.com/office/drawing/2014/main" id="{00000000-0008-0000-03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2" name="Picture 1" descr="ALMASHRI_0">
          <a:extLst>
            <a:ext uri="{FF2B5EF4-FFF2-40B4-BE49-F238E27FC236}">
              <a16:creationId xmlns:a16="http://schemas.microsoft.com/office/drawing/2014/main" id="{00000000-0008-0000-03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3" name="Picture 1" descr="ALMASHRI_0">
          <a:extLst>
            <a:ext uri="{FF2B5EF4-FFF2-40B4-BE49-F238E27FC236}">
              <a16:creationId xmlns:a16="http://schemas.microsoft.com/office/drawing/2014/main" id="{00000000-0008-0000-03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4" name="Picture 1" descr="ALMASHRI_0">
          <a:extLst>
            <a:ext uri="{FF2B5EF4-FFF2-40B4-BE49-F238E27FC236}">
              <a16:creationId xmlns:a16="http://schemas.microsoft.com/office/drawing/2014/main" id="{00000000-0008-0000-03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5" name="Picture 1" descr="ALMASHRI_0">
          <a:extLst>
            <a:ext uri="{FF2B5EF4-FFF2-40B4-BE49-F238E27FC236}">
              <a16:creationId xmlns:a16="http://schemas.microsoft.com/office/drawing/2014/main" id="{00000000-0008-0000-03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6" name="Picture 1" descr="ALMASHRI_0">
          <a:extLst>
            <a:ext uri="{FF2B5EF4-FFF2-40B4-BE49-F238E27FC236}">
              <a16:creationId xmlns:a16="http://schemas.microsoft.com/office/drawing/2014/main" id="{00000000-0008-0000-03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617" name="Picture 1" descr="ALMASHRI_0">
          <a:extLst>
            <a:ext uri="{FF2B5EF4-FFF2-40B4-BE49-F238E27FC236}">
              <a16:creationId xmlns:a16="http://schemas.microsoft.com/office/drawing/2014/main" id="{00000000-0008-0000-03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18" name="Picture 1" descr="ALMASHRI_0">
          <a:extLst>
            <a:ext uri="{FF2B5EF4-FFF2-40B4-BE49-F238E27FC236}">
              <a16:creationId xmlns:a16="http://schemas.microsoft.com/office/drawing/2014/main" id="{00000000-0008-0000-03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19" name="Picture 1" descr="ALMASHRI_0">
          <a:extLst>
            <a:ext uri="{FF2B5EF4-FFF2-40B4-BE49-F238E27FC236}">
              <a16:creationId xmlns:a16="http://schemas.microsoft.com/office/drawing/2014/main" id="{00000000-0008-0000-03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0" name="Picture 1" descr="ALMASHRI_0">
          <a:extLst>
            <a:ext uri="{FF2B5EF4-FFF2-40B4-BE49-F238E27FC236}">
              <a16:creationId xmlns:a16="http://schemas.microsoft.com/office/drawing/2014/main" id="{00000000-0008-0000-03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1" name="Picture 1" descr="ALMASHRI_0">
          <a:extLst>
            <a:ext uri="{FF2B5EF4-FFF2-40B4-BE49-F238E27FC236}">
              <a16:creationId xmlns:a16="http://schemas.microsoft.com/office/drawing/2014/main" id="{00000000-0008-0000-03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2" name="Picture 1" descr="ALMASHRI_0">
          <a:extLst>
            <a:ext uri="{FF2B5EF4-FFF2-40B4-BE49-F238E27FC236}">
              <a16:creationId xmlns:a16="http://schemas.microsoft.com/office/drawing/2014/main" id="{00000000-0008-0000-03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3" name="Picture 1" descr="ALMASHRI_0">
          <a:extLst>
            <a:ext uri="{FF2B5EF4-FFF2-40B4-BE49-F238E27FC236}">
              <a16:creationId xmlns:a16="http://schemas.microsoft.com/office/drawing/2014/main" id="{00000000-0008-0000-03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4" name="Picture 1" descr="ALMASHRI_0">
          <a:extLst>
            <a:ext uri="{FF2B5EF4-FFF2-40B4-BE49-F238E27FC236}">
              <a16:creationId xmlns:a16="http://schemas.microsoft.com/office/drawing/2014/main" id="{00000000-0008-0000-03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5" name="Picture 1" descr="ALMASHRI_0">
          <a:extLst>
            <a:ext uri="{FF2B5EF4-FFF2-40B4-BE49-F238E27FC236}">
              <a16:creationId xmlns:a16="http://schemas.microsoft.com/office/drawing/2014/main" id="{00000000-0008-0000-03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6" name="Picture 1" descr="ALMASHRI_0">
          <a:extLst>
            <a:ext uri="{FF2B5EF4-FFF2-40B4-BE49-F238E27FC236}">
              <a16:creationId xmlns:a16="http://schemas.microsoft.com/office/drawing/2014/main" id="{00000000-0008-0000-03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7" name="Picture 1" descr="ALMASHRI_0">
          <a:extLst>
            <a:ext uri="{FF2B5EF4-FFF2-40B4-BE49-F238E27FC236}">
              <a16:creationId xmlns:a16="http://schemas.microsoft.com/office/drawing/2014/main" id="{00000000-0008-0000-03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8" name="Picture 1" descr="ALMASHRI_0">
          <a:extLst>
            <a:ext uri="{FF2B5EF4-FFF2-40B4-BE49-F238E27FC236}">
              <a16:creationId xmlns:a16="http://schemas.microsoft.com/office/drawing/2014/main" id="{00000000-0008-0000-03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29" name="Picture 1" descr="ALMASHRI_0">
          <a:extLst>
            <a:ext uri="{FF2B5EF4-FFF2-40B4-BE49-F238E27FC236}">
              <a16:creationId xmlns:a16="http://schemas.microsoft.com/office/drawing/2014/main" id="{00000000-0008-0000-03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30" name="Picture 1" descr="ALMASHRI_0">
          <a:extLst>
            <a:ext uri="{FF2B5EF4-FFF2-40B4-BE49-F238E27FC236}">
              <a16:creationId xmlns:a16="http://schemas.microsoft.com/office/drawing/2014/main" id="{00000000-0008-0000-03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31" name="Picture 1" descr="ALMASHRI_0">
          <a:extLst>
            <a:ext uri="{FF2B5EF4-FFF2-40B4-BE49-F238E27FC236}">
              <a16:creationId xmlns:a16="http://schemas.microsoft.com/office/drawing/2014/main" id="{00000000-0008-0000-03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32" name="Picture 1" descr="ALMASHRI_0">
          <a:extLst>
            <a:ext uri="{FF2B5EF4-FFF2-40B4-BE49-F238E27FC236}">
              <a16:creationId xmlns:a16="http://schemas.microsoft.com/office/drawing/2014/main" id="{00000000-0008-0000-03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33" name="Picture 1" descr="ALMASHRI_0">
          <a:extLst>
            <a:ext uri="{FF2B5EF4-FFF2-40B4-BE49-F238E27FC236}">
              <a16:creationId xmlns:a16="http://schemas.microsoft.com/office/drawing/2014/main" id="{00000000-0008-0000-03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34" name="Picture 1" descr="ALMASHRI_0">
          <a:extLst>
            <a:ext uri="{FF2B5EF4-FFF2-40B4-BE49-F238E27FC236}">
              <a16:creationId xmlns:a16="http://schemas.microsoft.com/office/drawing/2014/main" id="{00000000-0008-0000-03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35" name="Picture 1" descr="ALMASHRI_0">
          <a:extLst>
            <a:ext uri="{FF2B5EF4-FFF2-40B4-BE49-F238E27FC236}">
              <a16:creationId xmlns:a16="http://schemas.microsoft.com/office/drawing/2014/main" id="{00000000-0008-0000-03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36" name="Picture 1" descr="ALMASHRI_0">
          <a:extLst>
            <a:ext uri="{FF2B5EF4-FFF2-40B4-BE49-F238E27FC236}">
              <a16:creationId xmlns:a16="http://schemas.microsoft.com/office/drawing/2014/main" id="{00000000-0008-0000-03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37" name="Picture 1" descr="ALMASHRI_0">
          <a:extLst>
            <a:ext uri="{FF2B5EF4-FFF2-40B4-BE49-F238E27FC236}">
              <a16:creationId xmlns:a16="http://schemas.microsoft.com/office/drawing/2014/main" id="{00000000-0008-0000-03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38" name="Picture 1" descr="ALMASHRI_0">
          <a:extLst>
            <a:ext uri="{FF2B5EF4-FFF2-40B4-BE49-F238E27FC236}">
              <a16:creationId xmlns:a16="http://schemas.microsoft.com/office/drawing/2014/main" id="{00000000-0008-0000-03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39" name="Picture 1" descr="ALMASHRI_0">
          <a:extLst>
            <a:ext uri="{FF2B5EF4-FFF2-40B4-BE49-F238E27FC236}">
              <a16:creationId xmlns:a16="http://schemas.microsoft.com/office/drawing/2014/main" id="{00000000-0008-0000-03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0" name="Picture 1" descr="ALMASHRI_0">
          <a:extLst>
            <a:ext uri="{FF2B5EF4-FFF2-40B4-BE49-F238E27FC236}">
              <a16:creationId xmlns:a16="http://schemas.microsoft.com/office/drawing/2014/main" id="{00000000-0008-0000-03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1" name="Picture 1" descr="ALMASHRI_0">
          <a:extLst>
            <a:ext uri="{FF2B5EF4-FFF2-40B4-BE49-F238E27FC236}">
              <a16:creationId xmlns:a16="http://schemas.microsoft.com/office/drawing/2014/main" id="{00000000-0008-0000-03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2" name="Picture 1" descr="ALMASHRI_0">
          <a:extLst>
            <a:ext uri="{FF2B5EF4-FFF2-40B4-BE49-F238E27FC236}">
              <a16:creationId xmlns:a16="http://schemas.microsoft.com/office/drawing/2014/main" id="{00000000-0008-0000-03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3" name="Picture 1" descr="ALMASHRI_0">
          <a:extLst>
            <a:ext uri="{FF2B5EF4-FFF2-40B4-BE49-F238E27FC236}">
              <a16:creationId xmlns:a16="http://schemas.microsoft.com/office/drawing/2014/main" id="{00000000-0008-0000-03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4" name="Picture 1" descr="ALMASHRI_0">
          <a:extLst>
            <a:ext uri="{FF2B5EF4-FFF2-40B4-BE49-F238E27FC236}">
              <a16:creationId xmlns:a16="http://schemas.microsoft.com/office/drawing/2014/main" id="{00000000-0008-0000-03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5" name="Picture 1" descr="ALMASHRI_0">
          <a:extLst>
            <a:ext uri="{FF2B5EF4-FFF2-40B4-BE49-F238E27FC236}">
              <a16:creationId xmlns:a16="http://schemas.microsoft.com/office/drawing/2014/main" id="{00000000-0008-0000-03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6" name="Picture 1" descr="ALMASHRI_0">
          <a:extLst>
            <a:ext uri="{FF2B5EF4-FFF2-40B4-BE49-F238E27FC236}">
              <a16:creationId xmlns:a16="http://schemas.microsoft.com/office/drawing/2014/main" id="{00000000-0008-0000-03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7" name="Picture 1" descr="ALMASHRI_0">
          <a:extLst>
            <a:ext uri="{FF2B5EF4-FFF2-40B4-BE49-F238E27FC236}">
              <a16:creationId xmlns:a16="http://schemas.microsoft.com/office/drawing/2014/main" id="{00000000-0008-0000-03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8" name="Picture 1" descr="ALMASHRI_0">
          <a:extLst>
            <a:ext uri="{FF2B5EF4-FFF2-40B4-BE49-F238E27FC236}">
              <a16:creationId xmlns:a16="http://schemas.microsoft.com/office/drawing/2014/main" id="{00000000-0008-0000-03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49" name="Picture 1" descr="ALMASHRI_0">
          <a:extLst>
            <a:ext uri="{FF2B5EF4-FFF2-40B4-BE49-F238E27FC236}">
              <a16:creationId xmlns:a16="http://schemas.microsoft.com/office/drawing/2014/main" id="{00000000-0008-0000-03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650" name="Picture 1" descr="ALMASHRI_0">
          <a:extLst>
            <a:ext uri="{FF2B5EF4-FFF2-40B4-BE49-F238E27FC236}">
              <a16:creationId xmlns:a16="http://schemas.microsoft.com/office/drawing/2014/main" id="{00000000-0008-0000-03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1" name="Picture 1" descr="ALMASHRI_0">
          <a:extLst>
            <a:ext uri="{FF2B5EF4-FFF2-40B4-BE49-F238E27FC236}">
              <a16:creationId xmlns:a16="http://schemas.microsoft.com/office/drawing/2014/main" id="{00000000-0008-0000-03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2" name="Picture 1" descr="ALMASHRI_0">
          <a:extLst>
            <a:ext uri="{FF2B5EF4-FFF2-40B4-BE49-F238E27FC236}">
              <a16:creationId xmlns:a16="http://schemas.microsoft.com/office/drawing/2014/main" id="{00000000-0008-0000-03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3" name="Picture 1" descr="ALMASHRI_0">
          <a:extLst>
            <a:ext uri="{FF2B5EF4-FFF2-40B4-BE49-F238E27FC236}">
              <a16:creationId xmlns:a16="http://schemas.microsoft.com/office/drawing/2014/main" id="{00000000-0008-0000-03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4" name="Picture 1" descr="ALMASHRI_0">
          <a:extLst>
            <a:ext uri="{FF2B5EF4-FFF2-40B4-BE49-F238E27FC236}">
              <a16:creationId xmlns:a16="http://schemas.microsoft.com/office/drawing/2014/main" id="{00000000-0008-0000-03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5" name="Picture 1" descr="ALMASHRI_0">
          <a:extLst>
            <a:ext uri="{FF2B5EF4-FFF2-40B4-BE49-F238E27FC236}">
              <a16:creationId xmlns:a16="http://schemas.microsoft.com/office/drawing/2014/main" id="{00000000-0008-0000-03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6" name="Picture 1" descr="ALMASHRI_0">
          <a:extLst>
            <a:ext uri="{FF2B5EF4-FFF2-40B4-BE49-F238E27FC236}">
              <a16:creationId xmlns:a16="http://schemas.microsoft.com/office/drawing/2014/main" id="{00000000-0008-0000-03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7" name="Picture 1" descr="ALMASHRI_0">
          <a:extLst>
            <a:ext uri="{FF2B5EF4-FFF2-40B4-BE49-F238E27FC236}">
              <a16:creationId xmlns:a16="http://schemas.microsoft.com/office/drawing/2014/main" id="{00000000-0008-0000-03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8" name="Picture 1" descr="ALMASHRI_0">
          <a:extLst>
            <a:ext uri="{FF2B5EF4-FFF2-40B4-BE49-F238E27FC236}">
              <a16:creationId xmlns:a16="http://schemas.microsoft.com/office/drawing/2014/main" id="{00000000-0008-0000-03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59" name="Picture 1" descr="ALMASHRI_0">
          <a:extLst>
            <a:ext uri="{FF2B5EF4-FFF2-40B4-BE49-F238E27FC236}">
              <a16:creationId xmlns:a16="http://schemas.microsoft.com/office/drawing/2014/main" id="{00000000-0008-0000-03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60" name="Picture 1" descr="ALMASHRI_0">
          <a:extLst>
            <a:ext uri="{FF2B5EF4-FFF2-40B4-BE49-F238E27FC236}">
              <a16:creationId xmlns:a16="http://schemas.microsoft.com/office/drawing/2014/main" id="{00000000-0008-0000-03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61" name="Picture 1" descr="ALMASHRI_0">
          <a:extLst>
            <a:ext uri="{FF2B5EF4-FFF2-40B4-BE49-F238E27FC236}">
              <a16:creationId xmlns:a16="http://schemas.microsoft.com/office/drawing/2014/main" id="{00000000-0008-0000-03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62" name="Picture 1" descr="ALMASHRI_0">
          <a:extLst>
            <a:ext uri="{FF2B5EF4-FFF2-40B4-BE49-F238E27FC236}">
              <a16:creationId xmlns:a16="http://schemas.microsoft.com/office/drawing/2014/main" id="{00000000-0008-0000-03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63" name="Picture 1" descr="ALMASHRI_0">
          <a:extLst>
            <a:ext uri="{FF2B5EF4-FFF2-40B4-BE49-F238E27FC236}">
              <a16:creationId xmlns:a16="http://schemas.microsoft.com/office/drawing/2014/main" id="{00000000-0008-0000-03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64" name="Picture 1" descr="ALMASHRI_0">
          <a:extLst>
            <a:ext uri="{FF2B5EF4-FFF2-40B4-BE49-F238E27FC236}">
              <a16:creationId xmlns:a16="http://schemas.microsoft.com/office/drawing/2014/main" id="{00000000-0008-0000-03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665" name="Picture 1" descr="ALMASHRI_0">
          <a:extLst>
            <a:ext uri="{FF2B5EF4-FFF2-40B4-BE49-F238E27FC236}">
              <a16:creationId xmlns:a16="http://schemas.microsoft.com/office/drawing/2014/main" id="{00000000-0008-0000-03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66" name="Picture 1" descr="ALMASHRI_0">
          <a:extLst>
            <a:ext uri="{FF2B5EF4-FFF2-40B4-BE49-F238E27FC236}">
              <a16:creationId xmlns:a16="http://schemas.microsoft.com/office/drawing/2014/main" id="{00000000-0008-0000-03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67" name="Picture 1" descr="ALMASHRI_0">
          <a:extLst>
            <a:ext uri="{FF2B5EF4-FFF2-40B4-BE49-F238E27FC236}">
              <a16:creationId xmlns:a16="http://schemas.microsoft.com/office/drawing/2014/main" id="{00000000-0008-0000-03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68" name="Picture 1" descr="ALMASHRI_0">
          <a:extLst>
            <a:ext uri="{FF2B5EF4-FFF2-40B4-BE49-F238E27FC236}">
              <a16:creationId xmlns:a16="http://schemas.microsoft.com/office/drawing/2014/main" id="{00000000-0008-0000-03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69" name="Picture 1" descr="ALMASHRI_0">
          <a:extLst>
            <a:ext uri="{FF2B5EF4-FFF2-40B4-BE49-F238E27FC236}">
              <a16:creationId xmlns:a16="http://schemas.microsoft.com/office/drawing/2014/main" id="{00000000-0008-0000-03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0" name="Picture 1" descr="ALMASHRI_0">
          <a:extLst>
            <a:ext uri="{FF2B5EF4-FFF2-40B4-BE49-F238E27FC236}">
              <a16:creationId xmlns:a16="http://schemas.microsoft.com/office/drawing/2014/main" id="{00000000-0008-0000-03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1" name="Picture 1" descr="ALMASHRI_0">
          <a:extLst>
            <a:ext uri="{FF2B5EF4-FFF2-40B4-BE49-F238E27FC236}">
              <a16:creationId xmlns:a16="http://schemas.microsoft.com/office/drawing/2014/main" id="{00000000-0008-0000-03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2" name="Picture 1" descr="ALMASHRI_0">
          <a:extLst>
            <a:ext uri="{FF2B5EF4-FFF2-40B4-BE49-F238E27FC236}">
              <a16:creationId xmlns:a16="http://schemas.microsoft.com/office/drawing/2014/main" id="{00000000-0008-0000-03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3" name="Picture 1" descr="ALMASHRI_0">
          <a:extLst>
            <a:ext uri="{FF2B5EF4-FFF2-40B4-BE49-F238E27FC236}">
              <a16:creationId xmlns:a16="http://schemas.microsoft.com/office/drawing/2014/main" id="{00000000-0008-0000-03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4" name="Picture 1" descr="ALMASHRI_0">
          <a:extLst>
            <a:ext uri="{FF2B5EF4-FFF2-40B4-BE49-F238E27FC236}">
              <a16:creationId xmlns:a16="http://schemas.microsoft.com/office/drawing/2014/main" id="{00000000-0008-0000-03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5" name="Picture 1" descr="ALMASHRI_0">
          <a:extLst>
            <a:ext uri="{FF2B5EF4-FFF2-40B4-BE49-F238E27FC236}">
              <a16:creationId xmlns:a16="http://schemas.microsoft.com/office/drawing/2014/main" id="{00000000-0008-0000-03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6" name="Picture 1" descr="ALMASHRI_0">
          <a:extLst>
            <a:ext uri="{FF2B5EF4-FFF2-40B4-BE49-F238E27FC236}">
              <a16:creationId xmlns:a16="http://schemas.microsoft.com/office/drawing/2014/main" id="{00000000-0008-0000-03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7" name="Picture 1" descr="ALMASHRI_0">
          <a:extLst>
            <a:ext uri="{FF2B5EF4-FFF2-40B4-BE49-F238E27FC236}">
              <a16:creationId xmlns:a16="http://schemas.microsoft.com/office/drawing/2014/main" id="{00000000-0008-0000-03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8" name="Picture 1" descr="ALMASHRI_0">
          <a:extLst>
            <a:ext uri="{FF2B5EF4-FFF2-40B4-BE49-F238E27FC236}">
              <a16:creationId xmlns:a16="http://schemas.microsoft.com/office/drawing/2014/main" id="{00000000-0008-0000-03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79" name="Picture 1" descr="ALMASHRI_0">
          <a:extLst>
            <a:ext uri="{FF2B5EF4-FFF2-40B4-BE49-F238E27FC236}">
              <a16:creationId xmlns:a16="http://schemas.microsoft.com/office/drawing/2014/main" id="{00000000-0008-0000-03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80" name="Picture 1" descr="ALMASHRI_0">
          <a:extLst>
            <a:ext uri="{FF2B5EF4-FFF2-40B4-BE49-F238E27FC236}">
              <a16:creationId xmlns:a16="http://schemas.microsoft.com/office/drawing/2014/main" id="{00000000-0008-0000-03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681" name="Picture 1" descr="ALMASHRI_0">
          <a:extLst>
            <a:ext uri="{FF2B5EF4-FFF2-40B4-BE49-F238E27FC236}">
              <a16:creationId xmlns:a16="http://schemas.microsoft.com/office/drawing/2014/main" id="{00000000-0008-0000-03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682" name="Picture 1" descr="ALMASHRI_0">
          <a:extLst>
            <a:ext uri="{FF2B5EF4-FFF2-40B4-BE49-F238E27FC236}">
              <a16:creationId xmlns:a16="http://schemas.microsoft.com/office/drawing/2014/main" id="{00000000-0008-0000-03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83" name="Picture 1" descr="ALMASHRI_0">
          <a:extLst>
            <a:ext uri="{FF2B5EF4-FFF2-40B4-BE49-F238E27FC236}">
              <a16:creationId xmlns:a16="http://schemas.microsoft.com/office/drawing/2014/main" id="{00000000-0008-0000-03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84" name="Picture 1" descr="ALMASHRI_0">
          <a:extLst>
            <a:ext uri="{FF2B5EF4-FFF2-40B4-BE49-F238E27FC236}">
              <a16:creationId xmlns:a16="http://schemas.microsoft.com/office/drawing/2014/main" id="{00000000-0008-0000-03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85" name="Picture 1" descr="ALMASHRI_0">
          <a:extLst>
            <a:ext uri="{FF2B5EF4-FFF2-40B4-BE49-F238E27FC236}">
              <a16:creationId xmlns:a16="http://schemas.microsoft.com/office/drawing/2014/main" id="{00000000-0008-0000-03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86" name="Picture 1" descr="ALMASHRI_0">
          <a:extLst>
            <a:ext uri="{FF2B5EF4-FFF2-40B4-BE49-F238E27FC236}">
              <a16:creationId xmlns:a16="http://schemas.microsoft.com/office/drawing/2014/main" id="{00000000-0008-0000-03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87" name="Picture 1" descr="ALMASHRI_0">
          <a:extLst>
            <a:ext uri="{FF2B5EF4-FFF2-40B4-BE49-F238E27FC236}">
              <a16:creationId xmlns:a16="http://schemas.microsoft.com/office/drawing/2014/main" id="{00000000-0008-0000-03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88" name="Picture 1" descr="ALMASHRI_0">
          <a:extLst>
            <a:ext uri="{FF2B5EF4-FFF2-40B4-BE49-F238E27FC236}">
              <a16:creationId xmlns:a16="http://schemas.microsoft.com/office/drawing/2014/main" id="{00000000-0008-0000-03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89" name="Picture 1" descr="ALMASHRI_0">
          <a:extLst>
            <a:ext uri="{FF2B5EF4-FFF2-40B4-BE49-F238E27FC236}">
              <a16:creationId xmlns:a16="http://schemas.microsoft.com/office/drawing/2014/main" id="{00000000-0008-0000-03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0" name="Picture 1" descr="ALMASHRI_0">
          <a:extLst>
            <a:ext uri="{FF2B5EF4-FFF2-40B4-BE49-F238E27FC236}">
              <a16:creationId xmlns:a16="http://schemas.microsoft.com/office/drawing/2014/main" id="{00000000-0008-0000-03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1" name="Picture 1" descr="ALMASHRI_0">
          <a:extLst>
            <a:ext uri="{FF2B5EF4-FFF2-40B4-BE49-F238E27FC236}">
              <a16:creationId xmlns:a16="http://schemas.microsoft.com/office/drawing/2014/main" id="{00000000-0008-0000-03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2" name="Picture 1" descr="ALMASHRI_0">
          <a:extLst>
            <a:ext uri="{FF2B5EF4-FFF2-40B4-BE49-F238E27FC236}">
              <a16:creationId xmlns:a16="http://schemas.microsoft.com/office/drawing/2014/main" id="{00000000-0008-0000-03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3" name="Picture 1" descr="ALMASHRI_0">
          <a:extLst>
            <a:ext uri="{FF2B5EF4-FFF2-40B4-BE49-F238E27FC236}">
              <a16:creationId xmlns:a16="http://schemas.microsoft.com/office/drawing/2014/main" id="{00000000-0008-0000-03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4" name="Picture 1" descr="ALMASHRI_0">
          <a:extLst>
            <a:ext uri="{FF2B5EF4-FFF2-40B4-BE49-F238E27FC236}">
              <a16:creationId xmlns:a16="http://schemas.microsoft.com/office/drawing/2014/main" id="{00000000-0008-0000-03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5" name="Picture 1" descr="ALMASHRI_0">
          <a:extLst>
            <a:ext uri="{FF2B5EF4-FFF2-40B4-BE49-F238E27FC236}">
              <a16:creationId xmlns:a16="http://schemas.microsoft.com/office/drawing/2014/main" id="{00000000-0008-0000-03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6" name="Picture 1" descr="ALMASHRI_0">
          <a:extLst>
            <a:ext uri="{FF2B5EF4-FFF2-40B4-BE49-F238E27FC236}">
              <a16:creationId xmlns:a16="http://schemas.microsoft.com/office/drawing/2014/main" id="{00000000-0008-0000-03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697" name="Picture 1" descr="ALMASHRI_0">
          <a:extLst>
            <a:ext uri="{FF2B5EF4-FFF2-40B4-BE49-F238E27FC236}">
              <a16:creationId xmlns:a16="http://schemas.microsoft.com/office/drawing/2014/main" id="{00000000-0008-0000-03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98" name="Picture 1" descr="ALMASHRI_0">
          <a:extLst>
            <a:ext uri="{FF2B5EF4-FFF2-40B4-BE49-F238E27FC236}">
              <a16:creationId xmlns:a16="http://schemas.microsoft.com/office/drawing/2014/main" id="{00000000-0008-0000-03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699" name="Picture 1" descr="ALMASHRI_0">
          <a:extLst>
            <a:ext uri="{FF2B5EF4-FFF2-40B4-BE49-F238E27FC236}">
              <a16:creationId xmlns:a16="http://schemas.microsoft.com/office/drawing/2014/main" id="{00000000-0008-0000-03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0" name="Picture 1" descr="ALMASHRI_0">
          <a:extLst>
            <a:ext uri="{FF2B5EF4-FFF2-40B4-BE49-F238E27FC236}">
              <a16:creationId xmlns:a16="http://schemas.microsoft.com/office/drawing/2014/main" id="{00000000-0008-0000-03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1" name="Picture 1" descr="ALMASHRI_0">
          <a:extLst>
            <a:ext uri="{FF2B5EF4-FFF2-40B4-BE49-F238E27FC236}">
              <a16:creationId xmlns:a16="http://schemas.microsoft.com/office/drawing/2014/main" id="{00000000-0008-0000-03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2" name="Picture 1" descr="ALMASHRI_0">
          <a:extLst>
            <a:ext uri="{FF2B5EF4-FFF2-40B4-BE49-F238E27FC236}">
              <a16:creationId xmlns:a16="http://schemas.microsoft.com/office/drawing/2014/main" id="{00000000-0008-0000-03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3" name="Picture 1" descr="ALMASHRI_0">
          <a:extLst>
            <a:ext uri="{FF2B5EF4-FFF2-40B4-BE49-F238E27FC236}">
              <a16:creationId xmlns:a16="http://schemas.microsoft.com/office/drawing/2014/main" id="{00000000-0008-0000-03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4" name="Picture 1" descr="ALMASHRI_0">
          <a:extLst>
            <a:ext uri="{FF2B5EF4-FFF2-40B4-BE49-F238E27FC236}">
              <a16:creationId xmlns:a16="http://schemas.microsoft.com/office/drawing/2014/main" id="{00000000-0008-0000-03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5" name="Picture 1" descr="ALMASHRI_0">
          <a:extLst>
            <a:ext uri="{FF2B5EF4-FFF2-40B4-BE49-F238E27FC236}">
              <a16:creationId xmlns:a16="http://schemas.microsoft.com/office/drawing/2014/main" id="{00000000-0008-0000-03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6" name="Picture 1" descr="ALMASHRI_0">
          <a:extLst>
            <a:ext uri="{FF2B5EF4-FFF2-40B4-BE49-F238E27FC236}">
              <a16:creationId xmlns:a16="http://schemas.microsoft.com/office/drawing/2014/main" id="{00000000-0008-0000-03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7" name="Picture 1" descr="ALMASHRI_0">
          <a:extLst>
            <a:ext uri="{FF2B5EF4-FFF2-40B4-BE49-F238E27FC236}">
              <a16:creationId xmlns:a16="http://schemas.microsoft.com/office/drawing/2014/main" id="{00000000-0008-0000-03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8" name="Picture 1" descr="ALMASHRI_0">
          <a:extLst>
            <a:ext uri="{FF2B5EF4-FFF2-40B4-BE49-F238E27FC236}">
              <a16:creationId xmlns:a16="http://schemas.microsoft.com/office/drawing/2014/main" id="{00000000-0008-0000-03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09" name="Picture 1" descr="ALMASHRI_0">
          <a:extLst>
            <a:ext uri="{FF2B5EF4-FFF2-40B4-BE49-F238E27FC236}">
              <a16:creationId xmlns:a16="http://schemas.microsoft.com/office/drawing/2014/main" id="{00000000-0008-0000-03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10" name="Picture 1" descr="ALMASHRI_0">
          <a:extLst>
            <a:ext uri="{FF2B5EF4-FFF2-40B4-BE49-F238E27FC236}">
              <a16:creationId xmlns:a16="http://schemas.microsoft.com/office/drawing/2014/main" id="{00000000-0008-0000-03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11" name="Picture 1" descr="ALMASHRI_0">
          <a:extLst>
            <a:ext uri="{FF2B5EF4-FFF2-40B4-BE49-F238E27FC236}">
              <a16:creationId xmlns:a16="http://schemas.microsoft.com/office/drawing/2014/main" id="{00000000-0008-0000-03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12" name="Picture 1" descr="ALMASHRI_0">
          <a:extLst>
            <a:ext uri="{FF2B5EF4-FFF2-40B4-BE49-F238E27FC236}">
              <a16:creationId xmlns:a16="http://schemas.microsoft.com/office/drawing/2014/main" id="{00000000-0008-0000-03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13" name="Picture 1" descr="ALMASHRI_0">
          <a:extLst>
            <a:ext uri="{FF2B5EF4-FFF2-40B4-BE49-F238E27FC236}">
              <a16:creationId xmlns:a16="http://schemas.microsoft.com/office/drawing/2014/main" id="{00000000-0008-0000-03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14" name="Picture 1" descr="ALMASHRI_0">
          <a:extLst>
            <a:ext uri="{FF2B5EF4-FFF2-40B4-BE49-F238E27FC236}">
              <a16:creationId xmlns:a16="http://schemas.microsoft.com/office/drawing/2014/main" id="{00000000-0008-0000-03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15" name="Picture 1" descr="ALMASHRI_0">
          <a:extLst>
            <a:ext uri="{FF2B5EF4-FFF2-40B4-BE49-F238E27FC236}">
              <a16:creationId xmlns:a16="http://schemas.microsoft.com/office/drawing/2014/main" id="{00000000-0008-0000-03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16" name="Picture 1" descr="ALMASHRI_0">
          <a:extLst>
            <a:ext uri="{FF2B5EF4-FFF2-40B4-BE49-F238E27FC236}">
              <a16:creationId xmlns:a16="http://schemas.microsoft.com/office/drawing/2014/main" id="{00000000-0008-0000-03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17" name="Picture 1" descr="ALMASHRI_0">
          <a:extLst>
            <a:ext uri="{FF2B5EF4-FFF2-40B4-BE49-F238E27FC236}">
              <a16:creationId xmlns:a16="http://schemas.microsoft.com/office/drawing/2014/main" id="{00000000-0008-0000-03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18" name="Picture 1" descr="ALMASHRI_0">
          <a:extLst>
            <a:ext uri="{FF2B5EF4-FFF2-40B4-BE49-F238E27FC236}">
              <a16:creationId xmlns:a16="http://schemas.microsoft.com/office/drawing/2014/main" id="{00000000-0008-0000-03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19" name="Picture 1" descr="ALMASHRI_0">
          <a:extLst>
            <a:ext uri="{FF2B5EF4-FFF2-40B4-BE49-F238E27FC236}">
              <a16:creationId xmlns:a16="http://schemas.microsoft.com/office/drawing/2014/main" id="{00000000-0008-0000-03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0" name="Picture 1" descr="ALMASHRI_0">
          <a:extLst>
            <a:ext uri="{FF2B5EF4-FFF2-40B4-BE49-F238E27FC236}">
              <a16:creationId xmlns:a16="http://schemas.microsoft.com/office/drawing/2014/main" id="{00000000-0008-0000-03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1" name="Picture 1" descr="ALMASHRI_0">
          <a:extLst>
            <a:ext uri="{FF2B5EF4-FFF2-40B4-BE49-F238E27FC236}">
              <a16:creationId xmlns:a16="http://schemas.microsoft.com/office/drawing/2014/main" id="{00000000-0008-0000-03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2" name="Picture 1" descr="ALMASHRI_0">
          <a:extLst>
            <a:ext uri="{FF2B5EF4-FFF2-40B4-BE49-F238E27FC236}">
              <a16:creationId xmlns:a16="http://schemas.microsoft.com/office/drawing/2014/main" id="{00000000-0008-0000-03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3" name="Picture 1" descr="ALMASHRI_0">
          <a:extLst>
            <a:ext uri="{FF2B5EF4-FFF2-40B4-BE49-F238E27FC236}">
              <a16:creationId xmlns:a16="http://schemas.microsoft.com/office/drawing/2014/main" id="{00000000-0008-0000-03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4" name="Picture 1" descr="ALMASHRI_0">
          <a:extLst>
            <a:ext uri="{FF2B5EF4-FFF2-40B4-BE49-F238E27FC236}">
              <a16:creationId xmlns:a16="http://schemas.microsoft.com/office/drawing/2014/main" id="{00000000-0008-0000-03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5" name="Picture 1" descr="ALMASHRI_0">
          <a:extLst>
            <a:ext uri="{FF2B5EF4-FFF2-40B4-BE49-F238E27FC236}">
              <a16:creationId xmlns:a16="http://schemas.microsoft.com/office/drawing/2014/main" id="{00000000-0008-0000-03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6" name="Picture 1" descr="ALMASHRI_0">
          <a:extLst>
            <a:ext uri="{FF2B5EF4-FFF2-40B4-BE49-F238E27FC236}">
              <a16:creationId xmlns:a16="http://schemas.microsoft.com/office/drawing/2014/main" id="{00000000-0008-0000-03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7" name="Picture 1" descr="ALMASHRI_0">
          <a:extLst>
            <a:ext uri="{FF2B5EF4-FFF2-40B4-BE49-F238E27FC236}">
              <a16:creationId xmlns:a16="http://schemas.microsoft.com/office/drawing/2014/main" id="{00000000-0008-0000-03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8" name="Picture 1" descr="ALMASHRI_0">
          <a:extLst>
            <a:ext uri="{FF2B5EF4-FFF2-40B4-BE49-F238E27FC236}">
              <a16:creationId xmlns:a16="http://schemas.microsoft.com/office/drawing/2014/main" id="{00000000-0008-0000-03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729" name="Picture 1" descr="ALMASHRI_0">
          <a:extLst>
            <a:ext uri="{FF2B5EF4-FFF2-40B4-BE49-F238E27FC236}">
              <a16:creationId xmlns:a16="http://schemas.microsoft.com/office/drawing/2014/main" id="{00000000-0008-0000-03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0" name="Picture 1" descr="ALMASHRI_0">
          <a:extLst>
            <a:ext uri="{FF2B5EF4-FFF2-40B4-BE49-F238E27FC236}">
              <a16:creationId xmlns:a16="http://schemas.microsoft.com/office/drawing/2014/main" id="{00000000-0008-0000-03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1" name="Picture 1" descr="ALMASHRI_0">
          <a:extLst>
            <a:ext uri="{FF2B5EF4-FFF2-40B4-BE49-F238E27FC236}">
              <a16:creationId xmlns:a16="http://schemas.microsoft.com/office/drawing/2014/main" id="{00000000-0008-0000-03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2" name="Picture 1" descr="ALMASHRI_0">
          <a:extLst>
            <a:ext uri="{FF2B5EF4-FFF2-40B4-BE49-F238E27FC236}">
              <a16:creationId xmlns:a16="http://schemas.microsoft.com/office/drawing/2014/main" id="{00000000-0008-0000-03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3" name="Picture 1" descr="ALMASHRI_0">
          <a:extLst>
            <a:ext uri="{FF2B5EF4-FFF2-40B4-BE49-F238E27FC236}">
              <a16:creationId xmlns:a16="http://schemas.microsoft.com/office/drawing/2014/main" id="{00000000-0008-0000-03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4" name="Picture 1" descr="ALMASHRI_0">
          <a:extLst>
            <a:ext uri="{FF2B5EF4-FFF2-40B4-BE49-F238E27FC236}">
              <a16:creationId xmlns:a16="http://schemas.microsoft.com/office/drawing/2014/main" id="{00000000-0008-0000-03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5" name="Picture 1" descr="ALMASHRI_0">
          <a:extLst>
            <a:ext uri="{FF2B5EF4-FFF2-40B4-BE49-F238E27FC236}">
              <a16:creationId xmlns:a16="http://schemas.microsoft.com/office/drawing/2014/main" id="{00000000-0008-0000-03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6" name="Picture 1" descr="ALMASHRI_0">
          <a:extLst>
            <a:ext uri="{FF2B5EF4-FFF2-40B4-BE49-F238E27FC236}">
              <a16:creationId xmlns:a16="http://schemas.microsoft.com/office/drawing/2014/main" id="{00000000-0008-0000-03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7" name="Picture 1" descr="ALMASHRI_0">
          <a:extLst>
            <a:ext uri="{FF2B5EF4-FFF2-40B4-BE49-F238E27FC236}">
              <a16:creationId xmlns:a16="http://schemas.microsoft.com/office/drawing/2014/main" id="{00000000-0008-0000-03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8" name="Picture 1" descr="ALMASHRI_0">
          <a:extLst>
            <a:ext uri="{FF2B5EF4-FFF2-40B4-BE49-F238E27FC236}">
              <a16:creationId xmlns:a16="http://schemas.microsoft.com/office/drawing/2014/main" id="{00000000-0008-0000-03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39" name="Picture 1" descr="ALMASHRI_0">
          <a:extLst>
            <a:ext uri="{FF2B5EF4-FFF2-40B4-BE49-F238E27FC236}">
              <a16:creationId xmlns:a16="http://schemas.microsoft.com/office/drawing/2014/main" id="{00000000-0008-0000-03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40" name="Picture 1" descr="ALMASHRI_0">
          <a:extLst>
            <a:ext uri="{FF2B5EF4-FFF2-40B4-BE49-F238E27FC236}">
              <a16:creationId xmlns:a16="http://schemas.microsoft.com/office/drawing/2014/main" id="{00000000-0008-0000-03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41" name="Picture 1" descr="ALMASHRI_0">
          <a:extLst>
            <a:ext uri="{FF2B5EF4-FFF2-40B4-BE49-F238E27FC236}">
              <a16:creationId xmlns:a16="http://schemas.microsoft.com/office/drawing/2014/main" id="{00000000-0008-0000-03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42" name="Picture 1" descr="ALMASHRI_0">
          <a:extLst>
            <a:ext uri="{FF2B5EF4-FFF2-40B4-BE49-F238E27FC236}">
              <a16:creationId xmlns:a16="http://schemas.microsoft.com/office/drawing/2014/main" id="{00000000-0008-0000-03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43" name="Picture 1" descr="ALMASHRI_0">
          <a:extLst>
            <a:ext uri="{FF2B5EF4-FFF2-40B4-BE49-F238E27FC236}">
              <a16:creationId xmlns:a16="http://schemas.microsoft.com/office/drawing/2014/main" id="{00000000-0008-0000-03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44" name="Picture 1" descr="ALMASHRI_0">
          <a:extLst>
            <a:ext uri="{FF2B5EF4-FFF2-40B4-BE49-F238E27FC236}">
              <a16:creationId xmlns:a16="http://schemas.microsoft.com/office/drawing/2014/main" id="{00000000-0008-0000-03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745" name="Picture 1" descr="ALMASHRI_0">
          <a:extLst>
            <a:ext uri="{FF2B5EF4-FFF2-40B4-BE49-F238E27FC236}">
              <a16:creationId xmlns:a16="http://schemas.microsoft.com/office/drawing/2014/main" id="{00000000-0008-0000-03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46" name="Picture 1" descr="ALMASHRI_0">
          <a:extLst>
            <a:ext uri="{FF2B5EF4-FFF2-40B4-BE49-F238E27FC236}">
              <a16:creationId xmlns:a16="http://schemas.microsoft.com/office/drawing/2014/main" id="{00000000-0008-0000-03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47" name="Picture 1" descr="ALMASHRI_0">
          <a:extLst>
            <a:ext uri="{FF2B5EF4-FFF2-40B4-BE49-F238E27FC236}">
              <a16:creationId xmlns:a16="http://schemas.microsoft.com/office/drawing/2014/main" id="{00000000-0008-0000-03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48" name="Picture 1" descr="ALMASHRI_0">
          <a:extLst>
            <a:ext uri="{FF2B5EF4-FFF2-40B4-BE49-F238E27FC236}">
              <a16:creationId xmlns:a16="http://schemas.microsoft.com/office/drawing/2014/main" id="{00000000-0008-0000-03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49" name="Picture 1" descr="ALMASHRI_0">
          <a:extLst>
            <a:ext uri="{FF2B5EF4-FFF2-40B4-BE49-F238E27FC236}">
              <a16:creationId xmlns:a16="http://schemas.microsoft.com/office/drawing/2014/main" id="{00000000-0008-0000-03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0" name="Picture 1" descr="ALMASHRI_0">
          <a:extLst>
            <a:ext uri="{FF2B5EF4-FFF2-40B4-BE49-F238E27FC236}">
              <a16:creationId xmlns:a16="http://schemas.microsoft.com/office/drawing/2014/main" id="{00000000-0008-0000-03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1" name="Picture 1" descr="ALMASHRI_0">
          <a:extLst>
            <a:ext uri="{FF2B5EF4-FFF2-40B4-BE49-F238E27FC236}">
              <a16:creationId xmlns:a16="http://schemas.microsoft.com/office/drawing/2014/main" id="{00000000-0008-0000-03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2" name="Picture 1" descr="ALMASHRI_0">
          <a:extLst>
            <a:ext uri="{FF2B5EF4-FFF2-40B4-BE49-F238E27FC236}">
              <a16:creationId xmlns:a16="http://schemas.microsoft.com/office/drawing/2014/main" id="{00000000-0008-0000-03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3" name="Picture 1" descr="ALMASHRI_0">
          <a:extLst>
            <a:ext uri="{FF2B5EF4-FFF2-40B4-BE49-F238E27FC236}">
              <a16:creationId xmlns:a16="http://schemas.microsoft.com/office/drawing/2014/main" id="{00000000-0008-0000-03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4" name="Picture 1" descr="ALMASHRI_0">
          <a:extLst>
            <a:ext uri="{FF2B5EF4-FFF2-40B4-BE49-F238E27FC236}">
              <a16:creationId xmlns:a16="http://schemas.microsoft.com/office/drawing/2014/main" id="{00000000-0008-0000-03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5" name="Picture 1" descr="ALMASHRI_0">
          <a:extLst>
            <a:ext uri="{FF2B5EF4-FFF2-40B4-BE49-F238E27FC236}">
              <a16:creationId xmlns:a16="http://schemas.microsoft.com/office/drawing/2014/main" id="{00000000-0008-0000-03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6" name="Picture 1" descr="ALMASHRI_0">
          <a:extLst>
            <a:ext uri="{FF2B5EF4-FFF2-40B4-BE49-F238E27FC236}">
              <a16:creationId xmlns:a16="http://schemas.microsoft.com/office/drawing/2014/main" id="{00000000-0008-0000-03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7" name="Picture 1" descr="ALMASHRI_0">
          <a:extLst>
            <a:ext uri="{FF2B5EF4-FFF2-40B4-BE49-F238E27FC236}">
              <a16:creationId xmlns:a16="http://schemas.microsoft.com/office/drawing/2014/main" id="{00000000-0008-0000-03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8" name="Picture 1" descr="ALMASHRI_0">
          <a:extLst>
            <a:ext uri="{FF2B5EF4-FFF2-40B4-BE49-F238E27FC236}">
              <a16:creationId xmlns:a16="http://schemas.microsoft.com/office/drawing/2014/main" id="{00000000-0008-0000-03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59" name="Picture 1" descr="ALMASHRI_0">
          <a:extLst>
            <a:ext uri="{FF2B5EF4-FFF2-40B4-BE49-F238E27FC236}">
              <a16:creationId xmlns:a16="http://schemas.microsoft.com/office/drawing/2014/main" id="{00000000-0008-0000-03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60" name="Picture 1" descr="ALMASHRI_0">
          <a:extLst>
            <a:ext uri="{FF2B5EF4-FFF2-40B4-BE49-F238E27FC236}">
              <a16:creationId xmlns:a16="http://schemas.microsoft.com/office/drawing/2014/main" id="{00000000-0008-0000-03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761" name="Picture 1" descr="ALMASHRI_0">
          <a:extLst>
            <a:ext uri="{FF2B5EF4-FFF2-40B4-BE49-F238E27FC236}">
              <a16:creationId xmlns:a16="http://schemas.microsoft.com/office/drawing/2014/main" id="{00000000-0008-0000-03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2" name="Picture 1" descr="ALMASHRI_0">
          <a:extLst>
            <a:ext uri="{FF2B5EF4-FFF2-40B4-BE49-F238E27FC236}">
              <a16:creationId xmlns:a16="http://schemas.microsoft.com/office/drawing/2014/main" id="{00000000-0008-0000-03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3" name="Picture 1" descr="ALMASHRI_0">
          <a:extLst>
            <a:ext uri="{FF2B5EF4-FFF2-40B4-BE49-F238E27FC236}">
              <a16:creationId xmlns:a16="http://schemas.microsoft.com/office/drawing/2014/main" id="{00000000-0008-0000-03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4" name="Picture 1" descr="ALMASHRI_0">
          <a:extLst>
            <a:ext uri="{FF2B5EF4-FFF2-40B4-BE49-F238E27FC236}">
              <a16:creationId xmlns:a16="http://schemas.microsoft.com/office/drawing/2014/main" id="{00000000-0008-0000-03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5" name="Picture 1" descr="ALMASHRI_0">
          <a:extLst>
            <a:ext uri="{FF2B5EF4-FFF2-40B4-BE49-F238E27FC236}">
              <a16:creationId xmlns:a16="http://schemas.microsoft.com/office/drawing/2014/main" id="{00000000-0008-0000-03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6" name="Picture 1" descr="ALMASHRI_0">
          <a:extLst>
            <a:ext uri="{FF2B5EF4-FFF2-40B4-BE49-F238E27FC236}">
              <a16:creationId xmlns:a16="http://schemas.microsoft.com/office/drawing/2014/main" id="{00000000-0008-0000-03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7" name="Picture 1" descr="ALMASHRI_0">
          <a:extLst>
            <a:ext uri="{FF2B5EF4-FFF2-40B4-BE49-F238E27FC236}">
              <a16:creationId xmlns:a16="http://schemas.microsoft.com/office/drawing/2014/main" id="{00000000-0008-0000-03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8" name="Picture 1" descr="ALMASHRI_0">
          <a:extLst>
            <a:ext uri="{FF2B5EF4-FFF2-40B4-BE49-F238E27FC236}">
              <a16:creationId xmlns:a16="http://schemas.microsoft.com/office/drawing/2014/main" id="{00000000-0008-0000-03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69" name="Picture 1" descr="ALMASHRI_0">
          <a:extLst>
            <a:ext uri="{FF2B5EF4-FFF2-40B4-BE49-F238E27FC236}">
              <a16:creationId xmlns:a16="http://schemas.microsoft.com/office/drawing/2014/main" id="{00000000-0008-0000-03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0" name="Picture 1" descr="ALMASHRI_0">
          <a:extLst>
            <a:ext uri="{FF2B5EF4-FFF2-40B4-BE49-F238E27FC236}">
              <a16:creationId xmlns:a16="http://schemas.microsoft.com/office/drawing/2014/main" id="{00000000-0008-0000-03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1" name="Picture 1" descr="ALMASHRI_0">
          <a:extLst>
            <a:ext uri="{FF2B5EF4-FFF2-40B4-BE49-F238E27FC236}">
              <a16:creationId xmlns:a16="http://schemas.microsoft.com/office/drawing/2014/main" id="{00000000-0008-0000-03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2" name="Picture 1" descr="ALMASHRI_0">
          <a:extLst>
            <a:ext uri="{FF2B5EF4-FFF2-40B4-BE49-F238E27FC236}">
              <a16:creationId xmlns:a16="http://schemas.microsoft.com/office/drawing/2014/main" id="{00000000-0008-0000-03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3" name="Picture 1" descr="ALMASHRI_0">
          <a:extLst>
            <a:ext uri="{FF2B5EF4-FFF2-40B4-BE49-F238E27FC236}">
              <a16:creationId xmlns:a16="http://schemas.microsoft.com/office/drawing/2014/main" id="{00000000-0008-0000-03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4" name="Picture 1" descr="ALMASHRI_0">
          <a:extLst>
            <a:ext uri="{FF2B5EF4-FFF2-40B4-BE49-F238E27FC236}">
              <a16:creationId xmlns:a16="http://schemas.microsoft.com/office/drawing/2014/main" id="{00000000-0008-0000-03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5" name="Picture 1" descr="ALMASHRI_0">
          <a:extLst>
            <a:ext uri="{FF2B5EF4-FFF2-40B4-BE49-F238E27FC236}">
              <a16:creationId xmlns:a16="http://schemas.microsoft.com/office/drawing/2014/main" id="{00000000-0008-0000-03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6" name="Picture 1" descr="ALMASHRI_0">
          <a:extLst>
            <a:ext uri="{FF2B5EF4-FFF2-40B4-BE49-F238E27FC236}">
              <a16:creationId xmlns:a16="http://schemas.microsoft.com/office/drawing/2014/main" id="{00000000-0008-0000-03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777" name="Picture 1" descr="ALMASHRI_0">
          <a:extLst>
            <a:ext uri="{FF2B5EF4-FFF2-40B4-BE49-F238E27FC236}">
              <a16:creationId xmlns:a16="http://schemas.microsoft.com/office/drawing/2014/main" id="{00000000-0008-0000-03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778" name="Picture 1" descr="ALMASHRI_0">
          <a:extLst>
            <a:ext uri="{FF2B5EF4-FFF2-40B4-BE49-F238E27FC236}">
              <a16:creationId xmlns:a16="http://schemas.microsoft.com/office/drawing/2014/main" id="{00000000-0008-0000-03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79" name="Picture 1" descr="ALMASHRI_0">
          <a:extLst>
            <a:ext uri="{FF2B5EF4-FFF2-40B4-BE49-F238E27FC236}">
              <a16:creationId xmlns:a16="http://schemas.microsoft.com/office/drawing/2014/main" id="{00000000-0008-0000-03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0" name="Picture 1" descr="ALMASHRI_0">
          <a:extLst>
            <a:ext uri="{FF2B5EF4-FFF2-40B4-BE49-F238E27FC236}">
              <a16:creationId xmlns:a16="http://schemas.microsoft.com/office/drawing/2014/main" id="{00000000-0008-0000-03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1" name="Picture 1" descr="ALMASHRI_0">
          <a:extLst>
            <a:ext uri="{FF2B5EF4-FFF2-40B4-BE49-F238E27FC236}">
              <a16:creationId xmlns:a16="http://schemas.microsoft.com/office/drawing/2014/main" id="{00000000-0008-0000-03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2" name="Picture 1" descr="ALMASHRI_0">
          <a:extLst>
            <a:ext uri="{FF2B5EF4-FFF2-40B4-BE49-F238E27FC236}">
              <a16:creationId xmlns:a16="http://schemas.microsoft.com/office/drawing/2014/main" id="{00000000-0008-0000-03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3" name="Picture 1" descr="ALMASHRI_0">
          <a:extLst>
            <a:ext uri="{FF2B5EF4-FFF2-40B4-BE49-F238E27FC236}">
              <a16:creationId xmlns:a16="http://schemas.microsoft.com/office/drawing/2014/main" id="{00000000-0008-0000-03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4" name="Picture 1" descr="ALMASHRI_0">
          <a:extLst>
            <a:ext uri="{FF2B5EF4-FFF2-40B4-BE49-F238E27FC236}">
              <a16:creationId xmlns:a16="http://schemas.microsoft.com/office/drawing/2014/main" id="{00000000-0008-0000-03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5" name="Picture 1" descr="ALMASHRI_0">
          <a:extLst>
            <a:ext uri="{FF2B5EF4-FFF2-40B4-BE49-F238E27FC236}">
              <a16:creationId xmlns:a16="http://schemas.microsoft.com/office/drawing/2014/main" id="{00000000-0008-0000-03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6" name="Picture 1" descr="ALMASHRI_0">
          <a:extLst>
            <a:ext uri="{FF2B5EF4-FFF2-40B4-BE49-F238E27FC236}">
              <a16:creationId xmlns:a16="http://schemas.microsoft.com/office/drawing/2014/main" id="{00000000-0008-0000-03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7" name="Picture 1" descr="ALMASHRI_0">
          <a:extLst>
            <a:ext uri="{FF2B5EF4-FFF2-40B4-BE49-F238E27FC236}">
              <a16:creationId xmlns:a16="http://schemas.microsoft.com/office/drawing/2014/main" id="{00000000-0008-0000-03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8" name="Picture 1" descr="ALMASHRI_0">
          <a:extLst>
            <a:ext uri="{FF2B5EF4-FFF2-40B4-BE49-F238E27FC236}">
              <a16:creationId xmlns:a16="http://schemas.microsoft.com/office/drawing/2014/main" id="{00000000-0008-0000-03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89" name="Picture 1" descr="ALMASHRI_0">
          <a:extLst>
            <a:ext uri="{FF2B5EF4-FFF2-40B4-BE49-F238E27FC236}">
              <a16:creationId xmlns:a16="http://schemas.microsoft.com/office/drawing/2014/main" id="{00000000-0008-0000-03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90" name="Picture 1" descr="ALMASHRI_0">
          <a:extLst>
            <a:ext uri="{FF2B5EF4-FFF2-40B4-BE49-F238E27FC236}">
              <a16:creationId xmlns:a16="http://schemas.microsoft.com/office/drawing/2014/main" id="{00000000-0008-0000-03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91" name="Picture 1" descr="ALMASHRI_0">
          <a:extLst>
            <a:ext uri="{FF2B5EF4-FFF2-40B4-BE49-F238E27FC236}">
              <a16:creationId xmlns:a16="http://schemas.microsoft.com/office/drawing/2014/main" id="{00000000-0008-0000-03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92" name="Picture 1" descr="ALMASHRI_0">
          <a:extLst>
            <a:ext uri="{FF2B5EF4-FFF2-40B4-BE49-F238E27FC236}">
              <a16:creationId xmlns:a16="http://schemas.microsoft.com/office/drawing/2014/main" id="{00000000-0008-0000-03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793" name="Picture 1" descr="ALMASHRI_0">
          <a:extLst>
            <a:ext uri="{FF2B5EF4-FFF2-40B4-BE49-F238E27FC236}">
              <a16:creationId xmlns:a16="http://schemas.microsoft.com/office/drawing/2014/main" id="{00000000-0008-0000-03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794" name="Picture 1" descr="ALMASHRI_0">
          <a:extLst>
            <a:ext uri="{FF2B5EF4-FFF2-40B4-BE49-F238E27FC236}">
              <a16:creationId xmlns:a16="http://schemas.microsoft.com/office/drawing/2014/main" id="{00000000-0008-0000-03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795" name="Picture 1" descr="ALMASHRI_0">
          <a:extLst>
            <a:ext uri="{FF2B5EF4-FFF2-40B4-BE49-F238E27FC236}">
              <a16:creationId xmlns:a16="http://schemas.microsoft.com/office/drawing/2014/main" id="{00000000-0008-0000-03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796" name="Picture 1" descr="ALMASHRI_0">
          <a:extLst>
            <a:ext uri="{FF2B5EF4-FFF2-40B4-BE49-F238E27FC236}">
              <a16:creationId xmlns:a16="http://schemas.microsoft.com/office/drawing/2014/main" id="{00000000-0008-0000-03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797" name="Picture 1" descr="ALMASHRI_0">
          <a:extLst>
            <a:ext uri="{FF2B5EF4-FFF2-40B4-BE49-F238E27FC236}">
              <a16:creationId xmlns:a16="http://schemas.microsoft.com/office/drawing/2014/main" id="{00000000-0008-0000-03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798" name="Picture 1" descr="ALMASHRI_0">
          <a:extLst>
            <a:ext uri="{FF2B5EF4-FFF2-40B4-BE49-F238E27FC236}">
              <a16:creationId xmlns:a16="http://schemas.microsoft.com/office/drawing/2014/main" id="{00000000-0008-0000-03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799" name="Picture 1" descr="ALMASHRI_0">
          <a:extLst>
            <a:ext uri="{FF2B5EF4-FFF2-40B4-BE49-F238E27FC236}">
              <a16:creationId xmlns:a16="http://schemas.microsoft.com/office/drawing/2014/main" id="{00000000-0008-0000-03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0" name="Picture 1" descr="ALMASHRI_0">
          <a:extLst>
            <a:ext uri="{FF2B5EF4-FFF2-40B4-BE49-F238E27FC236}">
              <a16:creationId xmlns:a16="http://schemas.microsoft.com/office/drawing/2014/main" id="{00000000-0008-0000-03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1" name="Picture 1" descr="ALMASHRI_0">
          <a:extLst>
            <a:ext uri="{FF2B5EF4-FFF2-40B4-BE49-F238E27FC236}">
              <a16:creationId xmlns:a16="http://schemas.microsoft.com/office/drawing/2014/main" id="{00000000-0008-0000-03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2" name="Picture 1" descr="ALMASHRI_0">
          <a:extLst>
            <a:ext uri="{FF2B5EF4-FFF2-40B4-BE49-F238E27FC236}">
              <a16:creationId xmlns:a16="http://schemas.microsoft.com/office/drawing/2014/main" id="{00000000-0008-0000-03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3" name="Picture 1" descr="ALMASHRI_0">
          <a:extLst>
            <a:ext uri="{FF2B5EF4-FFF2-40B4-BE49-F238E27FC236}">
              <a16:creationId xmlns:a16="http://schemas.microsoft.com/office/drawing/2014/main" id="{00000000-0008-0000-03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4" name="Picture 1" descr="ALMASHRI_0">
          <a:extLst>
            <a:ext uri="{FF2B5EF4-FFF2-40B4-BE49-F238E27FC236}">
              <a16:creationId xmlns:a16="http://schemas.microsoft.com/office/drawing/2014/main" id="{00000000-0008-0000-03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5" name="Picture 1" descr="ALMASHRI_0">
          <a:extLst>
            <a:ext uri="{FF2B5EF4-FFF2-40B4-BE49-F238E27FC236}">
              <a16:creationId xmlns:a16="http://schemas.microsoft.com/office/drawing/2014/main" id="{00000000-0008-0000-03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6" name="Picture 1" descr="ALMASHRI_0">
          <a:extLst>
            <a:ext uri="{FF2B5EF4-FFF2-40B4-BE49-F238E27FC236}">
              <a16:creationId xmlns:a16="http://schemas.microsoft.com/office/drawing/2014/main" id="{00000000-0008-0000-03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7" name="Picture 1" descr="ALMASHRI_0">
          <a:extLst>
            <a:ext uri="{FF2B5EF4-FFF2-40B4-BE49-F238E27FC236}">
              <a16:creationId xmlns:a16="http://schemas.microsoft.com/office/drawing/2014/main" id="{00000000-0008-0000-03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8" name="Picture 1" descr="ALMASHRI_0">
          <a:extLst>
            <a:ext uri="{FF2B5EF4-FFF2-40B4-BE49-F238E27FC236}">
              <a16:creationId xmlns:a16="http://schemas.microsoft.com/office/drawing/2014/main" id="{00000000-0008-0000-03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809" name="Picture 1" descr="ALMASHRI_0">
          <a:extLst>
            <a:ext uri="{FF2B5EF4-FFF2-40B4-BE49-F238E27FC236}">
              <a16:creationId xmlns:a16="http://schemas.microsoft.com/office/drawing/2014/main" id="{00000000-0008-0000-03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810" name="Picture 1" descr="ALMASHRI_0">
          <a:extLst>
            <a:ext uri="{FF2B5EF4-FFF2-40B4-BE49-F238E27FC236}">
              <a16:creationId xmlns:a16="http://schemas.microsoft.com/office/drawing/2014/main" id="{00000000-0008-0000-03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1" name="Picture 1" descr="ALMASHRI_0">
          <a:extLst>
            <a:ext uri="{FF2B5EF4-FFF2-40B4-BE49-F238E27FC236}">
              <a16:creationId xmlns:a16="http://schemas.microsoft.com/office/drawing/2014/main" id="{00000000-0008-0000-03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2" name="Picture 1" descr="ALMASHRI_0">
          <a:extLst>
            <a:ext uri="{FF2B5EF4-FFF2-40B4-BE49-F238E27FC236}">
              <a16:creationId xmlns:a16="http://schemas.microsoft.com/office/drawing/2014/main" id="{00000000-0008-0000-03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3" name="Picture 1" descr="ALMASHRI_0">
          <a:extLst>
            <a:ext uri="{FF2B5EF4-FFF2-40B4-BE49-F238E27FC236}">
              <a16:creationId xmlns:a16="http://schemas.microsoft.com/office/drawing/2014/main" id="{00000000-0008-0000-03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4" name="Picture 1" descr="ALMASHRI_0">
          <a:extLst>
            <a:ext uri="{FF2B5EF4-FFF2-40B4-BE49-F238E27FC236}">
              <a16:creationId xmlns:a16="http://schemas.microsoft.com/office/drawing/2014/main" id="{00000000-0008-0000-03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5" name="Picture 1" descr="ALMASHRI_0">
          <a:extLst>
            <a:ext uri="{FF2B5EF4-FFF2-40B4-BE49-F238E27FC236}">
              <a16:creationId xmlns:a16="http://schemas.microsoft.com/office/drawing/2014/main" id="{00000000-0008-0000-03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6" name="Picture 1" descr="ALMASHRI_0">
          <a:extLst>
            <a:ext uri="{FF2B5EF4-FFF2-40B4-BE49-F238E27FC236}">
              <a16:creationId xmlns:a16="http://schemas.microsoft.com/office/drawing/2014/main" id="{00000000-0008-0000-03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7" name="Picture 1" descr="ALMASHRI_0">
          <a:extLst>
            <a:ext uri="{FF2B5EF4-FFF2-40B4-BE49-F238E27FC236}">
              <a16:creationId xmlns:a16="http://schemas.microsoft.com/office/drawing/2014/main" id="{00000000-0008-0000-03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8" name="Picture 1" descr="ALMASHRI_0">
          <a:extLst>
            <a:ext uri="{FF2B5EF4-FFF2-40B4-BE49-F238E27FC236}">
              <a16:creationId xmlns:a16="http://schemas.microsoft.com/office/drawing/2014/main" id="{00000000-0008-0000-03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19" name="Picture 1" descr="ALMASHRI_0">
          <a:extLst>
            <a:ext uri="{FF2B5EF4-FFF2-40B4-BE49-F238E27FC236}">
              <a16:creationId xmlns:a16="http://schemas.microsoft.com/office/drawing/2014/main" id="{00000000-0008-0000-03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20" name="Picture 1" descr="ALMASHRI_0">
          <a:extLst>
            <a:ext uri="{FF2B5EF4-FFF2-40B4-BE49-F238E27FC236}">
              <a16:creationId xmlns:a16="http://schemas.microsoft.com/office/drawing/2014/main" id="{00000000-0008-0000-03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21" name="Picture 1" descr="ALMASHRI_0">
          <a:extLst>
            <a:ext uri="{FF2B5EF4-FFF2-40B4-BE49-F238E27FC236}">
              <a16:creationId xmlns:a16="http://schemas.microsoft.com/office/drawing/2014/main" id="{00000000-0008-0000-03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22" name="Picture 1" descr="ALMASHRI_0">
          <a:extLst>
            <a:ext uri="{FF2B5EF4-FFF2-40B4-BE49-F238E27FC236}">
              <a16:creationId xmlns:a16="http://schemas.microsoft.com/office/drawing/2014/main" id="{00000000-0008-0000-03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23" name="Picture 1" descr="ALMASHRI_0">
          <a:extLst>
            <a:ext uri="{FF2B5EF4-FFF2-40B4-BE49-F238E27FC236}">
              <a16:creationId xmlns:a16="http://schemas.microsoft.com/office/drawing/2014/main" id="{00000000-0008-0000-03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24" name="Picture 1" descr="ALMASHRI_0">
          <a:extLst>
            <a:ext uri="{FF2B5EF4-FFF2-40B4-BE49-F238E27FC236}">
              <a16:creationId xmlns:a16="http://schemas.microsoft.com/office/drawing/2014/main" id="{00000000-0008-0000-03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25" name="Picture 1" descr="ALMASHRI_0">
          <a:extLst>
            <a:ext uri="{FF2B5EF4-FFF2-40B4-BE49-F238E27FC236}">
              <a16:creationId xmlns:a16="http://schemas.microsoft.com/office/drawing/2014/main" id="{00000000-0008-0000-03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26" name="Picture 1" descr="ALMASHRI_0">
          <a:extLst>
            <a:ext uri="{FF2B5EF4-FFF2-40B4-BE49-F238E27FC236}">
              <a16:creationId xmlns:a16="http://schemas.microsoft.com/office/drawing/2014/main" id="{00000000-0008-0000-03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27" name="Picture 1" descr="ALMASHRI_0">
          <a:extLst>
            <a:ext uri="{FF2B5EF4-FFF2-40B4-BE49-F238E27FC236}">
              <a16:creationId xmlns:a16="http://schemas.microsoft.com/office/drawing/2014/main" id="{00000000-0008-0000-03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28" name="Picture 1" descr="ALMASHRI_0">
          <a:extLst>
            <a:ext uri="{FF2B5EF4-FFF2-40B4-BE49-F238E27FC236}">
              <a16:creationId xmlns:a16="http://schemas.microsoft.com/office/drawing/2014/main" id="{00000000-0008-0000-03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29" name="Picture 1" descr="ALMASHRI_0">
          <a:extLst>
            <a:ext uri="{FF2B5EF4-FFF2-40B4-BE49-F238E27FC236}">
              <a16:creationId xmlns:a16="http://schemas.microsoft.com/office/drawing/2014/main" id="{00000000-0008-0000-03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0" name="Picture 1" descr="ALMASHRI_0">
          <a:extLst>
            <a:ext uri="{FF2B5EF4-FFF2-40B4-BE49-F238E27FC236}">
              <a16:creationId xmlns:a16="http://schemas.microsoft.com/office/drawing/2014/main" id="{00000000-0008-0000-03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1" name="Picture 1" descr="ALMASHRI_0">
          <a:extLst>
            <a:ext uri="{FF2B5EF4-FFF2-40B4-BE49-F238E27FC236}">
              <a16:creationId xmlns:a16="http://schemas.microsoft.com/office/drawing/2014/main" id="{00000000-0008-0000-03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2" name="Picture 1" descr="ALMASHRI_0">
          <a:extLst>
            <a:ext uri="{FF2B5EF4-FFF2-40B4-BE49-F238E27FC236}">
              <a16:creationId xmlns:a16="http://schemas.microsoft.com/office/drawing/2014/main" id="{00000000-0008-0000-03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3" name="Picture 1" descr="ALMASHRI_0">
          <a:extLst>
            <a:ext uri="{FF2B5EF4-FFF2-40B4-BE49-F238E27FC236}">
              <a16:creationId xmlns:a16="http://schemas.microsoft.com/office/drawing/2014/main" id="{00000000-0008-0000-03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4" name="Picture 1" descr="ALMASHRI_0">
          <a:extLst>
            <a:ext uri="{FF2B5EF4-FFF2-40B4-BE49-F238E27FC236}">
              <a16:creationId xmlns:a16="http://schemas.microsoft.com/office/drawing/2014/main" id="{00000000-0008-0000-03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5" name="Picture 1" descr="ALMASHRI_0">
          <a:extLst>
            <a:ext uri="{FF2B5EF4-FFF2-40B4-BE49-F238E27FC236}">
              <a16:creationId xmlns:a16="http://schemas.microsoft.com/office/drawing/2014/main" id="{00000000-0008-0000-03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6" name="Picture 1" descr="ALMASHRI_0">
          <a:extLst>
            <a:ext uri="{FF2B5EF4-FFF2-40B4-BE49-F238E27FC236}">
              <a16:creationId xmlns:a16="http://schemas.microsoft.com/office/drawing/2014/main" id="{00000000-0008-0000-03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7" name="Picture 1" descr="ALMASHRI_0">
          <a:extLst>
            <a:ext uri="{FF2B5EF4-FFF2-40B4-BE49-F238E27FC236}">
              <a16:creationId xmlns:a16="http://schemas.microsoft.com/office/drawing/2014/main" id="{00000000-0008-0000-03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8" name="Picture 1" descr="ALMASHRI_0">
          <a:extLst>
            <a:ext uri="{FF2B5EF4-FFF2-40B4-BE49-F238E27FC236}">
              <a16:creationId xmlns:a16="http://schemas.microsoft.com/office/drawing/2014/main" id="{00000000-0008-0000-03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39" name="Picture 1" descr="ALMASHRI_0">
          <a:extLst>
            <a:ext uri="{FF2B5EF4-FFF2-40B4-BE49-F238E27FC236}">
              <a16:creationId xmlns:a16="http://schemas.microsoft.com/office/drawing/2014/main" id="{00000000-0008-0000-03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40" name="Picture 1" descr="ALMASHRI_0">
          <a:extLst>
            <a:ext uri="{FF2B5EF4-FFF2-40B4-BE49-F238E27FC236}">
              <a16:creationId xmlns:a16="http://schemas.microsoft.com/office/drawing/2014/main" id="{00000000-0008-0000-03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41" name="Picture 1" descr="ALMASHRI_0">
          <a:extLst>
            <a:ext uri="{FF2B5EF4-FFF2-40B4-BE49-F238E27FC236}">
              <a16:creationId xmlns:a16="http://schemas.microsoft.com/office/drawing/2014/main" id="{00000000-0008-0000-03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2" name="Picture 1" descr="ALMASHRI_0">
          <a:extLst>
            <a:ext uri="{FF2B5EF4-FFF2-40B4-BE49-F238E27FC236}">
              <a16:creationId xmlns:a16="http://schemas.microsoft.com/office/drawing/2014/main" id="{00000000-0008-0000-03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3" name="Picture 1" descr="ALMASHRI_0">
          <a:extLst>
            <a:ext uri="{FF2B5EF4-FFF2-40B4-BE49-F238E27FC236}">
              <a16:creationId xmlns:a16="http://schemas.microsoft.com/office/drawing/2014/main" id="{00000000-0008-0000-03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4" name="Picture 1" descr="ALMASHRI_0">
          <a:extLst>
            <a:ext uri="{FF2B5EF4-FFF2-40B4-BE49-F238E27FC236}">
              <a16:creationId xmlns:a16="http://schemas.microsoft.com/office/drawing/2014/main" id="{00000000-0008-0000-03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5" name="Picture 1" descr="ALMASHRI_0">
          <a:extLst>
            <a:ext uri="{FF2B5EF4-FFF2-40B4-BE49-F238E27FC236}">
              <a16:creationId xmlns:a16="http://schemas.microsoft.com/office/drawing/2014/main" id="{00000000-0008-0000-03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6" name="Picture 1" descr="ALMASHRI_0">
          <a:extLst>
            <a:ext uri="{FF2B5EF4-FFF2-40B4-BE49-F238E27FC236}">
              <a16:creationId xmlns:a16="http://schemas.microsoft.com/office/drawing/2014/main" id="{00000000-0008-0000-03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7" name="Picture 1" descr="ALMASHRI_0">
          <a:extLst>
            <a:ext uri="{FF2B5EF4-FFF2-40B4-BE49-F238E27FC236}">
              <a16:creationId xmlns:a16="http://schemas.microsoft.com/office/drawing/2014/main" id="{00000000-0008-0000-03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8" name="Picture 1" descr="ALMASHRI_0">
          <a:extLst>
            <a:ext uri="{FF2B5EF4-FFF2-40B4-BE49-F238E27FC236}">
              <a16:creationId xmlns:a16="http://schemas.microsoft.com/office/drawing/2014/main" id="{00000000-0008-0000-03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49" name="Picture 1" descr="ALMASHRI_0">
          <a:extLst>
            <a:ext uri="{FF2B5EF4-FFF2-40B4-BE49-F238E27FC236}">
              <a16:creationId xmlns:a16="http://schemas.microsoft.com/office/drawing/2014/main" id="{00000000-0008-0000-03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0" name="Picture 1" descr="ALMASHRI_0">
          <a:extLst>
            <a:ext uri="{FF2B5EF4-FFF2-40B4-BE49-F238E27FC236}">
              <a16:creationId xmlns:a16="http://schemas.microsoft.com/office/drawing/2014/main" id="{00000000-0008-0000-03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1" name="Picture 1" descr="ALMASHRI_0">
          <a:extLst>
            <a:ext uri="{FF2B5EF4-FFF2-40B4-BE49-F238E27FC236}">
              <a16:creationId xmlns:a16="http://schemas.microsoft.com/office/drawing/2014/main" id="{00000000-0008-0000-03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2" name="Picture 1" descr="ALMASHRI_0">
          <a:extLst>
            <a:ext uri="{FF2B5EF4-FFF2-40B4-BE49-F238E27FC236}">
              <a16:creationId xmlns:a16="http://schemas.microsoft.com/office/drawing/2014/main" id="{00000000-0008-0000-03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3" name="Picture 1" descr="ALMASHRI_0">
          <a:extLst>
            <a:ext uri="{FF2B5EF4-FFF2-40B4-BE49-F238E27FC236}">
              <a16:creationId xmlns:a16="http://schemas.microsoft.com/office/drawing/2014/main" id="{00000000-0008-0000-03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4" name="Picture 1" descr="ALMASHRI_0">
          <a:extLst>
            <a:ext uri="{FF2B5EF4-FFF2-40B4-BE49-F238E27FC236}">
              <a16:creationId xmlns:a16="http://schemas.microsoft.com/office/drawing/2014/main" id="{00000000-0008-0000-03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5" name="Picture 1" descr="ALMASHRI_0">
          <a:extLst>
            <a:ext uri="{FF2B5EF4-FFF2-40B4-BE49-F238E27FC236}">
              <a16:creationId xmlns:a16="http://schemas.microsoft.com/office/drawing/2014/main" id="{00000000-0008-0000-03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6" name="Picture 1" descr="ALMASHRI_0">
          <a:extLst>
            <a:ext uri="{FF2B5EF4-FFF2-40B4-BE49-F238E27FC236}">
              <a16:creationId xmlns:a16="http://schemas.microsoft.com/office/drawing/2014/main" id="{00000000-0008-0000-03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857" name="Picture 1" descr="ALMASHRI_0">
          <a:extLst>
            <a:ext uri="{FF2B5EF4-FFF2-40B4-BE49-F238E27FC236}">
              <a16:creationId xmlns:a16="http://schemas.microsoft.com/office/drawing/2014/main" id="{00000000-0008-0000-03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58" name="Picture 1" descr="ALMASHRI_0">
          <a:extLst>
            <a:ext uri="{FF2B5EF4-FFF2-40B4-BE49-F238E27FC236}">
              <a16:creationId xmlns:a16="http://schemas.microsoft.com/office/drawing/2014/main" id="{00000000-0008-0000-03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59" name="Picture 1" descr="ALMASHRI_0">
          <a:extLst>
            <a:ext uri="{FF2B5EF4-FFF2-40B4-BE49-F238E27FC236}">
              <a16:creationId xmlns:a16="http://schemas.microsoft.com/office/drawing/2014/main" id="{00000000-0008-0000-03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0" name="Picture 1" descr="ALMASHRI_0">
          <a:extLst>
            <a:ext uri="{FF2B5EF4-FFF2-40B4-BE49-F238E27FC236}">
              <a16:creationId xmlns:a16="http://schemas.microsoft.com/office/drawing/2014/main" id="{00000000-0008-0000-03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1" name="Picture 1" descr="ALMASHRI_0">
          <a:extLst>
            <a:ext uri="{FF2B5EF4-FFF2-40B4-BE49-F238E27FC236}">
              <a16:creationId xmlns:a16="http://schemas.microsoft.com/office/drawing/2014/main" id="{00000000-0008-0000-03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2" name="Picture 1" descr="ALMASHRI_0">
          <a:extLst>
            <a:ext uri="{FF2B5EF4-FFF2-40B4-BE49-F238E27FC236}">
              <a16:creationId xmlns:a16="http://schemas.microsoft.com/office/drawing/2014/main" id="{00000000-0008-0000-03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3" name="Picture 1" descr="ALMASHRI_0">
          <a:extLst>
            <a:ext uri="{FF2B5EF4-FFF2-40B4-BE49-F238E27FC236}">
              <a16:creationId xmlns:a16="http://schemas.microsoft.com/office/drawing/2014/main" id="{00000000-0008-0000-03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4" name="Picture 1" descr="ALMASHRI_0">
          <a:extLst>
            <a:ext uri="{FF2B5EF4-FFF2-40B4-BE49-F238E27FC236}">
              <a16:creationId xmlns:a16="http://schemas.microsoft.com/office/drawing/2014/main" id="{00000000-0008-0000-03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5" name="Picture 1" descr="ALMASHRI_0">
          <a:extLst>
            <a:ext uri="{FF2B5EF4-FFF2-40B4-BE49-F238E27FC236}">
              <a16:creationId xmlns:a16="http://schemas.microsoft.com/office/drawing/2014/main" id="{00000000-0008-0000-03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6" name="Picture 1" descr="ALMASHRI_0">
          <a:extLst>
            <a:ext uri="{FF2B5EF4-FFF2-40B4-BE49-F238E27FC236}">
              <a16:creationId xmlns:a16="http://schemas.microsoft.com/office/drawing/2014/main" id="{00000000-0008-0000-03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7" name="Picture 1" descr="ALMASHRI_0">
          <a:extLst>
            <a:ext uri="{FF2B5EF4-FFF2-40B4-BE49-F238E27FC236}">
              <a16:creationId xmlns:a16="http://schemas.microsoft.com/office/drawing/2014/main" id="{00000000-0008-0000-03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8" name="Picture 1" descr="ALMASHRI_0">
          <a:extLst>
            <a:ext uri="{FF2B5EF4-FFF2-40B4-BE49-F238E27FC236}">
              <a16:creationId xmlns:a16="http://schemas.microsoft.com/office/drawing/2014/main" id="{00000000-0008-0000-03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69" name="Picture 1" descr="ALMASHRI_0">
          <a:extLst>
            <a:ext uri="{FF2B5EF4-FFF2-40B4-BE49-F238E27FC236}">
              <a16:creationId xmlns:a16="http://schemas.microsoft.com/office/drawing/2014/main" id="{00000000-0008-0000-03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70" name="Picture 1" descr="ALMASHRI_0">
          <a:extLst>
            <a:ext uri="{FF2B5EF4-FFF2-40B4-BE49-F238E27FC236}">
              <a16:creationId xmlns:a16="http://schemas.microsoft.com/office/drawing/2014/main" id="{00000000-0008-0000-03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71" name="Picture 1" descr="ALMASHRI_0">
          <a:extLst>
            <a:ext uri="{FF2B5EF4-FFF2-40B4-BE49-F238E27FC236}">
              <a16:creationId xmlns:a16="http://schemas.microsoft.com/office/drawing/2014/main" id="{00000000-0008-0000-03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72" name="Picture 1" descr="ALMASHRI_0">
          <a:extLst>
            <a:ext uri="{FF2B5EF4-FFF2-40B4-BE49-F238E27FC236}">
              <a16:creationId xmlns:a16="http://schemas.microsoft.com/office/drawing/2014/main" id="{00000000-0008-0000-03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873" name="Picture 1" descr="ALMASHRI_0">
          <a:extLst>
            <a:ext uri="{FF2B5EF4-FFF2-40B4-BE49-F238E27FC236}">
              <a16:creationId xmlns:a16="http://schemas.microsoft.com/office/drawing/2014/main" id="{00000000-0008-0000-03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74" name="Picture 1" descr="ALMASHRI_0">
          <a:extLst>
            <a:ext uri="{FF2B5EF4-FFF2-40B4-BE49-F238E27FC236}">
              <a16:creationId xmlns:a16="http://schemas.microsoft.com/office/drawing/2014/main" id="{00000000-0008-0000-03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75" name="Picture 1" descr="ALMASHRI_0">
          <a:extLst>
            <a:ext uri="{FF2B5EF4-FFF2-40B4-BE49-F238E27FC236}">
              <a16:creationId xmlns:a16="http://schemas.microsoft.com/office/drawing/2014/main" id="{00000000-0008-0000-03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76" name="Picture 1" descr="ALMASHRI_0">
          <a:extLst>
            <a:ext uri="{FF2B5EF4-FFF2-40B4-BE49-F238E27FC236}">
              <a16:creationId xmlns:a16="http://schemas.microsoft.com/office/drawing/2014/main" id="{00000000-0008-0000-03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77" name="Picture 1" descr="ALMASHRI_0">
          <a:extLst>
            <a:ext uri="{FF2B5EF4-FFF2-40B4-BE49-F238E27FC236}">
              <a16:creationId xmlns:a16="http://schemas.microsoft.com/office/drawing/2014/main" id="{00000000-0008-0000-03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78" name="Picture 1" descr="ALMASHRI_0">
          <a:extLst>
            <a:ext uri="{FF2B5EF4-FFF2-40B4-BE49-F238E27FC236}">
              <a16:creationId xmlns:a16="http://schemas.microsoft.com/office/drawing/2014/main" id="{00000000-0008-0000-03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79" name="Picture 1" descr="ALMASHRI_0">
          <a:extLst>
            <a:ext uri="{FF2B5EF4-FFF2-40B4-BE49-F238E27FC236}">
              <a16:creationId xmlns:a16="http://schemas.microsoft.com/office/drawing/2014/main" id="{00000000-0008-0000-03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0" name="Picture 1" descr="ALMASHRI_0">
          <a:extLst>
            <a:ext uri="{FF2B5EF4-FFF2-40B4-BE49-F238E27FC236}">
              <a16:creationId xmlns:a16="http://schemas.microsoft.com/office/drawing/2014/main" id="{00000000-0008-0000-03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1" name="Picture 1" descr="ALMASHRI_0">
          <a:extLst>
            <a:ext uri="{FF2B5EF4-FFF2-40B4-BE49-F238E27FC236}">
              <a16:creationId xmlns:a16="http://schemas.microsoft.com/office/drawing/2014/main" id="{00000000-0008-0000-03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2" name="Picture 1" descr="ALMASHRI_0">
          <a:extLst>
            <a:ext uri="{FF2B5EF4-FFF2-40B4-BE49-F238E27FC236}">
              <a16:creationId xmlns:a16="http://schemas.microsoft.com/office/drawing/2014/main" id="{00000000-0008-0000-03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3" name="Picture 1" descr="ALMASHRI_0">
          <a:extLst>
            <a:ext uri="{FF2B5EF4-FFF2-40B4-BE49-F238E27FC236}">
              <a16:creationId xmlns:a16="http://schemas.microsoft.com/office/drawing/2014/main" id="{00000000-0008-0000-03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4" name="Picture 1" descr="ALMASHRI_0">
          <a:extLst>
            <a:ext uri="{FF2B5EF4-FFF2-40B4-BE49-F238E27FC236}">
              <a16:creationId xmlns:a16="http://schemas.microsoft.com/office/drawing/2014/main" id="{00000000-0008-0000-03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5" name="Picture 1" descr="ALMASHRI_0">
          <a:extLst>
            <a:ext uri="{FF2B5EF4-FFF2-40B4-BE49-F238E27FC236}">
              <a16:creationId xmlns:a16="http://schemas.microsoft.com/office/drawing/2014/main" id="{00000000-0008-0000-03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6" name="Picture 1" descr="ALMASHRI_0">
          <a:extLst>
            <a:ext uri="{FF2B5EF4-FFF2-40B4-BE49-F238E27FC236}">
              <a16:creationId xmlns:a16="http://schemas.microsoft.com/office/drawing/2014/main" id="{00000000-0008-0000-03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7" name="Picture 1" descr="ALMASHRI_0">
          <a:extLst>
            <a:ext uri="{FF2B5EF4-FFF2-40B4-BE49-F238E27FC236}">
              <a16:creationId xmlns:a16="http://schemas.microsoft.com/office/drawing/2014/main" id="{00000000-0008-0000-03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8" name="Picture 1" descr="ALMASHRI_0">
          <a:extLst>
            <a:ext uri="{FF2B5EF4-FFF2-40B4-BE49-F238E27FC236}">
              <a16:creationId xmlns:a16="http://schemas.microsoft.com/office/drawing/2014/main" id="{00000000-0008-0000-03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889" name="Picture 1" descr="ALMASHRI_0">
          <a:extLst>
            <a:ext uri="{FF2B5EF4-FFF2-40B4-BE49-F238E27FC236}">
              <a16:creationId xmlns:a16="http://schemas.microsoft.com/office/drawing/2014/main" id="{00000000-0008-0000-03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0" name="Picture 1" descr="ALMASHRI_0">
          <a:extLst>
            <a:ext uri="{FF2B5EF4-FFF2-40B4-BE49-F238E27FC236}">
              <a16:creationId xmlns:a16="http://schemas.microsoft.com/office/drawing/2014/main" id="{00000000-0008-0000-03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1" name="Picture 1" descr="ALMASHRI_0">
          <a:extLst>
            <a:ext uri="{FF2B5EF4-FFF2-40B4-BE49-F238E27FC236}">
              <a16:creationId xmlns:a16="http://schemas.microsoft.com/office/drawing/2014/main" id="{00000000-0008-0000-03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2" name="Picture 1" descr="ALMASHRI_0">
          <a:extLst>
            <a:ext uri="{FF2B5EF4-FFF2-40B4-BE49-F238E27FC236}">
              <a16:creationId xmlns:a16="http://schemas.microsoft.com/office/drawing/2014/main" id="{00000000-0008-0000-03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3" name="Picture 1" descr="ALMASHRI_0">
          <a:extLst>
            <a:ext uri="{FF2B5EF4-FFF2-40B4-BE49-F238E27FC236}">
              <a16:creationId xmlns:a16="http://schemas.microsoft.com/office/drawing/2014/main" id="{00000000-0008-0000-03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4" name="Picture 1" descr="ALMASHRI_0">
          <a:extLst>
            <a:ext uri="{FF2B5EF4-FFF2-40B4-BE49-F238E27FC236}">
              <a16:creationId xmlns:a16="http://schemas.microsoft.com/office/drawing/2014/main" id="{00000000-0008-0000-03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5" name="Picture 1" descr="ALMASHRI_0">
          <a:extLst>
            <a:ext uri="{FF2B5EF4-FFF2-40B4-BE49-F238E27FC236}">
              <a16:creationId xmlns:a16="http://schemas.microsoft.com/office/drawing/2014/main" id="{00000000-0008-0000-03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6" name="Picture 1" descr="ALMASHRI_0">
          <a:extLst>
            <a:ext uri="{FF2B5EF4-FFF2-40B4-BE49-F238E27FC236}">
              <a16:creationId xmlns:a16="http://schemas.microsoft.com/office/drawing/2014/main" id="{00000000-0008-0000-03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7" name="Picture 1" descr="ALMASHRI_0">
          <a:extLst>
            <a:ext uri="{FF2B5EF4-FFF2-40B4-BE49-F238E27FC236}">
              <a16:creationId xmlns:a16="http://schemas.microsoft.com/office/drawing/2014/main" id="{00000000-0008-0000-03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8" name="Picture 1" descr="ALMASHRI_0">
          <a:extLst>
            <a:ext uri="{FF2B5EF4-FFF2-40B4-BE49-F238E27FC236}">
              <a16:creationId xmlns:a16="http://schemas.microsoft.com/office/drawing/2014/main" id="{00000000-0008-0000-03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899" name="Picture 1" descr="ALMASHRI_0">
          <a:extLst>
            <a:ext uri="{FF2B5EF4-FFF2-40B4-BE49-F238E27FC236}">
              <a16:creationId xmlns:a16="http://schemas.microsoft.com/office/drawing/2014/main" id="{00000000-0008-0000-03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00" name="Picture 1" descr="ALMASHRI_0">
          <a:extLst>
            <a:ext uri="{FF2B5EF4-FFF2-40B4-BE49-F238E27FC236}">
              <a16:creationId xmlns:a16="http://schemas.microsoft.com/office/drawing/2014/main" id="{00000000-0008-0000-03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01" name="Picture 1" descr="ALMASHRI_0">
          <a:extLst>
            <a:ext uri="{FF2B5EF4-FFF2-40B4-BE49-F238E27FC236}">
              <a16:creationId xmlns:a16="http://schemas.microsoft.com/office/drawing/2014/main" id="{00000000-0008-0000-03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02" name="Picture 1" descr="ALMASHRI_0">
          <a:extLst>
            <a:ext uri="{FF2B5EF4-FFF2-40B4-BE49-F238E27FC236}">
              <a16:creationId xmlns:a16="http://schemas.microsoft.com/office/drawing/2014/main" id="{00000000-0008-0000-03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03" name="Picture 1" descr="ALMASHRI_0">
          <a:extLst>
            <a:ext uri="{FF2B5EF4-FFF2-40B4-BE49-F238E27FC236}">
              <a16:creationId xmlns:a16="http://schemas.microsoft.com/office/drawing/2014/main" id="{00000000-0008-0000-03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04" name="Picture 1" descr="ALMASHRI_0">
          <a:extLst>
            <a:ext uri="{FF2B5EF4-FFF2-40B4-BE49-F238E27FC236}">
              <a16:creationId xmlns:a16="http://schemas.microsoft.com/office/drawing/2014/main" id="{00000000-0008-0000-03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05" name="Picture 1" descr="ALMASHRI_0">
          <a:extLst>
            <a:ext uri="{FF2B5EF4-FFF2-40B4-BE49-F238E27FC236}">
              <a16:creationId xmlns:a16="http://schemas.microsoft.com/office/drawing/2014/main" id="{00000000-0008-0000-03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1295400</xdr:colOff>
      <xdr:row>134</xdr:row>
      <xdr:rowOff>0</xdr:rowOff>
    </xdr:from>
    <xdr:to>
      <xdr:col>1</xdr:col>
      <xdr:colOff>1295400</xdr:colOff>
      <xdr:row>562</xdr:row>
      <xdr:rowOff>7907</xdr:rowOff>
    </xdr:to>
    <xdr:pic>
      <xdr:nvPicPr>
        <xdr:cNvPr id="1906" name="Picture 1" descr="ALMASHRI_0">
          <a:extLst>
            <a:ext uri="{FF2B5EF4-FFF2-40B4-BE49-F238E27FC236}">
              <a16:creationId xmlns:a16="http://schemas.microsoft.com/office/drawing/2014/main" id="{00000000-0008-0000-03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07" name="Picture 1" descr="ALMASHRI_0">
          <a:extLst>
            <a:ext uri="{FF2B5EF4-FFF2-40B4-BE49-F238E27FC236}">
              <a16:creationId xmlns:a16="http://schemas.microsoft.com/office/drawing/2014/main" id="{00000000-0008-0000-03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08" name="Picture 1" descr="ALMASHRI_0">
          <a:extLst>
            <a:ext uri="{FF2B5EF4-FFF2-40B4-BE49-F238E27FC236}">
              <a16:creationId xmlns:a16="http://schemas.microsoft.com/office/drawing/2014/main" id="{00000000-0008-0000-03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09" name="Picture 1" descr="ALMASHRI_0">
          <a:extLst>
            <a:ext uri="{FF2B5EF4-FFF2-40B4-BE49-F238E27FC236}">
              <a16:creationId xmlns:a16="http://schemas.microsoft.com/office/drawing/2014/main" id="{00000000-0008-0000-03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0" name="Picture 1" descr="ALMASHRI_0">
          <a:extLst>
            <a:ext uri="{FF2B5EF4-FFF2-40B4-BE49-F238E27FC236}">
              <a16:creationId xmlns:a16="http://schemas.microsoft.com/office/drawing/2014/main" id="{00000000-0008-0000-03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1" name="Picture 1" descr="ALMASHRI_0">
          <a:extLst>
            <a:ext uri="{FF2B5EF4-FFF2-40B4-BE49-F238E27FC236}">
              <a16:creationId xmlns:a16="http://schemas.microsoft.com/office/drawing/2014/main" id="{00000000-0008-0000-03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2" name="Picture 1" descr="ALMASHRI_0">
          <a:extLst>
            <a:ext uri="{FF2B5EF4-FFF2-40B4-BE49-F238E27FC236}">
              <a16:creationId xmlns:a16="http://schemas.microsoft.com/office/drawing/2014/main" id="{00000000-0008-0000-03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3" name="Picture 1" descr="ALMASHRI_0">
          <a:extLst>
            <a:ext uri="{FF2B5EF4-FFF2-40B4-BE49-F238E27FC236}">
              <a16:creationId xmlns:a16="http://schemas.microsoft.com/office/drawing/2014/main" id="{00000000-0008-0000-03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4" name="Picture 1" descr="ALMASHRI_0">
          <a:extLst>
            <a:ext uri="{FF2B5EF4-FFF2-40B4-BE49-F238E27FC236}">
              <a16:creationId xmlns:a16="http://schemas.microsoft.com/office/drawing/2014/main" id="{00000000-0008-0000-03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5" name="Picture 1" descr="ALMASHRI_0">
          <a:extLst>
            <a:ext uri="{FF2B5EF4-FFF2-40B4-BE49-F238E27FC236}">
              <a16:creationId xmlns:a16="http://schemas.microsoft.com/office/drawing/2014/main" id="{00000000-0008-0000-03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6" name="Picture 1" descr="ALMASHRI_0">
          <a:extLst>
            <a:ext uri="{FF2B5EF4-FFF2-40B4-BE49-F238E27FC236}">
              <a16:creationId xmlns:a16="http://schemas.microsoft.com/office/drawing/2014/main" id="{00000000-0008-0000-03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7" name="Picture 1" descr="ALMASHRI_0">
          <a:extLst>
            <a:ext uri="{FF2B5EF4-FFF2-40B4-BE49-F238E27FC236}">
              <a16:creationId xmlns:a16="http://schemas.microsoft.com/office/drawing/2014/main" id="{00000000-0008-0000-03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8" name="Picture 1" descr="ALMASHRI_0">
          <a:extLst>
            <a:ext uri="{FF2B5EF4-FFF2-40B4-BE49-F238E27FC236}">
              <a16:creationId xmlns:a16="http://schemas.microsoft.com/office/drawing/2014/main" id="{00000000-0008-0000-03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19" name="Picture 1" descr="ALMASHRI_0">
          <a:extLst>
            <a:ext uri="{FF2B5EF4-FFF2-40B4-BE49-F238E27FC236}">
              <a16:creationId xmlns:a16="http://schemas.microsoft.com/office/drawing/2014/main" id="{00000000-0008-0000-03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20" name="Picture 1" descr="ALMASHRI_0">
          <a:extLst>
            <a:ext uri="{FF2B5EF4-FFF2-40B4-BE49-F238E27FC236}">
              <a16:creationId xmlns:a16="http://schemas.microsoft.com/office/drawing/2014/main" id="{00000000-0008-0000-03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562</xdr:row>
      <xdr:rowOff>7907</xdr:rowOff>
    </xdr:to>
    <xdr:pic>
      <xdr:nvPicPr>
        <xdr:cNvPr id="1921" name="Picture 1" descr="ALMASHRI_0">
          <a:extLst>
            <a:ext uri="{FF2B5EF4-FFF2-40B4-BE49-F238E27FC236}">
              <a16:creationId xmlns:a16="http://schemas.microsoft.com/office/drawing/2014/main" id="{00000000-0008-0000-03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2" name="Picture 1" descr="ALMASHRI_0">
          <a:extLst>
            <a:ext uri="{FF2B5EF4-FFF2-40B4-BE49-F238E27FC236}">
              <a16:creationId xmlns:a16="http://schemas.microsoft.com/office/drawing/2014/main" id="{00000000-0008-0000-03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3" name="Picture 1" descr="ALMASHRI_0">
          <a:extLst>
            <a:ext uri="{FF2B5EF4-FFF2-40B4-BE49-F238E27FC236}">
              <a16:creationId xmlns:a16="http://schemas.microsoft.com/office/drawing/2014/main" id="{00000000-0008-0000-03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4" name="Picture 1" descr="ALMASHRI_0">
          <a:extLst>
            <a:ext uri="{FF2B5EF4-FFF2-40B4-BE49-F238E27FC236}">
              <a16:creationId xmlns:a16="http://schemas.microsoft.com/office/drawing/2014/main" id="{00000000-0008-0000-03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5" name="Picture 1" descr="ALMASHRI_0">
          <a:extLst>
            <a:ext uri="{FF2B5EF4-FFF2-40B4-BE49-F238E27FC236}">
              <a16:creationId xmlns:a16="http://schemas.microsoft.com/office/drawing/2014/main" id="{00000000-0008-0000-03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6" name="Picture 1" descr="ALMASHRI_0">
          <a:extLst>
            <a:ext uri="{FF2B5EF4-FFF2-40B4-BE49-F238E27FC236}">
              <a16:creationId xmlns:a16="http://schemas.microsoft.com/office/drawing/2014/main" id="{00000000-0008-0000-03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7" name="Picture 1" descr="ALMASHRI_0">
          <a:extLst>
            <a:ext uri="{FF2B5EF4-FFF2-40B4-BE49-F238E27FC236}">
              <a16:creationId xmlns:a16="http://schemas.microsoft.com/office/drawing/2014/main" id="{00000000-0008-0000-03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8" name="Picture 1" descr="ALMASHRI_0">
          <a:extLst>
            <a:ext uri="{FF2B5EF4-FFF2-40B4-BE49-F238E27FC236}">
              <a16:creationId xmlns:a16="http://schemas.microsoft.com/office/drawing/2014/main" id="{00000000-0008-0000-03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29" name="Picture 1" descr="ALMASHRI_0">
          <a:extLst>
            <a:ext uri="{FF2B5EF4-FFF2-40B4-BE49-F238E27FC236}">
              <a16:creationId xmlns:a16="http://schemas.microsoft.com/office/drawing/2014/main" id="{00000000-0008-0000-03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0" name="Picture 1" descr="ALMASHRI_0">
          <a:extLst>
            <a:ext uri="{FF2B5EF4-FFF2-40B4-BE49-F238E27FC236}">
              <a16:creationId xmlns:a16="http://schemas.microsoft.com/office/drawing/2014/main" id="{00000000-0008-0000-03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1" name="Picture 1" descr="ALMASHRI_0">
          <a:extLst>
            <a:ext uri="{FF2B5EF4-FFF2-40B4-BE49-F238E27FC236}">
              <a16:creationId xmlns:a16="http://schemas.microsoft.com/office/drawing/2014/main" id="{00000000-0008-0000-03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2" name="Picture 1" descr="ALMASHRI_0">
          <a:extLst>
            <a:ext uri="{FF2B5EF4-FFF2-40B4-BE49-F238E27FC236}">
              <a16:creationId xmlns:a16="http://schemas.microsoft.com/office/drawing/2014/main" id="{00000000-0008-0000-03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3" name="Picture 1" descr="ALMASHRI_0">
          <a:extLst>
            <a:ext uri="{FF2B5EF4-FFF2-40B4-BE49-F238E27FC236}">
              <a16:creationId xmlns:a16="http://schemas.microsoft.com/office/drawing/2014/main" id="{00000000-0008-0000-03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4" name="Picture 1" descr="ALMASHRI_0">
          <a:extLst>
            <a:ext uri="{FF2B5EF4-FFF2-40B4-BE49-F238E27FC236}">
              <a16:creationId xmlns:a16="http://schemas.microsoft.com/office/drawing/2014/main" id="{00000000-0008-0000-03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5" name="Picture 1" descr="ALMASHRI_0">
          <a:extLst>
            <a:ext uri="{FF2B5EF4-FFF2-40B4-BE49-F238E27FC236}">
              <a16:creationId xmlns:a16="http://schemas.microsoft.com/office/drawing/2014/main" id="{00000000-0008-0000-0300-00008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6" name="Picture 1" descr="ALMASHRI_0">
          <a:extLst>
            <a:ext uri="{FF2B5EF4-FFF2-40B4-BE49-F238E27FC236}">
              <a16:creationId xmlns:a16="http://schemas.microsoft.com/office/drawing/2014/main" id="{00000000-0008-0000-03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134</xdr:row>
      <xdr:rowOff>0</xdr:rowOff>
    </xdr:from>
    <xdr:to>
      <xdr:col>1</xdr:col>
      <xdr:colOff>1295400</xdr:colOff>
      <xdr:row>561</xdr:row>
      <xdr:rowOff>188882</xdr:rowOff>
    </xdr:to>
    <xdr:pic>
      <xdr:nvPicPr>
        <xdr:cNvPr id="1937" name="Picture 1" descr="ALMASHRI_0">
          <a:extLst>
            <a:ext uri="{FF2B5EF4-FFF2-40B4-BE49-F238E27FC236}">
              <a16:creationId xmlns:a16="http://schemas.microsoft.com/office/drawing/2014/main" id="{00000000-0008-0000-0300-00009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518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1295400</xdr:colOff>
      <xdr:row>134</xdr:row>
      <xdr:rowOff>0</xdr:rowOff>
    </xdr:from>
    <xdr:ext cx="0" cy="394335"/>
    <xdr:pic>
      <xdr:nvPicPr>
        <xdr:cNvPr id="1938" name="Picture 1" descr="ALMASHRI_0">
          <a:extLst>
            <a:ext uri="{FF2B5EF4-FFF2-40B4-BE49-F238E27FC236}">
              <a16:creationId xmlns:a16="http://schemas.microsoft.com/office/drawing/2014/main" id="{00000000-0008-0000-03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39" name="Picture 1" descr="ALMASHRI_0">
          <a:extLst>
            <a:ext uri="{FF2B5EF4-FFF2-40B4-BE49-F238E27FC236}">
              <a16:creationId xmlns:a16="http://schemas.microsoft.com/office/drawing/2014/main" id="{00000000-0008-0000-03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0" name="Picture 1" descr="ALMASHRI_0">
          <a:extLst>
            <a:ext uri="{FF2B5EF4-FFF2-40B4-BE49-F238E27FC236}">
              <a16:creationId xmlns:a16="http://schemas.microsoft.com/office/drawing/2014/main" id="{00000000-0008-0000-03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1" name="Picture 1" descr="ALMASHRI_0">
          <a:extLst>
            <a:ext uri="{FF2B5EF4-FFF2-40B4-BE49-F238E27FC236}">
              <a16:creationId xmlns:a16="http://schemas.microsoft.com/office/drawing/2014/main" id="{00000000-0008-0000-0300-00009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2" name="Picture 1" descr="ALMASHRI_0">
          <a:extLst>
            <a:ext uri="{FF2B5EF4-FFF2-40B4-BE49-F238E27FC236}">
              <a16:creationId xmlns:a16="http://schemas.microsoft.com/office/drawing/2014/main" id="{00000000-0008-0000-03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3" name="Picture 1" descr="ALMASHRI_0">
          <a:extLst>
            <a:ext uri="{FF2B5EF4-FFF2-40B4-BE49-F238E27FC236}">
              <a16:creationId xmlns:a16="http://schemas.microsoft.com/office/drawing/2014/main" id="{00000000-0008-0000-0300-00009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4" name="Picture 1" descr="ALMASHRI_0">
          <a:extLst>
            <a:ext uri="{FF2B5EF4-FFF2-40B4-BE49-F238E27FC236}">
              <a16:creationId xmlns:a16="http://schemas.microsoft.com/office/drawing/2014/main" id="{00000000-0008-0000-03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5" name="Picture 1" descr="ALMASHRI_0">
          <a:extLst>
            <a:ext uri="{FF2B5EF4-FFF2-40B4-BE49-F238E27FC236}">
              <a16:creationId xmlns:a16="http://schemas.microsoft.com/office/drawing/2014/main" id="{00000000-0008-0000-03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6" name="Picture 1" descr="ALMASHRI_0">
          <a:extLst>
            <a:ext uri="{FF2B5EF4-FFF2-40B4-BE49-F238E27FC236}">
              <a16:creationId xmlns:a16="http://schemas.microsoft.com/office/drawing/2014/main" id="{00000000-0008-0000-03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7" name="Picture 1" descr="ALMASHRI_0">
          <a:extLst>
            <a:ext uri="{FF2B5EF4-FFF2-40B4-BE49-F238E27FC236}">
              <a16:creationId xmlns:a16="http://schemas.microsoft.com/office/drawing/2014/main" id="{00000000-0008-0000-03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8" name="Picture 1" descr="ALMASHRI_0">
          <a:extLst>
            <a:ext uri="{FF2B5EF4-FFF2-40B4-BE49-F238E27FC236}">
              <a16:creationId xmlns:a16="http://schemas.microsoft.com/office/drawing/2014/main" id="{00000000-0008-0000-03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49" name="Picture 1" descr="ALMASHRI_0">
          <a:extLst>
            <a:ext uri="{FF2B5EF4-FFF2-40B4-BE49-F238E27FC236}">
              <a16:creationId xmlns:a16="http://schemas.microsoft.com/office/drawing/2014/main" id="{00000000-0008-0000-0300-00009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50" name="Picture 1" descr="ALMASHRI_0">
          <a:extLst>
            <a:ext uri="{FF2B5EF4-FFF2-40B4-BE49-F238E27FC236}">
              <a16:creationId xmlns:a16="http://schemas.microsoft.com/office/drawing/2014/main" id="{00000000-0008-0000-03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51" name="Picture 1" descr="ALMASHRI_0">
          <a:extLst>
            <a:ext uri="{FF2B5EF4-FFF2-40B4-BE49-F238E27FC236}">
              <a16:creationId xmlns:a16="http://schemas.microsoft.com/office/drawing/2014/main" id="{00000000-0008-0000-03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52" name="Picture 1" descr="ALMASHRI_0">
          <a:extLst>
            <a:ext uri="{FF2B5EF4-FFF2-40B4-BE49-F238E27FC236}">
              <a16:creationId xmlns:a16="http://schemas.microsoft.com/office/drawing/2014/main" id="{00000000-0008-0000-03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1953" name="Picture 1" descr="ALMASHRI_0">
          <a:extLst>
            <a:ext uri="{FF2B5EF4-FFF2-40B4-BE49-F238E27FC236}">
              <a16:creationId xmlns:a16="http://schemas.microsoft.com/office/drawing/2014/main" id="{00000000-0008-0000-0300-0000A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54" name="Picture 1" descr="ALMASHRI_0">
          <a:extLst>
            <a:ext uri="{FF2B5EF4-FFF2-40B4-BE49-F238E27FC236}">
              <a16:creationId xmlns:a16="http://schemas.microsoft.com/office/drawing/2014/main" id="{00000000-0008-0000-03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55" name="Picture 1" descr="ALMASHRI_0">
          <a:extLst>
            <a:ext uri="{FF2B5EF4-FFF2-40B4-BE49-F238E27FC236}">
              <a16:creationId xmlns:a16="http://schemas.microsoft.com/office/drawing/2014/main" id="{00000000-0008-0000-0300-0000A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56" name="Picture 1" descr="ALMASHRI_0">
          <a:extLst>
            <a:ext uri="{FF2B5EF4-FFF2-40B4-BE49-F238E27FC236}">
              <a16:creationId xmlns:a16="http://schemas.microsoft.com/office/drawing/2014/main" id="{00000000-0008-0000-03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57" name="Picture 1" descr="ALMASHRI_0">
          <a:extLst>
            <a:ext uri="{FF2B5EF4-FFF2-40B4-BE49-F238E27FC236}">
              <a16:creationId xmlns:a16="http://schemas.microsoft.com/office/drawing/2014/main" id="{00000000-0008-0000-03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58" name="Picture 1" descr="ALMASHRI_0">
          <a:extLst>
            <a:ext uri="{FF2B5EF4-FFF2-40B4-BE49-F238E27FC236}">
              <a16:creationId xmlns:a16="http://schemas.microsoft.com/office/drawing/2014/main" id="{00000000-0008-0000-03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59" name="Picture 1" descr="ALMASHRI_0">
          <a:extLst>
            <a:ext uri="{FF2B5EF4-FFF2-40B4-BE49-F238E27FC236}">
              <a16:creationId xmlns:a16="http://schemas.microsoft.com/office/drawing/2014/main" id="{00000000-0008-0000-0300-0000A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0" name="Picture 1" descr="ALMASHRI_0">
          <a:extLst>
            <a:ext uri="{FF2B5EF4-FFF2-40B4-BE49-F238E27FC236}">
              <a16:creationId xmlns:a16="http://schemas.microsoft.com/office/drawing/2014/main" id="{00000000-0008-0000-03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1" name="Picture 1" descr="ALMASHRI_0">
          <a:extLst>
            <a:ext uri="{FF2B5EF4-FFF2-40B4-BE49-F238E27FC236}">
              <a16:creationId xmlns:a16="http://schemas.microsoft.com/office/drawing/2014/main" id="{00000000-0008-0000-0300-0000A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2" name="Picture 1" descr="ALMASHRI_0">
          <a:extLst>
            <a:ext uri="{FF2B5EF4-FFF2-40B4-BE49-F238E27FC236}">
              <a16:creationId xmlns:a16="http://schemas.microsoft.com/office/drawing/2014/main" id="{00000000-0008-0000-03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3" name="Picture 1" descr="ALMASHRI_0">
          <a:extLst>
            <a:ext uri="{FF2B5EF4-FFF2-40B4-BE49-F238E27FC236}">
              <a16:creationId xmlns:a16="http://schemas.microsoft.com/office/drawing/2014/main" id="{00000000-0008-0000-03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4" name="Picture 1" descr="ALMASHRI_0">
          <a:extLst>
            <a:ext uri="{FF2B5EF4-FFF2-40B4-BE49-F238E27FC236}">
              <a16:creationId xmlns:a16="http://schemas.microsoft.com/office/drawing/2014/main" id="{00000000-0008-0000-03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5" name="Picture 1" descr="ALMASHRI_0">
          <a:extLst>
            <a:ext uri="{FF2B5EF4-FFF2-40B4-BE49-F238E27FC236}">
              <a16:creationId xmlns:a16="http://schemas.microsoft.com/office/drawing/2014/main" id="{00000000-0008-0000-0300-0000A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6" name="Picture 1" descr="ALMASHRI_0">
          <a:extLst>
            <a:ext uri="{FF2B5EF4-FFF2-40B4-BE49-F238E27FC236}">
              <a16:creationId xmlns:a16="http://schemas.microsoft.com/office/drawing/2014/main" id="{00000000-0008-0000-03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7" name="Picture 1" descr="ALMASHRI_0">
          <a:extLst>
            <a:ext uri="{FF2B5EF4-FFF2-40B4-BE49-F238E27FC236}">
              <a16:creationId xmlns:a16="http://schemas.microsoft.com/office/drawing/2014/main" id="{00000000-0008-0000-0300-0000A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8" name="Picture 1" descr="ALMASHRI_0">
          <a:extLst>
            <a:ext uri="{FF2B5EF4-FFF2-40B4-BE49-F238E27FC236}">
              <a16:creationId xmlns:a16="http://schemas.microsoft.com/office/drawing/2014/main" id="{00000000-0008-0000-03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1969" name="Picture 1" descr="ALMASHRI_0">
          <a:extLst>
            <a:ext uri="{FF2B5EF4-FFF2-40B4-BE49-F238E27FC236}">
              <a16:creationId xmlns:a16="http://schemas.microsoft.com/office/drawing/2014/main" id="{00000000-0008-0000-03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0" name="Picture 1" descr="ALMASHRI_0">
          <a:extLst>
            <a:ext uri="{FF2B5EF4-FFF2-40B4-BE49-F238E27FC236}">
              <a16:creationId xmlns:a16="http://schemas.microsoft.com/office/drawing/2014/main" id="{00000000-0008-0000-03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1" name="Picture 1" descr="ALMASHRI_0">
          <a:extLst>
            <a:ext uri="{FF2B5EF4-FFF2-40B4-BE49-F238E27FC236}">
              <a16:creationId xmlns:a16="http://schemas.microsoft.com/office/drawing/2014/main" id="{00000000-0008-0000-0300-0000B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2" name="Picture 1" descr="ALMASHRI_0">
          <a:extLst>
            <a:ext uri="{FF2B5EF4-FFF2-40B4-BE49-F238E27FC236}">
              <a16:creationId xmlns:a16="http://schemas.microsoft.com/office/drawing/2014/main" id="{00000000-0008-0000-03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3" name="Picture 1" descr="ALMASHRI_0">
          <a:extLst>
            <a:ext uri="{FF2B5EF4-FFF2-40B4-BE49-F238E27FC236}">
              <a16:creationId xmlns:a16="http://schemas.microsoft.com/office/drawing/2014/main" id="{00000000-0008-0000-0300-0000B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4" name="Picture 1" descr="ALMASHRI_0">
          <a:extLst>
            <a:ext uri="{FF2B5EF4-FFF2-40B4-BE49-F238E27FC236}">
              <a16:creationId xmlns:a16="http://schemas.microsoft.com/office/drawing/2014/main" id="{00000000-0008-0000-03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5" name="Picture 1" descr="ALMASHRI_0">
          <a:extLst>
            <a:ext uri="{FF2B5EF4-FFF2-40B4-BE49-F238E27FC236}">
              <a16:creationId xmlns:a16="http://schemas.microsoft.com/office/drawing/2014/main" id="{00000000-0008-0000-03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6" name="Picture 1" descr="ALMASHRI_0">
          <a:extLst>
            <a:ext uri="{FF2B5EF4-FFF2-40B4-BE49-F238E27FC236}">
              <a16:creationId xmlns:a16="http://schemas.microsoft.com/office/drawing/2014/main" id="{00000000-0008-0000-03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7" name="Picture 1" descr="ALMASHRI_0">
          <a:extLst>
            <a:ext uri="{FF2B5EF4-FFF2-40B4-BE49-F238E27FC236}">
              <a16:creationId xmlns:a16="http://schemas.microsoft.com/office/drawing/2014/main" id="{00000000-0008-0000-0300-0000B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8" name="Picture 1" descr="ALMASHRI_0">
          <a:extLst>
            <a:ext uri="{FF2B5EF4-FFF2-40B4-BE49-F238E27FC236}">
              <a16:creationId xmlns:a16="http://schemas.microsoft.com/office/drawing/2014/main" id="{00000000-0008-0000-03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79" name="Picture 1" descr="ALMASHRI_0">
          <a:extLst>
            <a:ext uri="{FF2B5EF4-FFF2-40B4-BE49-F238E27FC236}">
              <a16:creationId xmlns:a16="http://schemas.microsoft.com/office/drawing/2014/main" id="{00000000-0008-0000-03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80" name="Picture 1" descr="ALMASHRI_0">
          <a:extLst>
            <a:ext uri="{FF2B5EF4-FFF2-40B4-BE49-F238E27FC236}">
              <a16:creationId xmlns:a16="http://schemas.microsoft.com/office/drawing/2014/main" id="{00000000-0008-0000-03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81" name="Picture 1" descr="ALMASHRI_0">
          <a:extLst>
            <a:ext uri="{FF2B5EF4-FFF2-40B4-BE49-F238E27FC236}">
              <a16:creationId xmlns:a16="http://schemas.microsoft.com/office/drawing/2014/main" id="{00000000-0008-0000-03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82" name="Picture 1" descr="ALMASHRI_0">
          <a:extLst>
            <a:ext uri="{FF2B5EF4-FFF2-40B4-BE49-F238E27FC236}">
              <a16:creationId xmlns:a16="http://schemas.microsoft.com/office/drawing/2014/main" id="{00000000-0008-0000-03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83" name="Picture 1" descr="ALMASHRI_0">
          <a:extLst>
            <a:ext uri="{FF2B5EF4-FFF2-40B4-BE49-F238E27FC236}">
              <a16:creationId xmlns:a16="http://schemas.microsoft.com/office/drawing/2014/main" id="{00000000-0008-0000-0300-0000B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84" name="Picture 1" descr="ALMASHRI_0">
          <a:extLst>
            <a:ext uri="{FF2B5EF4-FFF2-40B4-BE49-F238E27FC236}">
              <a16:creationId xmlns:a16="http://schemas.microsoft.com/office/drawing/2014/main" id="{00000000-0008-0000-03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1985" name="Picture 1" descr="ALMASHRI_0">
          <a:extLst>
            <a:ext uri="{FF2B5EF4-FFF2-40B4-BE49-F238E27FC236}">
              <a16:creationId xmlns:a16="http://schemas.microsoft.com/office/drawing/2014/main" id="{00000000-0008-0000-0300-0000C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86" name="Picture 1" descr="ALMASHRI_0">
          <a:extLst>
            <a:ext uri="{FF2B5EF4-FFF2-40B4-BE49-F238E27FC236}">
              <a16:creationId xmlns:a16="http://schemas.microsoft.com/office/drawing/2014/main" id="{00000000-0008-0000-03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87" name="Picture 1" descr="ALMASHRI_0">
          <a:extLst>
            <a:ext uri="{FF2B5EF4-FFF2-40B4-BE49-F238E27FC236}">
              <a16:creationId xmlns:a16="http://schemas.microsoft.com/office/drawing/2014/main" id="{00000000-0008-0000-0300-0000C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88" name="Picture 1" descr="ALMASHRI_0">
          <a:extLst>
            <a:ext uri="{FF2B5EF4-FFF2-40B4-BE49-F238E27FC236}">
              <a16:creationId xmlns:a16="http://schemas.microsoft.com/office/drawing/2014/main" id="{00000000-0008-0000-03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89" name="Picture 1" descr="ALMASHRI_0">
          <a:extLst>
            <a:ext uri="{FF2B5EF4-FFF2-40B4-BE49-F238E27FC236}">
              <a16:creationId xmlns:a16="http://schemas.microsoft.com/office/drawing/2014/main" id="{00000000-0008-0000-0300-0000C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0" name="Picture 1" descr="ALMASHRI_0">
          <a:extLst>
            <a:ext uri="{FF2B5EF4-FFF2-40B4-BE49-F238E27FC236}">
              <a16:creationId xmlns:a16="http://schemas.microsoft.com/office/drawing/2014/main" id="{00000000-0008-0000-03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1" name="Picture 1" descr="ALMASHRI_0">
          <a:extLst>
            <a:ext uri="{FF2B5EF4-FFF2-40B4-BE49-F238E27FC236}">
              <a16:creationId xmlns:a16="http://schemas.microsoft.com/office/drawing/2014/main" id="{00000000-0008-0000-0300-0000C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2" name="Picture 1" descr="ALMASHRI_0">
          <a:extLst>
            <a:ext uri="{FF2B5EF4-FFF2-40B4-BE49-F238E27FC236}">
              <a16:creationId xmlns:a16="http://schemas.microsoft.com/office/drawing/2014/main" id="{00000000-0008-0000-03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3" name="Picture 1" descr="ALMASHRI_0">
          <a:extLst>
            <a:ext uri="{FF2B5EF4-FFF2-40B4-BE49-F238E27FC236}">
              <a16:creationId xmlns:a16="http://schemas.microsoft.com/office/drawing/2014/main" id="{00000000-0008-0000-0300-0000C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4" name="Picture 1" descr="ALMASHRI_0">
          <a:extLst>
            <a:ext uri="{FF2B5EF4-FFF2-40B4-BE49-F238E27FC236}">
              <a16:creationId xmlns:a16="http://schemas.microsoft.com/office/drawing/2014/main" id="{00000000-0008-0000-03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5" name="Picture 1" descr="ALMASHRI_0">
          <a:extLst>
            <a:ext uri="{FF2B5EF4-FFF2-40B4-BE49-F238E27FC236}">
              <a16:creationId xmlns:a16="http://schemas.microsoft.com/office/drawing/2014/main" id="{00000000-0008-0000-03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6" name="Picture 1" descr="ALMASHRI_0">
          <a:extLst>
            <a:ext uri="{FF2B5EF4-FFF2-40B4-BE49-F238E27FC236}">
              <a16:creationId xmlns:a16="http://schemas.microsoft.com/office/drawing/2014/main" id="{00000000-0008-0000-03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7" name="Picture 1" descr="ALMASHRI_0">
          <a:extLst>
            <a:ext uri="{FF2B5EF4-FFF2-40B4-BE49-F238E27FC236}">
              <a16:creationId xmlns:a16="http://schemas.microsoft.com/office/drawing/2014/main" id="{00000000-0008-0000-0300-0000C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8" name="Picture 1" descr="ALMASHRI_0">
          <a:extLst>
            <a:ext uri="{FF2B5EF4-FFF2-40B4-BE49-F238E27FC236}">
              <a16:creationId xmlns:a16="http://schemas.microsoft.com/office/drawing/2014/main" id="{00000000-0008-0000-03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1999" name="Picture 1" descr="ALMASHRI_0">
          <a:extLst>
            <a:ext uri="{FF2B5EF4-FFF2-40B4-BE49-F238E27FC236}">
              <a16:creationId xmlns:a16="http://schemas.microsoft.com/office/drawing/2014/main" id="{00000000-0008-0000-0300-0000C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2000" name="Picture 1" descr="ALMASHRI_0">
          <a:extLst>
            <a:ext uri="{FF2B5EF4-FFF2-40B4-BE49-F238E27FC236}">
              <a16:creationId xmlns:a16="http://schemas.microsoft.com/office/drawing/2014/main" id="{00000000-0008-0000-03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2001" name="Picture 1" descr="ALMASHRI_0">
          <a:extLst>
            <a:ext uri="{FF2B5EF4-FFF2-40B4-BE49-F238E27FC236}">
              <a16:creationId xmlns:a16="http://schemas.microsoft.com/office/drawing/2014/main" id="{00000000-0008-0000-0300-0000D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2" name="Picture 1" descr="ALMASHRI_0">
          <a:extLst>
            <a:ext uri="{FF2B5EF4-FFF2-40B4-BE49-F238E27FC236}">
              <a16:creationId xmlns:a16="http://schemas.microsoft.com/office/drawing/2014/main" id="{00000000-0008-0000-03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3" name="Picture 1" descr="ALMASHRI_0">
          <a:extLst>
            <a:ext uri="{FF2B5EF4-FFF2-40B4-BE49-F238E27FC236}">
              <a16:creationId xmlns:a16="http://schemas.microsoft.com/office/drawing/2014/main" id="{00000000-0008-0000-03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4" name="Picture 1" descr="ALMASHRI_0">
          <a:extLst>
            <a:ext uri="{FF2B5EF4-FFF2-40B4-BE49-F238E27FC236}">
              <a16:creationId xmlns:a16="http://schemas.microsoft.com/office/drawing/2014/main" id="{00000000-0008-0000-03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5" name="Picture 1" descr="ALMASHRI_0">
          <a:extLst>
            <a:ext uri="{FF2B5EF4-FFF2-40B4-BE49-F238E27FC236}">
              <a16:creationId xmlns:a16="http://schemas.microsoft.com/office/drawing/2014/main" id="{00000000-0008-0000-03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6" name="Picture 1" descr="ALMASHRI_0">
          <a:extLst>
            <a:ext uri="{FF2B5EF4-FFF2-40B4-BE49-F238E27FC236}">
              <a16:creationId xmlns:a16="http://schemas.microsoft.com/office/drawing/2014/main" id="{00000000-0008-0000-03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7" name="Picture 1" descr="ALMASHRI_0">
          <a:extLst>
            <a:ext uri="{FF2B5EF4-FFF2-40B4-BE49-F238E27FC236}">
              <a16:creationId xmlns:a16="http://schemas.microsoft.com/office/drawing/2014/main" id="{00000000-0008-0000-0300-0000D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8" name="Picture 1" descr="ALMASHRI_0">
          <a:extLst>
            <a:ext uri="{FF2B5EF4-FFF2-40B4-BE49-F238E27FC236}">
              <a16:creationId xmlns:a16="http://schemas.microsoft.com/office/drawing/2014/main" id="{00000000-0008-0000-03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09" name="Picture 1" descr="ALMASHRI_0">
          <a:extLst>
            <a:ext uri="{FF2B5EF4-FFF2-40B4-BE49-F238E27FC236}">
              <a16:creationId xmlns:a16="http://schemas.microsoft.com/office/drawing/2014/main" id="{00000000-0008-0000-0300-0000D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0" name="Picture 1" descr="ALMASHRI_0">
          <a:extLst>
            <a:ext uri="{FF2B5EF4-FFF2-40B4-BE49-F238E27FC236}">
              <a16:creationId xmlns:a16="http://schemas.microsoft.com/office/drawing/2014/main" id="{00000000-0008-0000-03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1" name="Picture 1" descr="ALMASHRI_0">
          <a:extLst>
            <a:ext uri="{FF2B5EF4-FFF2-40B4-BE49-F238E27FC236}">
              <a16:creationId xmlns:a16="http://schemas.microsoft.com/office/drawing/2014/main" id="{00000000-0008-0000-03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2" name="Picture 1" descr="ALMASHRI_0">
          <a:extLst>
            <a:ext uri="{FF2B5EF4-FFF2-40B4-BE49-F238E27FC236}">
              <a16:creationId xmlns:a16="http://schemas.microsoft.com/office/drawing/2014/main" id="{00000000-0008-0000-03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3" name="Picture 1" descr="ALMASHRI_0">
          <a:extLst>
            <a:ext uri="{FF2B5EF4-FFF2-40B4-BE49-F238E27FC236}">
              <a16:creationId xmlns:a16="http://schemas.microsoft.com/office/drawing/2014/main" id="{00000000-0008-0000-0300-0000D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4" name="Picture 1" descr="ALMASHRI_0">
          <a:extLst>
            <a:ext uri="{FF2B5EF4-FFF2-40B4-BE49-F238E27FC236}">
              <a16:creationId xmlns:a16="http://schemas.microsoft.com/office/drawing/2014/main" id="{00000000-0008-0000-03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5" name="Picture 1" descr="ALMASHRI_0">
          <a:extLst>
            <a:ext uri="{FF2B5EF4-FFF2-40B4-BE49-F238E27FC236}">
              <a16:creationId xmlns:a16="http://schemas.microsoft.com/office/drawing/2014/main" id="{00000000-0008-0000-0300-0000D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6" name="Picture 1" descr="ALMASHRI_0">
          <a:extLst>
            <a:ext uri="{FF2B5EF4-FFF2-40B4-BE49-F238E27FC236}">
              <a16:creationId xmlns:a16="http://schemas.microsoft.com/office/drawing/2014/main" id="{00000000-0008-0000-03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2017" name="Picture 1" descr="ALMASHRI_0">
          <a:extLst>
            <a:ext uri="{FF2B5EF4-FFF2-40B4-BE49-F238E27FC236}">
              <a16:creationId xmlns:a16="http://schemas.microsoft.com/office/drawing/2014/main" id="{00000000-0008-0000-03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18" name="Picture 1" descr="ALMASHRI_0">
          <a:extLst>
            <a:ext uri="{FF2B5EF4-FFF2-40B4-BE49-F238E27FC236}">
              <a16:creationId xmlns:a16="http://schemas.microsoft.com/office/drawing/2014/main" id="{00000000-0008-0000-03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19" name="Picture 1" descr="ALMASHRI_0">
          <a:extLst>
            <a:ext uri="{FF2B5EF4-FFF2-40B4-BE49-F238E27FC236}">
              <a16:creationId xmlns:a16="http://schemas.microsoft.com/office/drawing/2014/main" id="{00000000-0008-0000-0300-0000E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0" name="Picture 1" descr="ALMASHRI_0">
          <a:extLst>
            <a:ext uri="{FF2B5EF4-FFF2-40B4-BE49-F238E27FC236}">
              <a16:creationId xmlns:a16="http://schemas.microsoft.com/office/drawing/2014/main" id="{00000000-0008-0000-03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1" name="Picture 1" descr="ALMASHRI_0">
          <a:extLst>
            <a:ext uri="{FF2B5EF4-FFF2-40B4-BE49-F238E27FC236}">
              <a16:creationId xmlns:a16="http://schemas.microsoft.com/office/drawing/2014/main" id="{00000000-0008-0000-0300-0000E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2" name="Picture 1" descr="ALMASHRI_0">
          <a:extLst>
            <a:ext uri="{FF2B5EF4-FFF2-40B4-BE49-F238E27FC236}">
              <a16:creationId xmlns:a16="http://schemas.microsoft.com/office/drawing/2014/main" id="{00000000-0008-0000-03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3" name="Picture 1" descr="ALMASHRI_0">
          <a:extLst>
            <a:ext uri="{FF2B5EF4-FFF2-40B4-BE49-F238E27FC236}">
              <a16:creationId xmlns:a16="http://schemas.microsoft.com/office/drawing/2014/main" id="{00000000-0008-0000-03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4" name="Picture 1" descr="ALMASHRI_0">
          <a:extLst>
            <a:ext uri="{FF2B5EF4-FFF2-40B4-BE49-F238E27FC236}">
              <a16:creationId xmlns:a16="http://schemas.microsoft.com/office/drawing/2014/main" id="{00000000-0008-0000-03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5" name="Picture 1" descr="ALMASHRI_0">
          <a:extLst>
            <a:ext uri="{FF2B5EF4-FFF2-40B4-BE49-F238E27FC236}">
              <a16:creationId xmlns:a16="http://schemas.microsoft.com/office/drawing/2014/main" id="{00000000-0008-0000-0300-0000E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6" name="Picture 1" descr="ALMASHRI_0">
          <a:extLst>
            <a:ext uri="{FF2B5EF4-FFF2-40B4-BE49-F238E27FC236}">
              <a16:creationId xmlns:a16="http://schemas.microsoft.com/office/drawing/2014/main" id="{00000000-0008-0000-03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7" name="Picture 1" descr="ALMASHRI_0">
          <a:extLst>
            <a:ext uri="{FF2B5EF4-FFF2-40B4-BE49-F238E27FC236}">
              <a16:creationId xmlns:a16="http://schemas.microsoft.com/office/drawing/2014/main" id="{00000000-0008-0000-03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8" name="Picture 1" descr="ALMASHRI_0">
          <a:extLst>
            <a:ext uri="{FF2B5EF4-FFF2-40B4-BE49-F238E27FC236}">
              <a16:creationId xmlns:a16="http://schemas.microsoft.com/office/drawing/2014/main" id="{00000000-0008-0000-03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29" name="Picture 1" descr="ALMASHRI_0">
          <a:extLst>
            <a:ext uri="{FF2B5EF4-FFF2-40B4-BE49-F238E27FC236}">
              <a16:creationId xmlns:a16="http://schemas.microsoft.com/office/drawing/2014/main" id="{00000000-0008-0000-03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30" name="Picture 1" descr="ALMASHRI_0">
          <a:extLst>
            <a:ext uri="{FF2B5EF4-FFF2-40B4-BE49-F238E27FC236}">
              <a16:creationId xmlns:a16="http://schemas.microsoft.com/office/drawing/2014/main" id="{00000000-0008-0000-03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31" name="Picture 1" descr="ALMASHRI_0">
          <a:extLst>
            <a:ext uri="{FF2B5EF4-FFF2-40B4-BE49-F238E27FC236}">
              <a16:creationId xmlns:a16="http://schemas.microsoft.com/office/drawing/2014/main" id="{00000000-0008-0000-0300-0000E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2032" name="Picture 1" descr="ALMASHRI_0">
          <a:extLst>
            <a:ext uri="{FF2B5EF4-FFF2-40B4-BE49-F238E27FC236}">
              <a16:creationId xmlns:a16="http://schemas.microsoft.com/office/drawing/2014/main" id="{00000000-0008-0000-03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4010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33" name="Picture 2032" descr="ALMASHRI_0">
          <a:extLst>
            <a:ext uri="{FF2B5EF4-FFF2-40B4-BE49-F238E27FC236}">
              <a16:creationId xmlns:a16="http://schemas.microsoft.com/office/drawing/2014/main" id="{00000000-0008-0000-0300-0000F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34" name="Picture 1" descr="ALMASHRI_0">
          <a:extLst>
            <a:ext uri="{FF2B5EF4-FFF2-40B4-BE49-F238E27FC236}">
              <a16:creationId xmlns:a16="http://schemas.microsoft.com/office/drawing/2014/main" id="{00000000-0008-0000-03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35" name="Picture 1" descr="ALMASHRI_0">
          <a:extLst>
            <a:ext uri="{FF2B5EF4-FFF2-40B4-BE49-F238E27FC236}">
              <a16:creationId xmlns:a16="http://schemas.microsoft.com/office/drawing/2014/main" id="{00000000-0008-0000-03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36" name="Picture 1" descr="ALMASHRI_0">
          <a:extLst>
            <a:ext uri="{FF2B5EF4-FFF2-40B4-BE49-F238E27FC236}">
              <a16:creationId xmlns:a16="http://schemas.microsoft.com/office/drawing/2014/main" id="{00000000-0008-0000-03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37" name="Picture 1" descr="ALMASHRI_0">
          <a:extLst>
            <a:ext uri="{FF2B5EF4-FFF2-40B4-BE49-F238E27FC236}">
              <a16:creationId xmlns:a16="http://schemas.microsoft.com/office/drawing/2014/main" id="{00000000-0008-0000-0300-0000F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38" name="Picture 1" descr="ALMASHRI_0">
          <a:extLst>
            <a:ext uri="{FF2B5EF4-FFF2-40B4-BE49-F238E27FC236}">
              <a16:creationId xmlns:a16="http://schemas.microsoft.com/office/drawing/2014/main" id="{00000000-0008-0000-03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39" name="Picture 1" descr="ALMASHRI_0">
          <a:extLst>
            <a:ext uri="{FF2B5EF4-FFF2-40B4-BE49-F238E27FC236}">
              <a16:creationId xmlns:a16="http://schemas.microsoft.com/office/drawing/2014/main" id="{00000000-0008-0000-0300-0000F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0" name="Picture 1" descr="ALMASHRI_0">
          <a:extLst>
            <a:ext uri="{FF2B5EF4-FFF2-40B4-BE49-F238E27FC236}">
              <a16:creationId xmlns:a16="http://schemas.microsoft.com/office/drawing/2014/main" id="{00000000-0008-0000-03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1" name="Picture 1" descr="ALMASHRI_0">
          <a:extLst>
            <a:ext uri="{FF2B5EF4-FFF2-40B4-BE49-F238E27FC236}">
              <a16:creationId xmlns:a16="http://schemas.microsoft.com/office/drawing/2014/main" id="{00000000-0008-0000-03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2" name="Picture 1" descr="ALMASHRI_0">
          <a:extLst>
            <a:ext uri="{FF2B5EF4-FFF2-40B4-BE49-F238E27FC236}">
              <a16:creationId xmlns:a16="http://schemas.microsoft.com/office/drawing/2014/main" id="{00000000-0008-0000-03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3" name="Picture 1" descr="ALMASHRI_0">
          <a:extLst>
            <a:ext uri="{FF2B5EF4-FFF2-40B4-BE49-F238E27FC236}">
              <a16:creationId xmlns:a16="http://schemas.microsoft.com/office/drawing/2014/main" id="{00000000-0008-0000-03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4" name="Picture 1" descr="ALMASHRI_0">
          <a:extLst>
            <a:ext uri="{FF2B5EF4-FFF2-40B4-BE49-F238E27FC236}">
              <a16:creationId xmlns:a16="http://schemas.microsoft.com/office/drawing/2014/main" id="{00000000-0008-0000-03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5" name="Picture 1" descr="ALMASHRI_0">
          <a:extLst>
            <a:ext uri="{FF2B5EF4-FFF2-40B4-BE49-F238E27FC236}">
              <a16:creationId xmlns:a16="http://schemas.microsoft.com/office/drawing/2014/main" id="{00000000-0008-0000-0300-0000F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6" name="Picture 1" descr="ALMASHRI_0">
          <a:extLst>
            <a:ext uri="{FF2B5EF4-FFF2-40B4-BE49-F238E27FC236}">
              <a16:creationId xmlns:a16="http://schemas.microsoft.com/office/drawing/2014/main" id="{00000000-0008-0000-03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7" name="Picture 1" descr="ALMASHRI_0">
          <a:extLst>
            <a:ext uri="{FF2B5EF4-FFF2-40B4-BE49-F238E27FC236}">
              <a16:creationId xmlns:a16="http://schemas.microsoft.com/office/drawing/2014/main" id="{00000000-0008-0000-03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48" name="Picture 1" descr="ALMASHRI_0">
          <a:extLst>
            <a:ext uri="{FF2B5EF4-FFF2-40B4-BE49-F238E27FC236}">
              <a16:creationId xmlns:a16="http://schemas.microsoft.com/office/drawing/2014/main" id="{00000000-0008-0000-03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49" name="Picture 1" descr="ALMASHRI_0">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0" name="Picture 1" descr="ALMASHRI_0">
          <a:extLst>
            <a:ext uri="{FF2B5EF4-FFF2-40B4-BE49-F238E27FC236}">
              <a16:creationId xmlns:a16="http://schemas.microsoft.com/office/drawing/2014/main" id="{00000000-0008-0000-03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1" name="Picture 1" descr="ALMASHRI_0">
          <a:extLst>
            <a:ext uri="{FF2B5EF4-FFF2-40B4-BE49-F238E27FC236}">
              <a16:creationId xmlns:a16="http://schemas.microsoft.com/office/drawing/2014/main" id="{00000000-0008-0000-03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2" name="Picture 1" descr="ALMASHRI_0">
          <a:extLst>
            <a:ext uri="{FF2B5EF4-FFF2-40B4-BE49-F238E27FC236}">
              <a16:creationId xmlns:a16="http://schemas.microsoft.com/office/drawing/2014/main" id="{00000000-0008-0000-03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3" name="Picture 1" descr="ALMASHRI_0">
          <a:extLst>
            <a:ext uri="{FF2B5EF4-FFF2-40B4-BE49-F238E27FC236}">
              <a16:creationId xmlns:a16="http://schemas.microsoft.com/office/drawing/2014/main" id="{00000000-0008-0000-03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4" name="Picture 1" descr="ALMASHRI_0">
          <a:extLst>
            <a:ext uri="{FF2B5EF4-FFF2-40B4-BE49-F238E27FC236}">
              <a16:creationId xmlns:a16="http://schemas.microsoft.com/office/drawing/2014/main" id="{00000000-0008-0000-03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5" name="Picture 1" descr="ALMASHRI_0">
          <a:extLst>
            <a:ext uri="{FF2B5EF4-FFF2-40B4-BE49-F238E27FC236}">
              <a16:creationId xmlns:a16="http://schemas.microsoft.com/office/drawing/2014/main" id="{00000000-0008-0000-03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6" name="Picture 1" descr="ALMASHRI_0">
          <a:extLst>
            <a:ext uri="{FF2B5EF4-FFF2-40B4-BE49-F238E27FC236}">
              <a16:creationId xmlns:a16="http://schemas.microsoft.com/office/drawing/2014/main" id="{00000000-0008-0000-03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7" name="Picture 1" descr="ALMASHRI_0">
          <a:extLst>
            <a:ext uri="{FF2B5EF4-FFF2-40B4-BE49-F238E27FC236}">
              <a16:creationId xmlns:a16="http://schemas.microsoft.com/office/drawing/2014/main" id="{00000000-0008-0000-03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8" name="Picture 1" descr="ALMASHRI_0">
          <a:extLst>
            <a:ext uri="{FF2B5EF4-FFF2-40B4-BE49-F238E27FC236}">
              <a16:creationId xmlns:a16="http://schemas.microsoft.com/office/drawing/2014/main" id="{00000000-0008-0000-03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59" name="Picture 1" descr="ALMASHRI_0">
          <a:extLst>
            <a:ext uri="{FF2B5EF4-FFF2-40B4-BE49-F238E27FC236}">
              <a16:creationId xmlns:a16="http://schemas.microsoft.com/office/drawing/2014/main" id="{00000000-0008-0000-03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60" name="Picture 1" descr="ALMASHRI_0">
          <a:extLst>
            <a:ext uri="{FF2B5EF4-FFF2-40B4-BE49-F238E27FC236}">
              <a16:creationId xmlns:a16="http://schemas.microsoft.com/office/drawing/2014/main" id="{00000000-0008-0000-03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61" name="Picture 1" descr="ALMASHRI_0">
          <a:extLst>
            <a:ext uri="{FF2B5EF4-FFF2-40B4-BE49-F238E27FC236}">
              <a16:creationId xmlns:a16="http://schemas.microsoft.com/office/drawing/2014/main" id="{00000000-0008-0000-03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62" name="Picture 1" descr="ALMASHRI_0">
          <a:extLst>
            <a:ext uri="{FF2B5EF4-FFF2-40B4-BE49-F238E27FC236}">
              <a16:creationId xmlns:a16="http://schemas.microsoft.com/office/drawing/2014/main" id="{00000000-0008-0000-03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63" name="Picture 1" descr="ALMASHRI_0">
          <a:extLst>
            <a:ext uri="{FF2B5EF4-FFF2-40B4-BE49-F238E27FC236}">
              <a16:creationId xmlns:a16="http://schemas.microsoft.com/office/drawing/2014/main" id="{00000000-0008-0000-03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2064" name="Picture 1" descr="ALMASHRI_0">
          <a:extLst>
            <a:ext uri="{FF2B5EF4-FFF2-40B4-BE49-F238E27FC236}">
              <a16:creationId xmlns:a16="http://schemas.microsoft.com/office/drawing/2014/main" id="{00000000-0008-0000-03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65" name="Picture 1" descr="ALMASHRI_0">
          <a:extLst>
            <a:ext uri="{FF2B5EF4-FFF2-40B4-BE49-F238E27FC236}">
              <a16:creationId xmlns:a16="http://schemas.microsoft.com/office/drawing/2014/main" id="{00000000-0008-0000-03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66" name="Picture 1" descr="ALMASHRI_0">
          <a:extLst>
            <a:ext uri="{FF2B5EF4-FFF2-40B4-BE49-F238E27FC236}">
              <a16:creationId xmlns:a16="http://schemas.microsoft.com/office/drawing/2014/main" id="{00000000-0008-0000-03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67" name="Picture 1" descr="ALMASHRI_0">
          <a:extLst>
            <a:ext uri="{FF2B5EF4-FFF2-40B4-BE49-F238E27FC236}">
              <a16:creationId xmlns:a16="http://schemas.microsoft.com/office/drawing/2014/main" id="{00000000-0008-0000-03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68" name="Picture 1" descr="ALMASHRI_0">
          <a:extLst>
            <a:ext uri="{FF2B5EF4-FFF2-40B4-BE49-F238E27FC236}">
              <a16:creationId xmlns:a16="http://schemas.microsoft.com/office/drawing/2014/main" id="{00000000-0008-0000-03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69" name="Picture 1" descr="ALMASHRI_0">
          <a:extLst>
            <a:ext uri="{FF2B5EF4-FFF2-40B4-BE49-F238E27FC236}">
              <a16:creationId xmlns:a16="http://schemas.microsoft.com/office/drawing/2014/main" id="{00000000-0008-0000-03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0" name="Picture 1" descr="ALMASHRI_0">
          <a:extLst>
            <a:ext uri="{FF2B5EF4-FFF2-40B4-BE49-F238E27FC236}">
              <a16:creationId xmlns:a16="http://schemas.microsoft.com/office/drawing/2014/main" id="{00000000-0008-0000-03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1" name="Picture 1" descr="ALMASHRI_0">
          <a:extLst>
            <a:ext uri="{FF2B5EF4-FFF2-40B4-BE49-F238E27FC236}">
              <a16:creationId xmlns:a16="http://schemas.microsoft.com/office/drawing/2014/main" id="{00000000-0008-0000-03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2" name="Picture 1" descr="ALMASHRI_0">
          <a:extLst>
            <a:ext uri="{FF2B5EF4-FFF2-40B4-BE49-F238E27FC236}">
              <a16:creationId xmlns:a16="http://schemas.microsoft.com/office/drawing/2014/main" id="{00000000-0008-0000-03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3" name="Picture 1" descr="ALMASHRI_0">
          <a:extLst>
            <a:ext uri="{FF2B5EF4-FFF2-40B4-BE49-F238E27FC236}">
              <a16:creationId xmlns:a16="http://schemas.microsoft.com/office/drawing/2014/main" id="{00000000-0008-0000-03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4" name="Picture 1" descr="ALMASHRI_0">
          <a:extLst>
            <a:ext uri="{FF2B5EF4-FFF2-40B4-BE49-F238E27FC236}">
              <a16:creationId xmlns:a16="http://schemas.microsoft.com/office/drawing/2014/main" id="{00000000-0008-0000-03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5" name="Picture 1" descr="ALMASHRI_0">
          <a:extLst>
            <a:ext uri="{FF2B5EF4-FFF2-40B4-BE49-F238E27FC236}">
              <a16:creationId xmlns:a16="http://schemas.microsoft.com/office/drawing/2014/main" id="{00000000-0008-0000-03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6" name="Picture 1" descr="ALMASHRI_0">
          <a:extLst>
            <a:ext uri="{FF2B5EF4-FFF2-40B4-BE49-F238E27FC236}">
              <a16:creationId xmlns:a16="http://schemas.microsoft.com/office/drawing/2014/main" id="{00000000-0008-0000-03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7" name="Picture 1" descr="ALMASHRI_0">
          <a:extLst>
            <a:ext uri="{FF2B5EF4-FFF2-40B4-BE49-F238E27FC236}">
              <a16:creationId xmlns:a16="http://schemas.microsoft.com/office/drawing/2014/main" id="{00000000-0008-0000-03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8" name="Picture 1" descr="ALMASHRI_0">
          <a:extLst>
            <a:ext uri="{FF2B5EF4-FFF2-40B4-BE49-F238E27FC236}">
              <a16:creationId xmlns:a16="http://schemas.microsoft.com/office/drawing/2014/main" id="{00000000-0008-0000-03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79" name="Picture 1" descr="ALMASHRI_0">
          <a:extLst>
            <a:ext uri="{FF2B5EF4-FFF2-40B4-BE49-F238E27FC236}">
              <a16:creationId xmlns:a16="http://schemas.microsoft.com/office/drawing/2014/main" id="{00000000-0008-0000-03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2080" name="Picture 1" descr="ALMASHRI_0">
          <a:extLst>
            <a:ext uri="{FF2B5EF4-FFF2-40B4-BE49-F238E27FC236}">
              <a16:creationId xmlns:a16="http://schemas.microsoft.com/office/drawing/2014/main" id="{00000000-0008-0000-03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1" name="Picture 1" descr="ALMASHRI_0">
          <a:extLst>
            <a:ext uri="{FF2B5EF4-FFF2-40B4-BE49-F238E27FC236}">
              <a16:creationId xmlns:a16="http://schemas.microsoft.com/office/drawing/2014/main" id="{00000000-0008-0000-03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2" name="Picture 1" descr="ALMASHRI_0">
          <a:extLst>
            <a:ext uri="{FF2B5EF4-FFF2-40B4-BE49-F238E27FC236}">
              <a16:creationId xmlns:a16="http://schemas.microsoft.com/office/drawing/2014/main" id="{00000000-0008-0000-03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3" name="Picture 1" descr="ALMASHRI_0">
          <a:extLst>
            <a:ext uri="{FF2B5EF4-FFF2-40B4-BE49-F238E27FC236}">
              <a16:creationId xmlns:a16="http://schemas.microsoft.com/office/drawing/2014/main" id="{00000000-0008-0000-03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4" name="Picture 1" descr="ALMASHRI_0">
          <a:extLst>
            <a:ext uri="{FF2B5EF4-FFF2-40B4-BE49-F238E27FC236}">
              <a16:creationId xmlns:a16="http://schemas.microsoft.com/office/drawing/2014/main" id="{00000000-0008-0000-03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5" name="Picture 1" descr="ALMASHRI_0">
          <a:extLst>
            <a:ext uri="{FF2B5EF4-FFF2-40B4-BE49-F238E27FC236}">
              <a16:creationId xmlns:a16="http://schemas.microsoft.com/office/drawing/2014/main" id="{00000000-0008-0000-0300-00002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6" name="Picture 1" descr="ALMASHRI_0">
          <a:extLst>
            <a:ext uri="{FF2B5EF4-FFF2-40B4-BE49-F238E27FC236}">
              <a16:creationId xmlns:a16="http://schemas.microsoft.com/office/drawing/2014/main" id="{00000000-0008-0000-03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7" name="Picture 1" descr="ALMASHRI_0">
          <a:extLst>
            <a:ext uri="{FF2B5EF4-FFF2-40B4-BE49-F238E27FC236}">
              <a16:creationId xmlns:a16="http://schemas.microsoft.com/office/drawing/2014/main" id="{00000000-0008-0000-0300-00002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8" name="Picture 1" descr="ALMASHRI_0">
          <a:extLst>
            <a:ext uri="{FF2B5EF4-FFF2-40B4-BE49-F238E27FC236}">
              <a16:creationId xmlns:a16="http://schemas.microsoft.com/office/drawing/2014/main" id="{00000000-0008-0000-03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89" name="Picture 1" descr="ALMASHRI_0">
          <a:extLst>
            <a:ext uri="{FF2B5EF4-FFF2-40B4-BE49-F238E27FC236}">
              <a16:creationId xmlns:a16="http://schemas.microsoft.com/office/drawing/2014/main" id="{00000000-0008-0000-03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90" name="Picture 1" descr="ALMASHRI_0">
          <a:extLst>
            <a:ext uri="{FF2B5EF4-FFF2-40B4-BE49-F238E27FC236}">
              <a16:creationId xmlns:a16="http://schemas.microsoft.com/office/drawing/2014/main" id="{00000000-0008-0000-03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91" name="Picture 1" descr="ALMASHRI_0">
          <a:extLst>
            <a:ext uri="{FF2B5EF4-FFF2-40B4-BE49-F238E27FC236}">
              <a16:creationId xmlns:a16="http://schemas.microsoft.com/office/drawing/2014/main" id="{00000000-0008-0000-03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92" name="Picture 1" descr="ALMASHRI_0">
          <a:extLst>
            <a:ext uri="{FF2B5EF4-FFF2-40B4-BE49-F238E27FC236}">
              <a16:creationId xmlns:a16="http://schemas.microsoft.com/office/drawing/2014/main" id="{00000000-0008-0000-03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93" name="Picture 1" descr="ALMASHRI_0">
          <a:extLst>
            <a:ext uri="{FF2B5EF4-FFF2-40B4-BE49-F238E27FC236}">
              <a16:creationId xmlns:a16="http://schemas.microsoft.com/office/drawing/2014/main" id="{00000000-0008-0000-03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94" name="Picture 1" descr="ALMASHRI_0">
          <a:extLst>
            <a:ext uri="{FF2B5EF4-FFF2-40B4-BE49-F238E27FC236}">
              <a16:creationId xmlns:a16="http://schemas.microsoft.com/office/drawing/2014/main" id="{00000000-0008-0000-03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95" name="Picture 1" descr="ALMASHRI_0">
          <a:extLst>
            <a:ext uri="{FF2B5EF4-FFF2-40B4-BE49-F238E27FC236}">
              <a16:creationId xmlns:a16="http://schemas.microsoft.com/office/drawing/2014/main" id="{00000000-0008-0000-03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2096" name="Picture 1" descr="ALMASHRI_0">
          <a:extLst>
            <a:ext uri="{FF2B5EF4-FFF2-40B4-BE49-F238E27FC236}">
              <a16:creationId xmlns:a16="http://schemas.microsoft.com/office/drawing/2014/main" id="{00000000-0008-0000-03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097" name="Picture 1" descr="ALMASHRI_0">
          <a:extLst>
            <a:ext uri="{FF2B5EF4-FFF2-40B4-BE49-F238E27FC236}">
              <a16:creationId xmlns:a16="http://schemas.microsoft.com/office/drawing/2014/main" id="{00000000-0008-0000-0300-00003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098" name="Picture 1" descr="ALMASHRI_0">
          <a:extLst>
            <a:ext uri="{FF2B5EF4-FFF2-40B4-BE49-F238E27FC236}">
              <a16:creationId xmlns:a16="http://schemas.microsoft.com/office/drawing/2014/main" id="{00000000-0008-0000-03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099" name="Picture 1" descr="ALMASHRI_0">
          <a:extLst>
            <a:ext uri="{FF2B5EF4-FFF2-40B4-BE49-F238E27FC236}">
              <a16:creationId xmlns:a16="http://schemas.microsoft.com/office/drawing/2014/main" id="{00000000-0008-0000-03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0" name="Picture 1" descr="ALMASHRI_0">
          <a:extLst>
            <a:ext uri="{FF2B5EF4-FFF2-40B4-BE49-F238E27FC236}">
              <a16:creationId xmlns:a16="http://schemas.microsoft.com/office/drawing/2014/main" id="{00000000-0008-0000-03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1" name="Picture 1" descr="ALMASHRI_0">
          <a:extLst>
            <a:ext uri="{FF2B5EF4-FFF2-40B4-BE49-F238E27FC236}">
              <a16:creationId xmlns:a16="http://schemas.microsoft.com/office/drawing/2014/main" id="{00000000-0008-0000-03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2" name="Picture 1" descr="ALMASHRI_0">
          <a:extLst>
            <a:ext uri="{FF2B5EF4-FFF2-40B4-BE49-F238E27FC236}">
              <a16:creationId xmlns:a16="http://schemas.microsoft.com/office/drawing/2014/main" id="{00000000-0008-0000-03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3" name="Picture 1" descr="ALMASHRI_0">
          <a:extLst>
            <a:ext uri="{FF2B5EF4-FFF2-40B4-BE49-F238E27FC236}">
              <a16:creationId xmlns:a16="http://schemas.microsoft.com/office/drawing/2014/main" id="{00000000-0008-0000-03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4" name="Picture 1" descr="ALMASHRI_0">
          <a:extLst>
            <a:ext uri="{FF2B5EF4-FFF2-40B4-BE49-F238E27FC236}">
              <a16:creationId xmlns:a16="http://schemas.microsoft.com/office/drawing/2014/main" id="{00000000-0008-0000-03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5" name="Picture 1" descr="ALMASHRI_0">
          <a:extLst>
            <a:ext uri="{FF2B5EF4-FFF2-40B4-BE49-F238E27FC236}">
              <a16:creationId xmlns:a16="http://schemas.microsoft.com/office/drawing/2014/main" id="{00000000-0008-0000-0300-00003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6" name="Picture 1" descr="ALMASHRI_0">
          <a:extLst>
            <a:ext uri="{FF2B5EF4-FFF2-40B4-BE49-F238E27FC236}">
              <a16:creationId xmlns:a16="http://schemas.microsoft.com/office/drawing/2014/main" id="{00000000-0008-0000-03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7" name="Picture 1" descr="ALMASHRI_0">
          <a:extLst>
            <a:ext uri="{FF2B5EF4-FFF2-40B4-BE49-F238E27FC236}">
              <a16:creationId xmlns:a16="http://schemas.microsoft.com/office/drawing/2014/main" id="{00000000-0008-0000-03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8" name="Picture 1" descr="ALMASHRI_0">
          <a:extLst>
            <a:ext uri="{FF2B5EF4-FFF2-40B4-BE49-F238E27FC236}">
              <a16:creationId xmlns:a16="http://schemas.microsoft.com/office/drawing/2014/main" id="{00000000-0008-0000-03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09" name="Picture 1" descr="ALMASHRI_0">
          <a:extLst>
            <a:ext uri="{FF2B5EF4-FFF2-40B4-BE49-F238E27FC236}">
              <a16:creationId xmlns:a16="http://schemas.microsoft.com/office/drawing/2014/main" id="{00000000-0008-0000-0300-00003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0" name="Picture 1" descr="ALMASHRI_0">
          <a:extLst>
            <a:ext uri="{FF2B5EF4-FFF2-40B4-BE49-F238E27FC236}">
              <a16:creationId xmlns:a16="http://schemas.microsoft.com/office/drawing/2014/main" id="{00000000-0008-0000-03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1" name="Picture 1" descr="ALMASHRI_0">
          <a:extLst>
            <a:ext uri="{FF2B5EF4-FFF2-40B4-BE49-F238E27FC236}">
              <a16:creationId xmlns:a16="http://schemas.microsoft.com/office/drawing/2014/main" id="{00000000-0008-0000-0300-00003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2" name="Picture 1" descr="ALMASHRI_0">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3" name="Picture 1" descr="ALMASHRI_0">
          <a:extLst>
            <a:ext uri="{FF2B5EF4-FFF2-40B4-BE49-F238E27FC236}">
              <a16:creationId xmlns:a16="http://schemas.microsoft.com/office/drawing/2014/main" id="{00000000-0008-0000-03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4" name="Picture 1" descr="ALMASHRI_0">
          <a:extLst>
            <a:ext uri="{FF2B5EF4-FFF2-40B4-BE49-F238E27FC236}">
              <a16:creationId xmlns:a16="http://schemas.microsoft.com/office/drawing/2014/main" id="{00000000-0008-0000-03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5" name="Picture 1" descr="ALMASHRI_0">
          <a:extLst>
            <a:ext uri="{FF2B5EF4-FFF2-40B4-BE49-F238E27FC236}">
              <a16:creationId xmlns:a16="http://schemas.microsoft.com/office/drawing/2014/main" id="{00000000-0008-0000-03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6" name="Picture 1" descr="ALMASHRI_0">
          <a:extLst>
            <a:ext uri="{FF2B5EF4-FFF2-40B4-BE49-F238E27FC236}">
              <a16:creationId xmlns:a16="http://schemas.microsoft.com/office/drawing/2014/main" id="{00000000-0008-0000-03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7" name="Picture 1" descr="ALMASHRI_0">
          <a:extLst>
            <a:ext uri="{FF2B5EF4-FFF2-40B4-BE49-F238E27FC236}">
              <a16:creationId xmlns:a16="http://schemas.microsoft.com/office/drawing/2014/main" id="{00000000-0008-0000-03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8" name="Picture 1" descr="ALMASHRI_0">
          <a:extLst>
            <a:ext uri="{FF2B5EF4-FFF2-40B4-BE49-F238E27FC236}">
              <a16:creationId xmlns:a16="http://schemas.microsoft.com/office/drawing/2014/main" id="{00000000-0008-0000-03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19" name="Picture 1" descr="ALMASHRI_0">
          <a:extLst>
            <a:ext uri="{FF2B5EF4-FFF2-40B4-BE49-F238E27FC236}">
              <a16:creationId xmlns:a16="http://schemas.microsoft.com/office/drawing/2014/main" id="{00000000-0008-0000-0300-00004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0" name="Picture 1" descr="ALMASHRI_0">
          <a:extLst>
            <a:ext uri="{FF2B5EF4-FFF2-40B4-BE49-F238E27FC236}">
              <a16:creationId xmlns:a16="http://schemas.microsoft.com/office/drawing/2014/main" id="{00000000-0008-0000-03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1" name="Picture 1" descr="ALMASHRI_0">
          <a:extLst>
            <a:ext uri="{FF2B5EF4-FFF2-40B4-BE49-F238E27FC236}">
              <a16:creationId xmlns:a16="http://schemas.microsoft.com/office/drawing/2014/main" id="{00000000-0008-0000-0300-00004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2" name="Picture 1" descr="ALMASHRI_0">
          <a:extLst>
            <a:ext uri="{FF2B5EF4-FFF2-40B4-BE49-F238E27FC236}">
              <a16:creationId xmlns:a16="http://schemas.microsoft.com/office/drawing/2014/main" id="{00000000-0008-0000-03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3" name="Picture 1" descr="ALMASHRI_0">
          <a:extLst>
            <a:ext uri="{FF2B5EF4-FFF2-40B4-BE49-F238E27FC236}">
              <a16:creationId xmlns:a16="http://schemas.microsoft.com/office/drawing/2014/main" id="{00000000-0008-0000-0300-00004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4" name="Picture 1" descr="ALMASHRI_0">
          <a:extLst>
            <a:ext uri="{FF2B5EF4-FFF2-40B4-BE49-F238E27FC236}">
              <a16:creationId xmlns:a16="http://schemas.microsoft.com/office/drawing/2014/main" id="{00000000-0008-0000-03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5" name="Picture 1" descr="ALMASHRI_0">
          <a:extLst>
            <a:ext uri="{FF2B5EF4-FFF2-40B4-BE49-F238E27FC236}">
              <a16:creationId xmlns:a16="http://schemas.microsoft.com/office/drawing/2014/main" id="{00000000-0008-0000-0300-00004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6" name="Picture 1" descr="ALMASHRI_0">
          <a:extLst>
            <a:ext uri="{FF2B5EF4-FFF2-40B4-BE49-F238E27FC236}">
              <a16:creationId xmlns:a16="http://schemas.microsoft.com/office/drawing/2014/main" id="{00000000-0008-0000-03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7" name="Picture 1" descr="ALMASHRI_0">
          <a:extLst>
            <a:ext uri="{FF2B5EF4-FFF2-40B4-BE49-F238E27FC236}">
              <a16:creationId xmlns:a16="http://schemas.microsoft.com/office/drawing/2014/main" id="{00000000-0008-0000-0300-00004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28" name="Picture 1" descr="ALMASHRI_0">
          <a:extLst>
            <a:ext uri="{FF2B5EF4-FFF2-40B4-BE49-F238E27FC236}">
              <a16:creationId xmlns:a16="http://schemas.microsoft.com/office/drawing/2014/main" id="{00000000-0008-0000-03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29" name="Picture 1" descr="ALMASHRI_0">
          <a:extLst>
            <a:ext uri="{FF2B5EF4-FFF2-40B4-BE49-F238E27FC236}">
              <a16:creationId xmlns:a16="http://schemas.microsoft.com/office/drawing/2014/main" id="{00000000-0008-0000-0300-00005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0" name="Picture 1" descr="ALMASHRI_0">
          <a:extLst>
            <a:ext uri="{FF2B5EF4-FFF2-40B4-BE49-F238E27FC236}">
              <a16:creationId xmlns:a16="http://schemas.microsoft.com/office/drawing/2014/main" id="{00000000-0008-0000-03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1" name="Picture 1" descr="ALMASHRI_0">
          <a:extLst>
            <a:ext uri="{FF2B5EF4-FFF2-40B4-BE49-F238E27FC236}">
              <a16:creationId xmlns:a16="http://schemas.microsoft.com/office/drawing/2014/main" id="{00000000-0008-0000-0300-00005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2" name="Picture 1" descr="ALMASHRI_0">
          <a:extLst>
            <a:ext uri="{FF2B5EF4-FFF2-40B4-BE49-F238E27FC236}">
              <a16:creationId xmlns:a16="http://schemas.microsoft.com/office/drawing/2014/main" id="{00000000-0008-0000-03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3" name="Picture 1" descr="ALMASHRI_0">
          <a:extLst>
            <a:ext uri="{FF2B5EF4-FFF2-40B4-BE49-F238E27FC236}">
              <a16:creationId xmlns:a16="http://schemas.microsoft.com/office/drawing/2014/main" id="{00000000-0008-0000-0300-00005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4" name="Picture 1" descr="ALMASHRI_0">
          <a:extLst>
            <a:ext uri="{FF2B5EF4-FFF2-40B4-BE49-F238E27FC236}">
              <a16:creationId xmlns:a16="http://schemas.microsoft.com/office/drawing/2014/main" id="{00000000-0008-0000-03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5" name="Picture 1" descr="ALMASHRI_0">
          <a:extLst>
            <a:ext uri="{FF2B5EF4-FFF2-40B4-BE49-F238E27FC236}">
              <a16:creationId xmlns:a16="http://schemas.microsoft.com/office/drawing/2014/main" id="{00000000-0008-0000-0300-00005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6" name="Picture 1" descr="ALMASHRI_0">
          <a:extLst>
            <a:ext uri="{FF2B5EF4-FFF2-40B4-BE49-F238E27FC236}">
              <a16:creationId xmlns:a16="http://schemas.microsoft.com/office/drawing/2014/main" id="{00000000-0008-0000-03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7" name="Picture 1" descr="ALMASHRI_0">
          <a:extLst>
            <a:ext uri="{FF2B5EF4-FFF2-40B4-BE49-F238E27FC236}">
              <a16:creationId xmlns:a16="http://schemas.microsoft.com/office/drawing/2014/main" id="{00000000-0008-0000-0300-00005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8" name="Picture 1" descr="ALMASHRI_0">
          <a:extLst>
            <a:ext uri="{FF2B5EF4-FFF2-40B4-BE49-F238E27FC236}">
              <a16:creationId xmlns:a16="http://schemas.microsoft.com/office/drawing/2014/main" id="{00000000-0008-0000-03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39" name="Picture 1" descr="ALMASHRI_0">
          <a:extLst>
            <a:ext uri="{FF2B5EF4-FFF2-40B4-BE49-F238E27FC236}">
              <a16:creationId xmlns:a16="http://schemas.microsoft.com/office/drawing/2014/main" id="{00000000-0008-0000-0300-00005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40" name="Picture 1" descr="ALMASHRI_0">
          <a:extLst>
            <a:ext uri="{FF2B5EF4-FFF2-40B4-BE49-F238E27FC236}">
              <a16:creationId xmlns:a16="http://schemas.microsoft.com/office/drawing/2014/main" id="{00000000-0008-0000-03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41" name="Picture 1" descr="ALMASHRI_0">
          <a:extLst>
            <a:ext uri="{FF2B5EF4-FFF2-40B4-BE49-F238E27FC236}">
              <a16:creationId xmlns:a16="http://schemas.microsoft.com/office/drawing/2014/main" id="{00000000-0008-0000-0300-00005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42" name="Picture 1" descr="ALMASHRI_0">
          <a:extLst>
            <a:ext uri="{FF2B5EF4-FFF2-40B4-BE49-F238E27FC236}">
              <a16:creationId xmlns:a16="http://schemas.microsoft.com/office/drawing/2014/main" id="{00000000-0008-0000-03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43" name="Picture 1" descr="ALMASHRI_0">
          <a:extLst>
            <a:ext uri="{FF2B5EF4-FFF2-40B4-BE49-F238E27FC236}">
              <a16:creationId xmlns:a16="http://schemas.microsoft.com/office/drawing/2014/main" id="{00000000-0008-0000-0300-00005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44" name="Picture 1" descr="ALMASHRI_0">
          <a:extLst>
            <a:ext uri="{FF2B5EF4-FFF2-40B4-BE49-F238E27FC236}">
              <a16:creationId xmlns:a16="http://schemas.microsoft.com/office/drawing/2014/main" id="{00000000-0008-0000-03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45" name="Picture 1" descr="ALMASHRI_0">
          <a:extLst>
            <a:ext uri="{FF2B5EF4-FFF2-40B4-BE49-F238E27FC236}">
              <a16:creationId xmlns:a16="http://schemas.microsoft.com/office/drawing/2014/main" id="{00000000-0008-0000-0300-00006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46" name="Picture 1" descr="ALMASHRI_0">
          <a:extLst>
            <a:ext uri="{FF2B5EF4-FFF2-40B4-BE49-F238E27FC236}">
              <a16:creationId xmlns:a16="http://schemas.microsoft.com/office/drawing/2014/main" id="{00000000-0008-0000-03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47" name="Picture 1" descr="ALMASHRI_0">
          <a:extLst>
            <a:ext uri="{FF2B5EF4-FFF2-40B4-BE49-F238E27FC236}">
              <a16:creationId xmlns:a16="http://schemas.microsoft.com/office/drawing/2014/main" id="{00000000-0008-0000-0300-00006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48" name="Picture 1" descr="ALMASHRI_0">
          <a:extLst>
            <a:ext uri="{FF2B5EF4-FFF2-40B4-BE49-F238E27FC236}">
              <a16:creationId xmlns:a16="http://schemas.microsoft.com/office/drawing/2014/main" id="{00000000-0008-0000-03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49" name="Picture 1" descr="ALMASHRI_0">
          <a:extLst>
            <a:ext uri="{FF2B5EF4-FFF2-40B4-BE49-F238E27FC236}">
              <a16:creationId xmlns:a16="http://schemas.microsoft.com/office/drawing/2014/main" id="{00000000-0008-0000-0300-00006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0" name="Picture 1" descr="ALMASHRI_0">
          <a:extLst>
            <a:ext uri="{FF2B5EF4-FFF2-40B4-BE49-F238E27FC236}">
              <a16:creationId xmlns:a16="http://schemas.microsoft.com/office/drawing/2014/main" id="{00000000-0008-0000-03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1" name="Picture 1" descr="ALMASHRI_0">
          <a:extLst>
            <a:ext uri="{FF2B5EF4-FFF2-40B4-BE49-F238E27FC236}">
              <a16:creationId xmlns:a16="http://schemas.microsoft.com/office/drawing/2014/main" id="{00000000-0008-0000-03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2" name="Picture 1" descr="ALMASHRI_0">
          <a:extLst>
            <a:ext uri="{FF2B5EF4-FFF2-40B4-BE49-F238E27FC236}">
              <a16:creationId xmlns:a16="http://schemas.microsoft.com/office/drawing/2014/main" id="{00000000-0008-0000-03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3" name="Picture 1" descr="ALMASHRI_0">
          <a:extLst>
            <a:ext uri="{FF2B5EF4-FFF2-40B4-BE49-F238E27FC236}">
              <a16:creationId xmlns:a16="http://schemas.microsoft.com/office/drawing/2014/main" id="{00000000-0008-0000-03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4" name="Picture 1" descr="ALMASHRI_0">
          <a:extLst>
            <a:ext uri="{FF2B5EF4-FFF2-40B4-BE49-F238E27FC236}">
              <a16:creationId xmlns:a16="http://schemas.microsoft.com/office/drawing/2014/main" id="{00000000-0008-0000-03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5" name="Picture 1" descr="ALMASHRI_0">
          <a:extLst>
            <a:ext uri="{FF2B5EF4-FFF2-40B4-BE49-F238E27FC236}">
              <a16:creationId xmlns:a16="http://schemas.microsoft.com/office/drawing/2014/main" id="{00000000-0008-0000-03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6" name="Picture 1" descr="ALMASHRI_0">
          <a:extLst>
            <a:ext uri="{FF2B5EF4-FFF2-40B4-BE49-F238E27FC236}">
              <a16:creationId xmlns:a16="http://schemas.microsoft.com/office/drawing/2014/main" id="{00000000-0008-0000-03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7" name="Picture 1" descr="ALMASHRI_0">
          <a:extLst>
            <a:ext uri="{FF2B5EF4-FFF2-40B4-BE49-F238E27FC236}">
              <a16:creationId xmlns:a16="http://schemas.microsoft.com/office/drawing/2014/main" id="{00000000-0008-0000-03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8" name="Picture 1" descr="ALMASHRI_0">
          <a:extLst>
            <a:ext uri="{FF2B5EF4-FFF2-40B4-BE49-F238E27FC236}">
              <a16:creationId xmlns:a16="http://schemas.microsoft.com/office/drawing/2014/main" id="{00000000-0008-0000-03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59" name="Picture 1" descr="ALMASHRI_0">
          <a:extLst>
            <a:ext uri="{FF2B5EF4-FFF2-40B4-BE49-F238E27FC236}">
              <a16:creationId xmlns:a16="http://schemas.microsoft.com/office/drawing/2014/main" id="{00000000-0008-0000-03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2160" name="Picture 1" descr="ALMASHRI_0">
          <a:extLst>
            <a:ext uri="{FF2B5EF4-FFF2-40B4-BE49-F238E27FC236}">
              <a16:creationId xmlns:a16="http://schemas.microsoft.com/office/drawing/2014/main" id="{00000000-0008-0000-03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1" name="Picture 1" descr="ALMASHRI_0">
          <a:extLst>
            <a:ext uri="{FF2B5EF4-FFF2-40B4-BE49-F238E27FC236}">
              <a16:creationId xmlns:a16="http://schemas.microsoft.com/office/drawing/2014/main" id="{00000000-0008-0000-0300-00007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2" name="Picture 1" descr="ALMASHRI_0">
          <a:extLst>
            <a:ext uri="{FF2B5EF4-FFF2-40B4-BE49-F238E27FC236}">
              <a16:creationId xmlns:a16="http://schemas.microsoft.com/office/drawing/2014/main" id="{00000000-0008-0000-03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3" name="Picture 1" descr="ALMASHRI_0">
          <a:extLst>
            <a:ext uri="{FF2B5EF4-FFF2-40B4-BE49-F238E27FC236}">
              <a16:creationId xmlns:a16="http://schemas.microsoft.com/office/drawing/2014/main" id="{00000000-0008-0000-03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4" name="Picture 1" descr="ALMASHRI_0">
          <a:extLst>
            <a:ext uri="{FF2B5EF4-FFF2-40B4-BE49-F238E27FC236}">
              <a16:creationId xmlns:a16="http://schemas.microsoft.com/office/drawing/2014/main" id="{00000000-0008-0000-03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5" name="Picture 1" descr="ALMASHRI_0">
          <a:extLst>
            <a:ext uri="{FF2B5EF4-FFF2-40B4-BE49-F238E27FC236}">
              <a16:creationId xmlns:a16="http://schemas.microsoft.com/office/drawing/2014/main" id="{00000000-0008-0000-03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6" name="Picture 1" descr="ALMASHRI_0">
          <a:extLst>
            <a:ext uri="{FF2B5EF4-FFF2-40B4-BE49-F238E27FC236}">
              <a16:creationId xmlns:a16="http://schemas.microsoft.com/office/drawing/2014/main" id="{00000000-0008-0000-03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7" name="Picture 1" descr="ALMASHRI_0">
          <a:extLst>
            <a:ext uri="{FF2B5EF4-FFF2-40B4-BE49-F238E27FC236}">
              <a16:creationId xmlns:a16="http://schemas.microsoft.com/office/drawing/2014/main" id="{00000000-0008-0000-0300-00007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8" name="Picture 1" descr="ALMASHRI_0">
          <a:extLst>
            <a:ext uri="{FF2B5EF4-FFF2-40B4-BE49-F238E27FC236}">
              <a16:creationId xmlns:a16="http://schemas.microsoft.com/office/drawing/2014/main" id="{00000000-0008-0000-03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69" name="Picture 1" descr="ALMASHRI_0">
          <a:extLst>
            <a:ext uri="{FF2B5EF4-FFF2-40B4-BE49-F238E27FC236}">
              <a16:creationId xmlns:a16="http://schemas.microsoft.com/office/drawing/2014/main" id="{00000000-0008-0000-0300-00007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70" name="Picture 1" descr="ALMASHRI_0">
          <a:extLst>
            <a:ext uri="{FF2B5EF4-FFF2-40B4-BE49-F238E27FC236}">
              <a16:creationId xmlns:a16="http://schemas.microsoft.com/office/drawing/2014/main" id="{00000000-0008-0000-03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71" name="Picture 1" descr="ALMASHRI_0">
          <a:extLst>
            <a:ext uri="{FF2B5EF4-FFF2-40B4-BE49-F238E27FC236}">
              <a16:creationId xmlns:a16="http://schemas.microsoft.com/office/drawing/2014/main" id="{00000000-0008-0000-03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72" name="Picture 1" descr="ALMASHRI_0">
          <a:extLst>
            <a:ext uri="{FF2B5EF4-FFF2-40B4-BE49-F238E27FC236}">
              <a16:creationId xmlns:a16="http://schemas.microsoft.com/office/drawing/2014/main" id="{00000000-0008-0000-03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73" name="Picture 1" descr="ALMASHRI_0">
          <a:extLst>
            <a:ext uri="{FF2B5EF4-FFF2-40B4-BE49-F238E27FC236}">
              <a16:creationId xmlns:a16="http://schemas.microsoft.com/office/drawing/2014/main" id="{00000000-0008-0000-0300-00007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74" name="Picture 1" descr="ALMASHRI_0">
          <a:extLst>
            <a:ext uri="{FF2B5EF4-FFF2-40B4-BE49-F238E27FC236}">
              <a16:creationId xmlns:a16="http://schemas.microsoft.com/office/drawing/2014/main" id="{00000000-0008-0000-03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75" name="Picture 1" descr="ALMASHRI_0">
          <a:extLst>
            <a:ext uri="{FF2B5EF4-FFF2-40B4-BE49-F238E27FC236}">
              <a16:creationId xmlns:a16="http://schemas.microsoft.com/office/drawing/2014/main" id="{00000000-0008-0000-03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2176" name="Picture 1" descr="ALMASHRI_0">
          <a:extLst>
            <a:ext uri="{FF2B5EF4-FFF2-40B4-BE49-F238E27FC236}">
              <a16:creationId xmlns:a16="http://schemas.microsoft.com/office/drawing/2014/main" id="{00000000-0008-0000-03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77" name="Picture 1" descr="ALMASHRI_0">
          <a:extLst>
            <a:ext uri="{FF2B5EF4-FFF2-40B4-BE49-F238E27FC236}">
              <a16:creationId xmlns:a16="http://schemas.microsoft.com/office/drawing/2014/main" id="{00000000-0008-0000-0300-00008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78" name="Picture 1" descr="ALMASHRI_0">
          <a:extLst>
            <a:ext uri="{FF2B5EF4-FFF2-40B4-BE49-F238E27FC236}">
              <a16:creationId xmlns:a16="http://schemas.microsoft.com/office/drawing/2014/main" id="{00000000-0008-0000-03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79" name="Picture 1" descr="ALMASHRI_0">
          <a:extLst>
            <a:ext uri="{FF2B5EF4-FFF2-40B4-BE49-F238E27FC236}">
              <a16:creationId xmlns:a16="http://schemas.microsoft.com/office/drawing/2014/main" id="{00000000-0008-0000-03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0" name="Picture 1" descr="ALMASHRI_0">
          <a:extLst>
            <a:ext uri="{FF2B5EF4-FFF2-40B4-BE49-F238E27FC236}">
              <a16:creationId xmlns:a16="http://schemas.microsoft.com/office/drawing/2014/main" id="{00000000-0008-0000-03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1" name="Picture 1" descr="ALMASHRI_0">
          <a:extLst>
            <a:ext uri="{FF2B5EF4-FFF2-40B4-BE49-F238E27FC236}">
              <a16:creationId xmlns:a16="http://schemas.microsoft.com/office/drawing/2014/main" id="{00000000-0008-0000-0300-00008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2" name="Picture 1" descr="ALMASHRI_0">
          <a:extLst>
            <a:ext uri="{FF2B5EF4-FFF2-40B4-BE49-F238E27FC236}">
              <a16:creationId xmlns:a16="http://schemas.microsoft.com/office/drawing/2014/main" id="{00000000-0008-0000-03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3" name="Picture 1" descr="ALMASHRI_0">
          <a:extLst>
            <a:ext uri="{FF2B5EF4-FFF2-40B4-BE49-F238E27FC236}">
              <a16:creationId xmlns:a16="http://schemas.microsoft.com/office/drawing/2014/main" id="{00000000-0008-0000-03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4" name="Picture 1" descr="ALMASHRI_0">
          <a:extLst>
            <a:ext uri="{FF2B5EF4-FFF2-40B4-BE49-F238E27FC236}">
              <a16:creationId xmlns:a16="http://schemas.microsoft.com/office/drawing/2014/main" id="{00000000-0008-0000-03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5" name="Picture 1" descr="ALMASHRI_0">
          <a:extLst>
            <a:ext uri="{FF2B5EF4-FFF2-40B4-BE49-F238E27FC236}">
              <a16:creationId xmlns:a16="http://schemas.microsoft.com/office/drawing/2014/main" id="{00000000-0008-0000-0300-00008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6" name="Picture 1" descr="ALMASHRI_0">
          <a:extLst>
            <a:ext uri="{FF2B5EF4-FFF2-40B4-BE49-F238E27FC236}">
              <a16:creationId xmlns:a16="http://schemas.microsoft.com/office/drawing/2014/main" id="{00000000-0008-0000-03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7" name="Picture 1" descr="ALMASHRI_0">
          <a:extLst>
            <a:ext uri="{FF2B5EF4-FFF2-40B4-BE49-F238E27FC236}">
              <a16:creationId xmlns:a16="http://schemas.microsoft.com/office/drawing/2014/main" id="{00000000-0008-0000-03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8" name="Picture 1" descr="ALMASHRI_0">
          <a:extLst>
            <a:ext uri="{FF2B5EF4-FFF2-40B4-BE49-F238E27FC236}">
              <a16:creationId xmlns:a16="http://schemas.microsoft.com/office/drawing/2014/main" id="{00000000-0008-0000-03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89" name="Picture 1" descr="ALMASHRI_0">
          <a:extLst>
            <a:ext uri="{FF2B5EF4-FFF2-40B4-BE49-F238E27FC236}">
              <a16:creationId xmlns:a16="http://schemas.microsoft.com/office/drawing/2014/main" id="{00000000-0008-0000-0300-00008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0" name="Picture 1" descr="ALMASHRI_0">
          <a:extLst>
            <a:ext uri="{FF2B5EF4-FFF2-40B4-BE49-F238E27FC236}">
              <a16:creationId xmlns:a16="http://schemas.microsoft.com/office/drawing/2014/main" id="{00000000-0008-0000-03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1" name="Picture 1" descr="ALMASHRI_0">
          <a:extLst>
            <a:ext uri="{FF2B5EF4-FFF2-40B4-BE49-F238E27FC236}">
              <a16:creationId xmlns:a16="http://schemas.microsoft.com/office/drawing/2014/main" id="{00000000-0008-0000-0300-00008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2" name="Picture 1" descr="ALMASHRI_0">
          <a:extLst>
            <a:ext uri="{FF2B5EF4-FFF2-40B4-BE49-F238E27FC236}">
              <a16:creationId xmlns:a16="http://schemas.microsoft.com/office/drawing/2014/main" id="{00000000-0008-0000-03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3" name="Picture 1" descr="ALMASHRI_0">
          <a:extLst>
            <a:ext uri="{FF2B5EF4-FFF2-40B4-BE49-F238E27FC236}">
              <a16:creationId xmlns:a16="http://schemas.microsoft.com/office/drawing/2014/main" id="{00000000-0008-0000-0300-00009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4" name="Picture 1" descr="ALMASHRI_0">
          <a:extLst>
            <a:ext uri="{FF2B5EF4-FFF2-40B4-BE49-F238E27FC236}">
              <a16:creationId xmlns:a16="http://schemas.microsoft.com/office/drawing/2014/main" id="{00000000-0008-0000-03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5" name="Picture 1" descr="ALMASHRI_0">
          <a:extLst>
            <a:ext uri="{FF2B5EF4-FFF2-40B4-BE49-F238E27FC236}">
              <a16:creationId xmlns:a16="http://schemas.microsoft.com/office/drawing/2014/main" id="{00000000-0008-0000-0300-00009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6" name="Picture 1" descr="ALMASHRI_0">
          <a:extLst>
            <a:ext uri="{FF2B5EF4-FFF2-40B4-BE49-F238E27FC236}">
              <a16:creationId xmlns:a16="http://schemas.microsoft.com/office/drawing/2014/main" id="{00000000-0008-0000-03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7" name="Picture 1" descr="ALMASHRI_0">
          <a:extLst>
            <a:ext uri="{FF2B5EF4-FFF2-40B4-BE49-F238E27FC236}">
              <a16:creationId xmlns:a16="http://schemas.microsoft.com/office/drawing/2014/main" id="{00000000-0008-0000-0300-00009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8" name="Picture 1" descr="ALMASHRI_0">
          <a:extLst>
            <a:ext uri="{FF2B5EF4-FFF2-40B4-BE49-F238E27FC236}">
              <a16:creationId xmlns:a16="http://schemas.microsoft.com/office/drawing/2014/main" id="{00000000-0008-0000-03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199" name="Picture 1" descr="ALMASHRI_0">
          <a:extLst>
            <a:ext uri="{FF2B5EF4-FFF2-40B4-BE49-F238E27FC236}">
              <a16:creationId xmlns:a16="http://schemas.microsoft.com/office/drawing/2014/main" id="{00000000-0008-0000-0300-00009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0" name="Picture 1" descr="ALMASHRI_0">
          <a:extLst>
            <a:ext uri="{FF2B5EF4-FFF2-40B4-BE49-F238E27FC236}">
              <a16:creationId xmlns:a16="http://schemas.microsoft.com/office/drawing/2014/main" id="{00000000-0008-0000-03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1" name="Picture 1" descr="ALMASHRI_0">
          <a:extLst>
            <a:ext uri="{FF2B5EF4-FFF2-40B4-BE49-F238E27FC236}">
              <a16:creationId xmlns:a16="http://schemas.microsoft.com/office/drawing/2014/main" id="{00000000-0008-0000-0300-00009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2" name="Picture 1" descr="ALMASHRI_0">
          <a:extLst>
            <a:ext uri="{FF2B5EF4-FFF2-40B4-BE49-F238E27FC236}">
              <a16:creationId xmlns:a16="http://schemas.microsoft.com/office/drawing/2014/main" id="{00000000-0008-0000-03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3" name="Picture 1" descr="ALMASHRI_0">
          <a:extLst>
            <a:ext uri="{FF2B5EF4-FFF2-40B4-BE49-F238E27FC236}">
              <a16:creationId xmlns:a16="http://schemas.microsoft.com/office/drawing/2014/main" id="{00000000-0008-0000-03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4" name="Picture 1" descr="ALMASHRI_0">
          <a:extLst>
            <a:ext uri="{FF2B5EF4-FFF2-40B4-BE49-F238E27FC236}">
              <a16:creationId xmlns:a16="http://schemas.microsoft.com/office/drawing/2014/main" id="{00000000-0008-0000-03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5" name="Picture 1" descr="ALMASHRI_0">
          <a:extLst>
            <a:ext uri="{FF2B5EF4-FFF2-40B4-BE49-F238E27FC236}">
              <a16:creationId xmlns:a16="http://schemas.microsoft.com/office/drawing/2014/main" id="{00000000-0008-0000-0300-00009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6" name="Picture 1" descr="ALMASHRI_0">
          <a:extLst>
            <a:ext uri="{FF2B5EF4-FFF2-40B4-BE49-F238E27FC236}">
              <a16:creationId xmlns:a16="http://schemas.microsoft.com/office/drawing/2014/main" id="{00000000-0008-0000-03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7" name="Picture 1" descr="ALMASHRI_0">
          <a:extLst>
            <a:ext uri="{FF2B5EF4-FFF2-40B4-BE49-F238E27FC236}">
              <a16:creationId xmlns:a16="http://schemas.microsoft.com/office/drawing/2014/main" id="{00000000-0008-0000-0300-00009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2208" name="Picture 1" descr="ALMASHRI_0">
          <a:extLst>
            <a:ext uri="{FF2B5EF4-FFF2-40B4-BE49-F238E27FC236}">
              <a16:creationId xmlns:a16="http://schemas.microsoft.com/office/drawing/2014/main" id="{00000000-0008-0000-03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09" name="Picture 1" descr="ALMASHRI_0">
          <a:extLst>
            <a:ext uri="{FF2B5EF4-FFF2-40B4-BE49-F238E27FC236}">
              <a16:creationId xmlns:a16="http://schemas.microsoft.com/office/drawing/2014/main" id="{00000000-0008-0000-0300-0000A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0" name="Picture 1" descr="ALMASHRI_0">
          <a:extLst>
            <a:ext uri="{FF2B5EF4-FFF2-40B4-BE49-F238E27FC236}">
              <a16:creationId xmlns:a16="http://schemas.microsoft.com/office/drawing/2014/main" id="{00000000-0008-0000-03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1" name="Picture 1" descr="ALMASHRI_0">
          <a:extLst>
            <a:ext uri="{FF2B5EF4-FFF2-40B4-BE49-F238E27FC236}">
              <a16:creationId xmlns:a16="http://schemas.microsoft.com/office/drawing/2014/main" id="{00000000-0008-0000-0300-0000A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2" name="Picture 1" descr="ALMASHRI_0">
          <a:extLst>
            <a:ext uri="{FF2B5EF4-FFF2-40B4-BE49-F238E27FC236}">
              <a16:creationId xmlns:a16="http://schemas.microsoft.com/office/drawing/2014/main" id="{00000000-0008-0000-03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3" name="Picture 1" descr="ALMASHRI_0">
          <a:extLst>
            <a:ext uri="{FF2B5EF4-FFF2-40B4-BE49-F238E27FC236}">
              <a16:creationId xmlns:a16="http://schemas.microsoft.com/office/drawing/2014/main" id="{00000000-0008-0000-03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4" name="Picture 1" descr="ALMASHRI_0">
          <a:extLst>
            <a:ext uri="{FF2B5EF4-FFF2-40B4-BE49-F238E27FC236}">
              <a16:creationId xmlns:a16="http://schemas.microsoft.com/office/drawing/2014/main" id="{00000000-0008-0000-03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5" name="Picture 1" descr="ALMASHRI_0">
          <a:extLst>
            <a:ext uri="{FF2B5EF4-FFF2-40B4-BE49-F238E27FC236}">
              <a16:creationId xmlns:a16="http://schemas.microsoft.com/office/drawing/2014/main" id="{00000000-0008-0000-03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6" name="Picture 1" descr="ALMASHRI_0">
          <a:extLst>
            <a:ext uri="{FF2B5EF4-FFF2-40B4-BE49-F238E27FC236}">
              <a16:creationId xmlns:a16="http://schemas.microsoft.com/office/drawing/2014/main" id="{00000000-0008-0000-03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7" name="Picture 1" descr="ALMASHRI_0">
          <a:extLst>
            <a:ext uri="{FF2B5EF4-FFF2-40B4-BE49-F238E27FC236}">
              <a16:creationId xmlns:a16="http://schemas.microsoft.com/office/drawing/2014/main" id="{00000000-0008-0000-03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8" name="Picture 1" descr="ALMASHRI_0">
          <a:extLst>
            <a:ext uri="{FF2B5EF4-FFF2-40B4-BE49-F238E27FC236}">
              <a16:creationId xmlns:a16="http://schemas.microsoft.com/office/drawing/2014/main" id="{00000000-0008-0000-03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19" name="Picture 1" descr="ALMASHRI_0">
          <a:extLst>
            <a:ext uri="{FF2B5EF4-FFF2-40B4-BE49-F238E27FC236}">
              <a16:creationId xmlns:a16="http://schemas.microsoft.com/office/drawing/2014/main" id="{00000000-0008-0000-03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0" name="Picture 1" descr="ALMASHRI_0">
          <a:extLst>
            <a:ext uri="{FF2B5EF4-FFF2-40B4-BE49-F238E27FC236}">
              <a16:creationId xmlns:a16="http://schemas.microsoft.com/office/drawing/2014/main" id="{00000000-0008-0000-03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1" name="Picture 1" descr="ALMASHRI_0">
          <a:extLst>
            <a:ext uri="{FF2B5EF4-FFF2-40B4-BE49-F238E27FC236}">
              <a16:creationId xmlns:a16="http://schemas.microsoft.com/office/drawing/2014/main" id="{00000000-0008-0000-03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2" name="Picture 1" descr="ALMASHRI_0">
          <a:extLst>
            <a:ext uri="{FF2B5EF4-FFF2-40B4-BE49-F238E27FC236}">
              <a16:creationId xmlns:a16="http://schemas.microsoft.com/office/drawing/2014/main" id="{00000000-0008-0000-03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3" name="Picture 1" descr="ALMASHRI_0">
          <a:extLst>
            <a:ext uri="{FF2B5EF4-FFF2-40B4-BE49-F238E27FC236}">
              <a16:creationId xmlns:a16="http://schemas.microsoft.com/office/drawing/2014/main" id="{00000000-0008-0000-03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4" name="Picture 1" descr="ALMASHRI_0">
          <a:extLst>
            <a:ext uri="{FF2B5EF4-FFF2-40B4-BE49-F238E27FC236}">
              <a16:creationId xmlns:a16="http://schemas.microsoft.com/office/drawing/2014/main" id="{00000000-0008-0000-03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5" name="Picture 1" descr="ALMASHRI_0">
          <a:extLst>
            <a:ext uri="{FF2B5EF4-FFF2-40B4-BE49-F238E27FC236}">
              <a16:creationId xmlns:a16="http://schemas.microsoft.com/office/drawing/2014/main" id="{00000000-0008-0000-03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6" name="Picture 1" descr="ALMASHRI_0">
          <a:extLst>
            <a:ext uri="{FF2B5EF4-FFF2-40B4-BE49-F238E27FC236}">
              <a16:creationId xmlns:a16="http://schemas.microsoft.com/office/drawing/2014/main" id="{00000000-0008-0000-03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7" name="Picture 1" descr="ALMASHRI_0">
          <a:extLst>
            <a:ext uri="{FF2B5EF4-FFF2-40B4-BE49-F238E27FC236}">
              <a16:creationId xmlns:a16="http://schemas.microsoft.com/office/drawing/2014/main" id="{00000000-0008-0000-03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8" name="Picture 1" descr="ALMASHRI_0">
          <a:extLst>
            <a:ext uri="{FF2B5EF4-FFF2-40B4-BE49-F238E27FC236}">
              <a16:creationId xmlns:a16="http://schemas.microsoft.com/office/drawing/2014/main" id="{00000000-0008-0000-03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29" name="Picture 1" descr="ALMASHRI_0">
          <a:extLst>
            <a:ext uri="{FF2B5EF4-FFF2-40B4-BE49-F238E27FC236}">
              <a16:creationId xmlns:a16="http://schemas.microsoft.com/office/drawing/2014/main" id="{00000000-0008-0000-03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0" name="Picture 1" descr="ALMASHRI_0">
          <a:extLst>
            <a:ext uri="{FF2B5EF4-FFF2-40B4-BE49-F238E27FC236}">
              <a16:creationId xmlns:a16="http://schemas.microsoft.com/office/drawing/2014/main" id="{00000000-0008-0000-03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1" name="Picture 1" descr="ALMASHRI_0">
          <a:extLst>
            <a:ext uri="{FF2B5EF4-FFF2-40B4-BE49-F238E27FC236}">
              <a16:creationId xmlns:a16="http://schemas.microsoft.com/office/drawing/2014/main" id="{00000000-0008-0000-03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2" name="Picture 1" descr="ALMASHRI_0">
          <a:extLst>
            <a:ext uri="{FF2B5EF4-FFF2-40B4-BE49-F238E27FC236}">
              <a16:creationId xmlns:a16="http://schemas.microsoft.com/office/drawing/2014/main" id="{00000000-0008-0000-03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3" name="Picture 1" descr="ALMASHRI_0">
          <a:extLst>
            <a:ext uri="{FF2B5EF4-FFF2-40B4-BE49-F238E27FC236}">
              <a16:creationId xmlns:a16="http://schemas.microsoft.com/office/drawing/2014/main" id="{00000000-0008-0000-03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4" name="Picture 1" descr="ALMASHRI_0">
          <a:extLst>
            <a:ext uri="{FF2B5EF4-FFF2-40B4-BE49-F238E27FC236}">
              <a16:creationId xmlns:a16="http://schemas.microsoft.com/office/drawing/2014/main" id="{00000000-0008-0000-03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5" name="Picture 1" descr="ALMASHRI_0">
          <a:extLst>
            <a:ext uri="{FF2B5EF4-FFF2-40B4-BE49-F238E27FC236}">
              <a16:creationId xmlns:a16="http://schemas.microsoft.com/office/drawing/2014/main" id="{00000000-0008-0000-03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6" name="Picture 1" descr="ALMASHRI_0">
          <a:extLst>
            <a:ext uri="{FF2B5EF4-FFF2-40B4-BE49-F238E27FC236}">
              <a16:creationId xmlns:a16="http://schemas.microsoft.com/office/drawing/2014/main" id="{00000000-0008-0000-03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7" name="Picture 1" descr="ALMASHRI_0">
          <a:extLst>
            <a:ext uri="{FF2B5EF4-FFF2-40B4-BE49-F238E27FC236}">
              <a16:creationId xmlns:a16="http://schemas.microsoft.com/office/drawing/2014/main" id="{00000000-0008-0000-03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8" name="Picture 1" descr="ALMASHRI_0">
          <a:extLst>
            <a:ext uri="{FF2B5EF4-FFF2-40B4-BE49-F238E27FC236}">
              <a16:creationId xmlns:a16="http://schemas.microsoft.com/office/drawing/2014/main" id="{00000000-0008-0000-03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39" name="Picture 1" descr="ALMASHRI_0">
          <a:extLst>
            <a:ext uri="{FF2B5EF4-FFF2-40B4-BE49-F238E27FC236}">
              <a16:creationId xmlns:a16="http://schemas.microsoft.com/office/drawing/2014/main" id="{00000000-0008-0000-03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2240" name="Picture 1" descr="ALMASHRI_0">
          <a:extLst>
            <a:ext uri="{FF2B5EF4-FFF2-40B4-BE49-F238E27FC236}">
              <a16:creationId xmlns:a16="http://schemas.microsoft.com/office/drawing/2014/main" id="{00000000-0008-0000-03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1" name="Picture 1" descr="ALMASHRI_0">
          <a:extLst>
            <a:ext uri="{FF2B5EF4-FFF2-40B4-BE49-F238E27FC236}">
              <a16:creationId xmlns:a16="http://schemas.microsoft.com/office/drawing/2014/main" id="{00000000-0008-0000-03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2" name="Picture 1" descr="ALMASHRI_0">
          <a:extLst>
            <a:ext uri="{FF2B5EF4-FFF2-40B4-BE49-F238E27FC236}">
              <a16:creationId xmlns:a16="http://schemas.microsoft.com/office/drawing/2014/main" id="{00000000-0008-0000-03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3" name="Picture 1" descr="ALMASHRI_0">
          <a:extLst>
            <a:ext uri="{FF2B5EF4-FFF2-40B4-BE49-F238E27FC236}">
              <a16:creationId xmlns:a16="http://schemas.microsoft.com/office/drawing/2014/main" id="{00000000-0008-0000-03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4" name="Picture 1" descr="ALMASHRI_0">
          <a:extLst>
            <a:ext uri="{FF2B5EF4-FFF2-40B4-BE49-F238E27FC236}">
              <a16:creationId xmlns:a16="http://schemas.microsoft.com/office/drawing/2014/main" id="{00000000-0008-0000-03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5" name="Picture 1" descr="ALMASHRI_0">
          <a:extLst>
            <a:ext uri="{FF2B5EF4-FFF2-40B4-BE49-F238E27FC236}">
              <a16:creationId xmlns:a16="http://schemas.microsoft.com/office/drawing/2014/main" id="{00000000-0008-0000-03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6" name="Picture 1" descr="ALMASHRI_0">
          <a:extLst>
            <a:ext uri="{FF2B5EF4-FFF2-40B4-BE49-F238E27FC236}">
              <a16:creationId xmlns:a16="http://schemas.microsoft.com/office/drawing/2014/main" id="{00000000-0008-0000-03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7" name="Picture 1" descr="ALMASHRI_0">
          <a:extLst>
            <a:ext uri="{FF2B5EF4-FFF2-40B4-BE49-F238E27FC236}">
              <a16:creationId xmlns:a16="http://schemas.microsoft.com/office/drawing/2014/main" id="{00000000-0008-0000-03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8" name="Picture 1" descr="ALMASHRI_0">
          <a:extLst>
            <a:ext uri="{FF2B5EF4-FFF2-40B4-BE49-F238E27FC236}">
              <a16:creationId xmlns:a16="http://schemas.microsoft.com/office/drawing/2014/main" id="{00000000-0008-0000-03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49" name="Picture 1" descr="ALMASHRI_0">
          <a:extLst>
            <a:ext uri="{FF2B5EF4-FFF2-40B4-BE49-F238E27FC236}">
              <a16:creationId xmlns:a16="http://schemas.microsoft.com/office/drawing/2014/main" id="{00000000-0008-0000-03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0" name="Picture 1" descr="ALMASHRI_0">
          <a:extLst>
            <a:ext uri="{FF2B5EF4-FFF2-40B4-BE49-F238E27FC236}">
              <a16:creationId xmlns:a16="http://schemas.microsoft.com/office/drawing/2014/main" id="{00000000-0008-0000-03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1" name="Picture 1" descr="ALMASHRI_0">
          <a:extLst>
            <a:ext uri="{FF2B5EF4-FFF2-40B4-BE49-F238E27FC236}">
              <a16:creationId xmlns:a16="http://schemas.microsoft.com/office/drawing/2014/main" id="{00000000-0008-0000-03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2" name="Picture 1" descr="ALMASHRI_0">
          <a:extLst>
            <a:ext uri="{FF2B5EF4-FFF2-40B4-BE49-F238E27FC236}">
              <a16:creationId xmlns:a16="http://schemas.microsoft.com/office/drawing/2014/main" id="{00000000-0008-0000-03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3" name="Picture 1" descr="ALMASHRI_0">
          <a:extLst>
            <a:ext uri="{FF2B5EF4-FFF2-40B4-BE49-F238E27FC236}">
              <a16:creationId xmlns:a16="http://schemas.microsoft.com/office/drawing/2014/main" id="{00000000-0008-0000-03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4" name="Picture 1" descr="ALMASHRI_0">
          <a:extLst>
            <a:ext uri="{FF2B5EF4-FFF2-40B4-BE49-F238E27FC236}">
              <a16:creationId xmlns:a16="http://schemas.microsoft.com/office/drawing/2014/main" id="{00000000-0008-0000-03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5" name="Picture 1" descr="ALMASHRI_0">
          <a:extLst>
            <a:ext uri="{FF2B5EF4-FFF2-40B4-BE49-F238E27FC236}">
              <a16:creationId xmlns:a16="http://schemas.microsoft.com/office/drawing/2014/main" id="{00000000-0008-0000-03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6" name="Picture 1" descr="ALMASHRI_0">
          <a:extLst>
            <a:ext uri="{FF2B5EF4-FFF2-40B4-BE49-F238E27FC236}">
              <a16:creationId xmlns:a16="http://schemas.microsoft.com/office/drawing/2014/main" id="{00000000-0008-0000-03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7" name="Picture 1" descr="ALMASHRI_0">
          <a:extLst>
            <a:ext uri="{FF2B5EF4-FFF2-40B4-BE49-F238E27FC236}">
              <a16:creationId xmlns:a16="http://schemas.microsoft.com/office/drawing/2014/main" id="{00000000-0008-0000-03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8" name="Picture 1" descr="ALMASHRI_0">
          <a:extLst>
            <a:ext uri="{FF2B5EF4-FFF2-40B4-BE49-F238E27FC236}">
              <a16:creationId xmlns:a16="http://schemas.microsoft.com/office/drawing/2014/main" id="{00000000-0008-0000-03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59" name="Picture 1" descr="ALMASHRI_0">
          <a:extLst>
            <a:ext uri="{FF2B5EF4-FFF2-40B4-BE49-F238E27FC236}">
              <a16:creationId xmlns:a16="http://schemas.microsoft.com/office/drawing/2014/main" id="{00000000-0008-0000-03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0" name="Picture 1" descr="ALMASHRI_0">
          <a:extLst>
            <a:ext uri="{FF2B5EF4-FFF2-40B4-BE49-F238E27FC236}">
              <a16:creationId xmlns:a16="http://schemas.microsoft.com/office/drawing/2014/main" id="{00000000-0008-0000-03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1" name="Picture 1" descr="ALMASHRI_0">
          <a:extLst>
            <a:ext uri="{FF2B5EF4-FFF2-40B4-BE49-F238E27FC236}">
              <a16:creationId xmlns:a16="http://schemas.microsoft.com/office/drawing/2014/main" id="{00000000-0008-0000-03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2" name="Picture 1" descr="ALMASHRI_0">
          <a:extLst>
            <a:ext uri="{FF2B5EF4-FFF2-40B4-BE49-F238E27FC236}">
              <a16:creationId xmlns:a16="http://schemas.microsoft.com/office/drawing/2014/main" id="{00000000-0008-0000-03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3" name="Picture 1" descr="ALMASHRI_0">
          <a:extLst>
            <a:ext uri="{FF2B5EF4-FFF2-40B4-BE49-F238E27FC236}">
              <a16:creationId xmlns:a16="http://schemas.microsoft.com/office/drawing/2014/main" id="{00000000-0008-0000-03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4" name="Picture 1" descr="ALMASHRI_0">
          <a:extLst>
            <a:ext uri="{FF2B5EF4-FFF2-40B4-BE49-F238E27FC236}">
              <a16:creationId xmlns:a16="http://schemas.microsoft.com/office/drawing/2014/main" id="{00000000-0008-0000-03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5" name="Picture 1" descr="ALMASHRI_0">
          <a:extLst>
            <a:ext uri="{FF2B5EF4-FFF2-40B4-BE49-F238E27FC236}">
              <a16:creationId xmlns:a16="http://schemas.microsoft.com/office/drawing/2014/main" id="{00000000-0008-0000-03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6" name="Picture 1" descr="ALMASHRI_0">
          <a:extLst>
            <a:ext uri="{FF2B5EF4-FFF2-40B4-BE49-F238E27FC236}">
              <a16:creationId xmlns:a16="http://schemas.microsoft.com/office/drawing/2014/main" id="{00000000-0008-0000-03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7" name="Picture 1" descr="ALMASHRI_0">
          <a:extLst>
            <a:ext uri="{FF2B5EF4-FFF2-40B4-BE49-F238E27FC236}">
              <a16:creationId xmlns:a16="http://schemas.microsoft.com/office/drawing/2014/main" id="{00000000-0008-0000-03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8" name="Picture 1" descr="ALMASHRI_0">
          <a:extLst>
            <a:ext uri="{FF2B5EF4-FFF2-40B4-BE49-F238E27FC236}">
              <a16:creationId xmlns:a16="http://schemas.microsoft.com/office/drawing/2014/main" id="{00000000-0008-0000-03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69" name="Picture 1" descr="ALMASHRI_0">
          <a:extLst>
            <a:ext uri="{FF2B5EF4-FFF2-40B4-BE49-F238E27FC236}">
              <a16:creationId xmlns:a16="http://schemas.microsoft.com/office/drawing/2014/main" id="{00000000-0008-0000-03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70" name="Picture 1" descr="ALMASHRI_0">
          <a:extLst>
            <a:ext uri="{FF2B5EF4-FFF2-40B4-BE49-F238E27FC236}">
              <a16:creationId xmlns:a16="http://schemas.microsoft.com/office/drawing/2014/main" id="{00000000-0008-0000-03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71" name="Picture 1" descr="ALMASHRI_0">
          <a:extLst>
            <a:ext uri="{FF2B5EF4-FFF2-40B4-BE49-F238E27FC236}">
              <a16:creationId xmlns:a16="http://schemas.microsoft.com/office/drawing/2014/main" id="{00000000-0008-0000-03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2272" name="Picture 1" descr="ALMASHRI_0">
          <a:extLst>
            <a:ext uri="{FF2B5EF4-FFF2-40B4-BE49-F238E27FC236}">
              <a16:creationId xmlns:a16="http://schemas.microsoft.com/office/drawing/2014/main" id="{00000000-0008-0000-03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73" name="Picture 1" descr="ALMASHRI_0">
          <a:extLst>
            <a:ext uri="{FF2B5EF4-FFF2-40B4-BE49-F238E27FC236}">
              <a16:creationId xmlns:a16="http://schemas.microsoft.com/office/drawing/2014/main" id="{00000000-0008-0000-0300-0000E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74" name="Picture 1" descr="ALMASHRI_0">
          <a:extLst>
            <a:ext uri="{FF2B5EF4-FFF2-40B4-BE49-F238E27FC236}">
              <a16:creationId xmlns:a16="http://schemas.microsoft.com/office/drawing/2014/main" id="{00000000-0008-0000-03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75" name="Picture 1" descr="ALMASHRI_0">
          <a:extLst>
            <a:ext uri="{FF2B5EF4-FFF2-40B4-BE49-F238E27FC236}">
              <a16:creationId xmlns:a16="http://schemas.microsoft.com/office/drawing/2014/main" id="{00000000-0008-0000-03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76" name="Picture 1" descr="ALMASHRI_0">
          <a:extLst>
            <a:ext uri="{FF2B5EF4-FFF2-40B4-BE49-F238E27FC236}">
              <a16:creationId xmlns:a16="http://schemas.microsoft.com/office/drawing/2014/main" id="{00000000-0008-0000-03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77" name="Picture 1" descr="ALMASHRI_0">
          <a:extLst>
            <a:ext uri="{FF2B5EF4-FFF2-40B4-BE49-F238E27FC236}">
              <a16:creationId xmlns:a16="http://schemas.microsoft.com/office/drawing/2014/main" id="{00000000-0008-0000-0300-0000E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78" name="Picture 1" descr="ALMASHRI_0">
          <a:extLst>
            <a:ext uri="{FF2B5EF4-FFF2-40B4-BE49-F238E27FC236}">
              <a16:creationId xmlns:a16="http://schemas.microsoft.com/office/drawing/2014/main" id="{00000000-0008-0000-03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79" name="Picture 1" descr="ALMASHRI_0">
          <a:extLst>
            <a:ext uri="{FF2B5EF4-FFF2-40B4-BE49-F238E27FC236}">
              <a16:creationId xmlns:a16="http://schemas.microsoft.com/office/drawing/2014/main" id="{00000000-0008-0000-0300-0000E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0" name="Picture 1" descr="ALMASHRI_0">
          <a:extLst>
            <a:ext uri="{FF2B5EF4-FFF2-40B4-BE49-F238E27FC236}">
              <a16:creationId xmlns:a16="http://schemas.microsoft.com/office/drawing/2014/main" id="{00000000-0008-0000-03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1" name="Picture 1" descr="ALMASHRI_0">
          <a:extLst>
            <a:ext uri="{FF2B5EF4-FFF2-40B4-BE49-F238E27FC236}">
              <a16:creationId xmlns:a16="http://schemas.microsoft.com/office/drawing/2014/main" id="{00000000-0008-0000-03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2" name="Picture 1" descr="ALMASHRI_0">
          <a:extLst>
            <a:ext uri="{FF2B5EF4-FFF2-40B4-BE49-F238E27FC236}">
              <a16:creationId xmlns:a16="http://schemas.microsoft.com/office/drawing/2014/main" id="{00000000-0008-0000-03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3" name="Picture 1" descr="ALMASHRI_0">
          <a:extLst>
            <a:ext uri="{FF2B5EF4-FFF2-40B4-BE49-F238E27FC236}">
              <a16:creationId xmlns:a16="http://schemas.microsoft.com/office/drawing/2014/main" id="{00000000-0008-0000-03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4" name="Picture 1" descr="ALMASHRI_0">
          <a:extLst>
            <a:ext uri="{FF2B5EF4-FFF2-40B4-BE49-F238E27FC236}">
              <a16:creationId xmlns:a16="http://schemas.microsoft.com/office/drawing/2014/main" id="{00000000-0008-0000-03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5" name="Picture 1" descr="ALMASHRI_0">
          <a:extLst>
            <a:ext uri="{FF2B5EF4-FFF2-40B4-BE49-F238E27FC236}">
              <a16:creationId xmlns:a16="http://schemas.microsoft.com/office/drawing/2014/main" id="{00000000-0008-0000-0300-0000E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6" name="Picture 1" descr="ALMASHRI_0">
          <a:extLst>
            <a:ext uri="{FF2B5EF4-FFF2-40B4-BE49-F238E27FC236}">
              <a16:creationId xmlns:a16="http://schemas.microsoft.com/office/drawing/2014/main" id="{00000000-0008-0000-03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7" name="Picture 1" descr="ALMASHRI_0">
          <a:extLst>
            <a:ext uri="{FF2B5EF4-FFF2-40B4-BE49-F238E27FC236}">
              <a16:creationId xmlns:a16="http://schemas.microsoft.com/office/drawing/2014/main" id="{00000000-0008-0000-03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288" name="Picture 1" descr="ALMASHRI_0">
          <a:extLst>
            <a:ext uri="{FF2B5EF4-FFF2-40B4-BE49-F238E27FC236}">
              <a16:creationId xmlns:a16="http://schemas.microsoft.com/office/drawing/2014/main" id="{00000000-0008-0000-03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89" name="Picture 1" descr="ALMASHRI_0">
          <a:extLst>
            <a:ext uri="{FF2B5EF4-FFF2-40B4-BE49-F238E27FC236}">
              <a16:creationId xmlns:a16="http://schemas.microsoft.com/office/drawing/2014/main" id="{00000000-0008-0000-0300-0000F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0" name="Picture 1" descr="ALMASHRI_0">
          <a:extLst>
            <a:ext uri="{FF2B5EF4-FFF2-40B4-BE49-F238E27FC236}">
              <a16:creationId xmlns:a16="http://schemas.microsoft.com/office/drawing/2014/main" id="{00000000-0008-0000-03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1" name="Picture 1" descr="ALMASHRI_0">
          <a:extLst>
            <a:ext uri="{FF2B5EF4-FFF2-40B4-BE49-F238E27FC236}">
              <a16:creationId xmlns:a16="http://schemas.microsoft.com/office/drawing/2014/main" id="{00000000-0008-0000-0300-0000F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2" name="Picture 1" descr="ALMASHRI_0">
          <a:extLst>
            <a:ext uri="{FF2B5EF4-FFF2-40B4-BE49-F238E27FC236}">
              <a16:creationId xmlns:a16="http://schemas.microsoft.com/office/drawing/2014/main" id="{00000000-0008-0000-03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3" name="Picture 1" descr="ALMASHRI_0">
          <a:extLst>
            <a:ext uri="{FF2B5EF4-FFF2-40B4-BE49-F238E27FC236}">
              <a16:creationId xmlns:a16="http://schemas.microsoft.com/office/drawing/2014/main" id="{00000000-0008-0000-03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4" name="Picture 1" descr="ALMASHRI_0">
          <a:extLst>
            <a:ext uri="{FF2B5EF4-FFF2-40B4-BE49-F238E27FC236}">
              <a16:creationId xmlns:a16="http://schemas.microsoft.com/office/drawing/2014/main" id="{00000000-0008-0000-03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5" name="Picture 1" descr="ALMASHRI_0">
          <a:extLst>
            <a:ext uri="{FF2B5EF4-FFF2-40B4-BE49-F238E27FC236}">
              <a16:creationId xmlns:a16="http://schemas.microsoft.com/office/drawing/2014/main" id="{00000000-0008-0000-0300-0000F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6" name="Picture 1" descr="ALMASHRI_0">
          <a:extLst>
            <a:ext uri="{FF2B5EF4-FFF2-40B4-BE49-F238E27FC236}">
              <a16:creationId xmlns:a16="http://schemas.microsoft.com/office/drawing/2014/main" id="{00000000-0008-0000-03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7" name="Picture 1" descr="ALMASHRI_0">
          <a:extLst>
            <a:ext uri="{FF2B5EF4-FFF2-40B4-BE49-F238E27FC236}">
              <a16:creationId xmlns:a16="http://schemas.microsoft.com/office/drawing/2014/main" id="{00000000-0008-0000-03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8" name="Picture 1" descr="ALMASHRI_0">
          <a:extLst>
            <a:ext uri="{FF2B5EF4-FFF2-40B4-BE49-F238E27FC236}">
              <a16:creationId xmlns:a16="http://schemas.microsoft.com/office/drawing/2014/main" id="{00000000-0008-0000-03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299" name="Picture 1" descr="ALMASHRI_0">
          <a:extLst>
            <a:ext uri="{FF2B5EF4-FFF2-40B4-BE49-F238E27FC236}">
              <a16:creationId xmlns:a16="http://schemas.microsoft.com/office/drawing/2014/main" id="{00000000-0008-0000-03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300" name="Picture 1" descr="ALMASHRI_0">
          <a:extLst>
            <a:ext uri="{FF2B5EF4-FFF2-40B4-BE49-F238E27FC236}">
              <a16:creationId xmlns:a16="http://schemas.microsoft.com/office/drawing/2014/main" id="{00000000-0008-0000-03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301" name="Picture 1" descr="ALMASHRI_0">
          <a:extLst>
            <a:ext uri="{FF2B5EF4-FFF2-40B4-BE49-F238E27FC236}">
              <a16:creationId xmlns:a16="http://schemas.microsoft.com/office/drawing/2014/main" id="{00000000-0008-0000-0300-0000F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302" name="Picture 1" descr="ALMASHRI_0">
          <a:extLst>
            <a:ext uri="{FF2B5EF4-FFF2-40B4-BE49-F238E27FC236}">
              <a16:creationId xmlns:a16="http://schemas.microsoft.com/office/drawing/2014/main" id="{00000000-0008-0000-03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303" name="Picture 1" descr="ALMASHRI_0">
          <a:extLst>
            <a:ext uri="{FF2B5EF4-FFF2-40B4-BE49-F238E27FC236}">
              <a16:creationId xmlns:a16="http://schemas.microsoft.com/office/drawing/2014/main" id="{00000000-0008-0000-0300-0000F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304" name="Picture 1" descr="ALMASHRI_0">
          <a:extLst>
            <a:ext uri="{FF2B5EF4-FFF2-40B4-BE49-F238E27FC236}">
              <a16:creationId xmlns:a16="http://schemas.microsoft.com/office/drawing/2014/main" id="{00000000-0008-0000-03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05" name="Picture 1" descr="ALMASHRI_0">
          <a:extLst>
            <a:ext uri="{FF2B5EF4-FFF2-40B4-BE49-F238E27FC236}">
              <a16:creationId xmlns:a16="http://schemas.microsoft.com/office/drawing/2014/main" id="{00000000-0008-0000-03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06" name="Picture 1" descr="ALMASHRI_0">
          <a:extLst>
            <a:ext uri="{FF2B5EF4-FFF2-40B4-BE49-F238E27FC236}">
              <a16:creationId xmlns:a16="http://schemas.microsoft.com/office/drawing/2014/main" id="{00000000-0008-0000-03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07" name="Picture 1" descr="ALMASHRI_0">
          <a:extLst>
            <a:ext uri="{FF2B5EF4-FFF2-40B4-BE49-F238E27FC236}">
              <a16:creationId xmlns:a16="http://schemas.microsoft.com/office/drawing/2014/main" id="{00000000-0008-0000-03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08" name="Picture 1" descr="ALMASHRI_0">
          <a:extLst>
            <a:ext uri="{FF2B5EF4-FFF2-40B4-BE49-F238E27FC236}">
              <a16:creationId xmlns:a16="http://schemas.microsoft.com/office/drawing/2014/main" id="{00000000-0008-0000-03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09" name="Picture 1" descr="ALMASHRI_0">
          <a:extLst>
            <a:ext uri="{FF2B5EF4-FFF2-40B4-BE49-F238E27FC236}">
              <a16:creationId xmlns:a16="http://schemas.microsoft.com/office/drawing/2014/main" id="{00000000-0008-0000-0300-00000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0" name="Picture 1" descr="ALMASHRI_0">
          <a:extLst>
            <a:ext uri="{FF2B5EF4-FFF2-40B4-BE49-F238E27FC236}">
              <a16:creationId xmlns:a16="http://schemas.microsoft.com/office/drawing/2014/main" id="{00000000-0008-0000-03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1" name="Picture 1" descr="ALMASHRI_0">
          <a:extLst>
            <a:ext uri="{FF2B5EF4-FFF2-40B4-BE49-F238E27FC236}">
              <a16:creationId xmlns:a16="http://schemas.microsoft.com/office/drawing/2014/main" id="{00000000-0008-0000-03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2" name="Picture 1" descr="ALMASHRI_0">
          <a:extLst>
            <a:ext uri="{FF2B5EF4-FFF2-40B4-BE49-F238E27FC236}">
              <a16:creationId xmlns:a16="http://schemas.microsoft.com/office/drawing/2014/main" id="{00000000-0008-0000-03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3" name="Picture 1" descr="ALMASHRI_0">
          <a:extLst>
            <a:ext uri="{FF2B5EF4-FFF2-40B4-BE49-F238E27FC236}">
              <a16:creationId xmlns:a16="http://schemas.microsoft.com/office/drawing/2014/main" id="{00000000-0008-0000-0300-00000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4" name="Picture 1" descr="ALMASHRI_0">
          <a:extLst>
            <a:ext uri="{FF2B5EF4-FFF2-40B4-BE49-F238E27FC236}">
              <a16:creationId xmlns:a16="http://schemas.microsoft.com/office/drawing/2014/main" id="{00000000-0008-0000-03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5" name="Picture 1" descr="ALMASHRI_0">
          <a:extLst>
            <a:ext uri="{FF2B5EF4-FFF2-40B4-BE49-F238E27FC236}">
              <a16:creationId xmlns:a16="http://schemas.microsoft.com/office/drawing/2014/main" id="{00000000-0008-0000-03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6" name="Picture 1" descr="ALMASHRI_0">
          <a:extLst>
            <a:ext uri="{FF2B5EF4-FFF2-40B4-BE49-F238E27FC236}">
              <a16:creationId xmlns:a16="http://schemas.microsoft.com/office/drawing/2014/main" id="{00000000-0008-0000-03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7" name="Picture 1" descr="ALMASHRI_0">
          <a:extLst>
            <a:ext uri="{FF2B5EF4-FFF2-40B4-BE49-F238E27FC236}">
              <a16:creationId xmlns:a16="http://schemas.microsoft.com/office/drawing/2014/main" id="{00000000-0008-0000-03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8" name="Picture 1" descr="ALMASHRI_0">
          <a:extLst>
            <a:ext uri="{FF2B5EF4-FFF2-40B4-BE49-F238E27FC236}">
              <a16:creationId xmlns:a16="http://schemas.microsoft.com/office/drawing/2014/main" id="{00000000-0008-0000-03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19" name="Picture 1" descr="ALMASHRI_0">
          <a:extLst>
            <a:ext uri="{FF2B5EF4-FFF2-40B4-BE49-F238E27FC236}">
              <a16:creationId xmlns:a16="http://schemas.microsoft.com/office/drawing/2014/main" id="{00000000-0008-0000-0300-00000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20" name="Picture 1" descr="ALMASHRI_0">
          <a:extLst>
            <a:ext uri="{FF2B5EF4-FFF2-40B4-BE49-F238E27FC236}">
              <a16:creationId xmlns:a16="http://schemas.microsoft.com/office/drawing/2014/main" id="{00000000-0008-0000-03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1" name="Picture 1" descr="ALMASHRI_0">
          <a:extLst>
            <a:ext uri="{FF2B5EF4-FFF2-40B4-BE49-F238E27FC236}">
              <a16:creationId xmlns:a16="http://schemas.microsoft.com/office/drawing/2014/main" id="{00000000-0008-0000-0300-00001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2" name="Picture 1" descr="ALMASHRI_0">
          <a:extLst>
            <a:ext uri="{FF2B5EF4-FFF2-40B4-BE49-F238E27FC236}">
              <a16:creationId xmlns:a16="http://schemas.microsoft.com/office/drawing/2014/main" id="{00000000-0008-0000-03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3" name="Picture 1" descr="ALMASHRI_0">
          <a:extLst>
            <a:ext uri="{FF2B5EF4-FFF2-40B4-BE49-F238E27FC236}">
              <a16:creationId xmlns:a16="http://schemas.microsoft.com/office/drawing/2014/main" id="{00000000-0008-0000-03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4" name="Picture 1" descr="ALMASHRI_0">
          <a:extLst>
            <a:ext uri="{FF2B5EF4-FFF2-40B4-BE49-F238E27FC236}">
              <a16:creationId xmlns:a16="http://schemas.microsoft.com/office/drawing/2014/main" id="{00000000-0008-0000-03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5" name="Picture 1" descr="ALMASHRI_0">
          <a:extLst>
            <a:ext uri="{FF2B5EF4-FFF2-40B4-BE49-F238E27FC236}">
              <a16:creationId xmlns:a16="http://schemas.microsoft.com/office/drawing/2014/main" id="{00000000-0008-0000-0300-00001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6" name="Picture 1" descr="ALMASHRI_0">
          <a:extLst>
            <a:ext uri="{FF2B5EF4-FFF2-40B4-BE49-F238E27FC236}">
              <a16:creationId xmlns:a16="http://schemas.microsoft.com/office/drawing/2014/main" id="{00000000-0008-0000-03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7" name="Picture 1" descr="ALMASHRI_0">
          <a:extLst>
            <a:ext uri="{FF2B5EF4-FFF2-40B4-BE49-F238E27FC236}">
              <a16:creationId xmlns:a16="http://schemas.microsoft.com/office/drawing/2014/main" id="{00000000-0008-0000-0300-00001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8" name="Picture 1" descr="ALMASHRI_0">
          <a:extLst>
            <a:ext uri="{FF2B5EF4-FFF2-40B4-BE49-F238E27FC236}">
              <a16:creationId xmlns:a16="http://schemas.microsoft.com/office/drawing/2014/main" id="{00000000-0008-0000-03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29" name="Picture 1" descr="ALMASHRI_0">
          <a:extLst>
            <a:ext uri="{FF2B5EF4-FFF2-40B4-BE49-F238E27FC236}">
              <a16:creationId xmlns:a16="http://schemas.microsoft.com/office/drawing/2014/main" id="{00000000-0008-0000-03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30" name="Picture 1" descr="ALMASHRI_0">
          <a:extLst>
            <a:ext uri="{FF2B5EF4-FFF2-40B4-BE49-F238E27FC236}">
              <a16:creationId xmlns:a16="http://schemas.microsoft.com/office/drawing/2014/main" id="{00000000-0008-0000-03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31" name="Picture 1" descr="ALMASHRI_0">
          <a:extLst>
            <a:ext uri="{FF2B5EF4-FFF2-40B4-BE49-F238E27FC236}">
              <a16:creationId xmlns:a16="http://schemas.microsoft.com/office/drawing/2014/main" id="{00000000-0008-0000-03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32" name="Picture 1" descr="ALMASHRI_0">
          <a:extLst>
            <a:ext uri="{FF2B5EF4-FFF2-40B4-BE49-F238E27FC236}">
              <a16:creationId xmlns:a16="http://schemas.microsoft.com/office/drawing/2014/main" id="{00000000-0008-0000-03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33" name="Picture 1" descr="ALMASHRI_0">
          <a:extLst>
            <a:ext uri="{FF2B5EF4-FFF2-40B4-BE49-F238E27FC236}">
              <a16:creationId xmlns:a16="http://schemas.microsoft.com/office/drawing/2014/main" id="{00000000-0008-0000-0300-00001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34" name="Picture 1" descr="ALMASHRI_0">
          <a:extLst>
            <a:ext uri="{FF2B5EF4-FFF2-40B4-BE49-F238E27FC236}">
              <a16:creationId xmlns:a16="http://schemas.microsoft.com/office/drawing/2014/main" id="{00000000-0008-0000-03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35" name="Picture 1" descr="ALMASHRI_0">
          <a:extLst>
            <a:ext uri="{FF2B5EF4-FFF2-40B4-BE49-F238E27FC236}">
              <a16:creationId xmlns:a16="http://schemas.microsoft.com/office/drawing/2014/main" id="{00000000-0008-0000-03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36" name="Picture 1" descr="ALMASHRI_0">
          <a:extLst>
            <a:ext uri="{FF2B5EF4-FFF2-40B4-BE49-F238E27FC236}">
              <a16:creationId xmlns:a16="http://schemas.microsoft.com/office/drawing/2014/main" id="{00000000-0008-0000-03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37" name="Picture 1" descr="ALMASHRI_0">
          <a:extLst>
            <a:ext uri="{FF2B5EF4-FFF2-40B4-BE49-F238E27FC236}">
              <a16:creationId xmlns:a16="http://schemas.microsoft.com/office/drawing/2014/main" id="{00000000-0008-0000-0300-00002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38" name="Picture 1" descr="ALMASHRI_0">
          <a:extLst>
            <a:ext uri="{FF2B5EF4-FFF2-40B4-BE49-F238E27FC236}">
              <a16:creationId xmlns:a16="http://schemas.microsoft.com/office/drawing/2014/main" id="{00000000-0008-0000-03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39" name="Picture 1" descr="ALMASHRI_0">
          <a:extLst>
            <a:ext uri="{FF2B5EF4-FFF2-40B4-BE49-F238E27FC236}">
              <a16:creationId xmlns:a16="http://schemas.microsoft.com/office/drawing/2014/main" id="{00000000-0008-0000-0300-00002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0" name="Picture 1" descr="ALMASHRI_0">
          <a:extLst>
            <a:ext uri="{FF2B5EF4-FFF2-40B4-BE49-F238E27FC236}">
              <a16:creationId xmlns:a16="http://schemas.microsoft.com/office/drawing/2014/main" id="{00000000-0008-0000-03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1" name="Picture 1" descr="ALMASHRI_0">
          <a:extLst>
            <a:ext uri="{FF2B5EF4-FFF2-40B4-BE49-F238E27FC236}">
              <a16:creationId xmlns:a16="http://schemas.microsoft.com/office/drawing/2014/main" id="{00000000-0008-0000-03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2" name="Picture 1" descr="ALMASHRI_0">
          <a:extLst>
            <a:ext uri="{FF2B5EF4-FFF2-40B4-BE49-F238E27FC236}">
              <a16:creationId xmlns:a16="http://schemas.microsoft.com/office/drawing/2014/main" id="{00000000-0008-0000-03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3" name="Picture 1" descr="ALMASHRI_0">
          <a:extLst>
            <a:ext uri="{FF2B5EF4-FFF2-40B4-BE49-F238E27FC236}">
              <a16:creationId xmlns:a16="http://schemas.microsoft.com/office/drawing/2014/main" id="{00000000-0008-0000-03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4" name="Picture 1" descr="ALMASHRI_0">
          <a:extLst>
            <a:ext uri="{FF2B5EF4-FFF2-40B4-BE49-F238E27FC236}">
              <a16:creationId xmlns:a16="http://schemas.microsoft.com/office/drawing/2014/main" id="{00000000-0008-0000-03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5" name="Picture 1" descr="ALMASHRI_0">
          <a:extLst>
            <a:ext uri="{FF2B5EF4-FFF2-40B4-BE49-F238E27FC236}">
              <a16:creationId xmlns:a16="http://schemas.microsoft.com/office/drawing/2014/main" id="{00000000-0008-0000-0300-00002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6" name="Picture 1" descr="ALMASHRI_0">
          <a:extLst>
            <a:ext uri="{FF2B5EF4-FFF2-40B4-BE49-F238E27FC236}">
              <a16:creationId xmlns:a16="http://schemas.microsoft.com/office/drawing/2014/main" id="{00000000-0008-0000-03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7" name="Picture 1" descr="ALMASHRI_0">
          <a:extLst>
            <a:ext uri="{FF2B5EF4-FFF2-40B4-BE49-F238E27FC236}">
              <a16:creationId xmlns:a16="http://schemas.microsoft.com/office/drawing/2014/main" id="{00000000-0008-0000-03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8" name="Picture 1" descr="ALMASHRI_0">
          <a:extLst>
            <a:ext uri="{FF2B5EF4-FFF2-40B4-BE49-F238E27FC236}">
              <a16:creationId xmlns:a16="http://schemas.microsoft.com/office/drawing/2014/main" id="{00000000-0008-0000-03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49" name="Picture 1" descr="ALMASHRI_0">
          <a:extLst>
            <a:ext uri="{FF2B5EF4-FFF2-40B4-BE49-F238E27FC236}">
              <a16:creationId xmlns:a16="http://schemas.microsoft.com/office/drawing/2014/main" id="{00000000-0008-0000-0300-00002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50" name="Picture 1" descr="ALMASHRI_0">
          <a:extLst>
            <a:ext uri="{FF2B5EF4-FFF2-40B4-BE49-F238E27FC236}">
              <a16:creationId xmlns:a16="http://schemas.microsoft.com/office/drawing/2014/main" id="{00000000-0008-0000-03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51" name="Picture 1" descr="ALMASHRI_0">
          <a:extLst>
            <a:ext uri="{FF2B5EF4-FFF2-40B4-BE49-F238E27FC236}">
              <a16:creationId xmlns:a16="http://schemas.microsoft.com/office/drawing/2014/main" id="{00000000-0008-0000-0300-00002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352" name="Picture 1" descr="ALMASHRI_0">
          <a:extLst>
            <a:ext uri="{FF2B5EF4-FFF2-40B4-BE49-F238E27FC236}">
              <a16:creationId xmlns:a16="http://schemas.microsoft.com/office/drawing/2014/main" id="{00000000-0008-0000-03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53" name="Picture 1" descr="ALMASHRI_0">
          <a:extLst>
            <a:ext uri="{FF2B5EF4-FFF2-40B4-BE49-F238E27FC236}">
              <a16:creationId xmlns:a16="http://schemas.microsoft.com/office/drawing/2014/main" id="{00000000-0008-0000-03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54" name="Picture 1" descr="ALMASHRI_0">
          <a:extLst>
            <a:ext uri="{FF2B5EF4-FFF2-40B4-BE49-F238E27FC236}">
              <a16:creationId xmlns:a16="http://schemas.microsoft.com/office/drawing/2014/main" id="{00000000-0008-0000-03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55" name="Picture 1" descr="ALMASHRI_0">
          <a:extLst>
            <a:ext uri="{FF2B5EF4-FFF2-40B4-BE49-F238E27FC236}">
              <a16:creationId xmlns:a16="http://schemas.microsoft.com/office/drawing/2014/main" id="{00000000-0008-0000-03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56" name="Picture 1" descr="ALMASHRI_0">
          <a:extLst>
            <a:ext uri="{FF2B5EF4-FFF2-40B4-BE49-F238E27FC236}">
              <a16:creationId xmlns:a16="http://schemas.microsoft.com/office/drawing/2014/main" id="{00000000-0008-0000-03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57" name="Picture 1" descr="ALMASHRI_0">
          <a:extLst>
            <a:ext uri="{FF2B5EF4-FFF2-40B4-BE49-F238E27FC236}">
              <a16:creationId xmlns:a16="http://schemas.microsoft.com/office/drawing/2014/main" id="{00000000-0008-0000-0300-00003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58" name="Picture 1" descr="ALMASHRI_0">
          <a:extLst>
            <a:ext uri="{FF2B5EF4-FFF2-40B4-BE49-F238E27FC236}">
              <a16:creationId xmlns:a16="http://schemas.microsoft.com/office/drawing/2014/main" id="{00000000-0008-0000-03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59" name="Picture 1" descr="ALMASHRI_0">
          <a:extLst>
            <a:ext uri="{FF2B5EF4-FFF2-40B4-BE49-F238E27FC236}">
              <a16:creationId xmlns:a16="http://schemas.microsoft.com/office/drawing/2014/main" id="{00000000-0008-0000-03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0" name="Picture 1" descr="ALMASHRI_0">
          <a:extLst>
            <a:ext uri="{FF2B5EF4-FFF2-40B4-BE49-F238E27FC236}">
              <a16:creationId xmlns:a16="http://schemas.microsoft.com/office/drawing/2014/main" id="{00000000-0008-0000-03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1" name="Picture 1" descr="ALMASHRI_0">
          <a:extLst>
            <a:ext uri="{FF2B5EF4-FFF2-40B4-BE49-F238E27FC236}">
              <a16:creationId xmlns:a16="http://schemas.microsoft.com/office/drawing/2014/main" id="{00000000-0008-0000-0300-00003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2" name="Picture 1" descr="ALMASHRI_0">
          <a:extLst>
            <a:ext uri="{FF2B5EF4-FFF2-40B4-BE49-F238E27FC236}">
              <a16:creationId xmlns:a16="http://schemas.microsoft.com/office/drawing/2014/main" id="{00000000-0008-0000-03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3" name="Picture 1" descr="ALMASHRI_0">
          <a:extLst>
            <a:ext uri="{FF2B5EF4-FFF2-40B4-BE49-F238E27FC236}">
              <a16:creationId xmlns:a16="http://schemas.microsoft.com/office/drawing/2014/main" id="{00000000-0008-0000-03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4" name="Picture 1" descr="ALMASHRI_0">
          <a:extLst>
            <a:ext uri="{FF2B5EF4-FFF2-40B4-BE49-F238E27FC236}">
              <a16:creationId xmlns:a16="http://schemas.microsoft.com/office/drawing/2014/main" id="{00000000-0008-0000-03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5" name="Picture 1" descr="ALMASHRI_0">
          <a:extLst>
            <a:ext uri="{FF2B5EF4-FFF2-40B4-BE49-F238E27FC236}">
              <a16:creationId xmlns:a16="http://schemas.microsoft.com/office/drawing/2014/main" id="{00000000-0008-0000-03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6" name="Picture 1" descr="ALMASHRI_0">
          <a:extLst>
            <a:ext uri="{FF2B5EF4-FFF2-40B4-BE49-F238E27FC236}">
              <a16:creationId xmlns:a16="http://schemas.microsoft.com/office/drawing/2014/main" id="{00000000-0008-0000-03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7" name="Picture 1" descr="ALMASHRI_0">
          <a:extLst>
            <a:ext uri="{FF2B5EF4-FFF2-40B4-BE49-F238E27FC236}">
              <a16:creationId xmlns:a16="http://schemas.microsoft.com/office/drawing/2014/main" id="{00000000-0008-0000-0300-00003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368" name="Picture 1" descr="ALMASHRI_0">
          <a:extLst>
            <a:ext uri="{FF2B5EF4-FFF2-40B4-BE49-F238E27FC236}">
              <a16:creationId xmlns:a16="http://schemas.microsoft.com/office/drawing/2014/main" id="{00000000-0008-0000-03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69" name="Picture 1" descr="ALMASHRI_0">
          <a:extLst>
            <a:ext uri="{FF2B5EF4-FFF2-40B4-BE49-F238E27FC236}">
              <a16:creationId xmlns:a16="http://schemas.microsoft.com/office/drawing/2014/main" id="{00000000-0008-0000-0300-00004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0" name="Picture 1" descr="ALMASHRI_0">
          <a:extLst>
            <a:ext uri="{FF2B5EF4-FFF2-40B4-BE49-F238E27FC236}">
              <a16:creationId xmlns:a16="http://schemas.microsoft.com/office/drawing/2014/main" id="{00000000-0008-0000-03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1" name="Picture 1" descr="ALMASHRI_0">
          <a:extLst>
            <a:ext uri="{FF2B5EF4-FFF2-40B4-BE49-F238E27FC236}">
              <a16:creationId xmlns:a16="http://schemas.microsoft.com/office/drawing/2014/main" id="{00000000-0008-0000-03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2" name="Picture 1" descr="ALMASHRI_0">
          <a:extLst>
            <a:ext uri="{FF2B5EF4-FFF2-40B4-BE49-F238E27FC236}">
              <a16:creationId xmlns:a16="http://schemas.microsoft.com/office/drawing/2014/main" id="{00000000-0008-0000-03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3" name="Picture 1" descr="ALMASHRI_0">
          <a:extLst>
            <a:ext uri="{FF2B5EF4-FFF2-40B4-BE49-F238E27FC236}">
              <a16:creationId xmlns:a16="http://schemas.microsoft.com/office/drawing/2014/main" id="{00000000-0008-0000-0300-00004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4" name="Picture 1" descr="ALMASHRI_0">
          <a:extLst>
            <a:ext uri="{FF2B5EF4-FFF2-40B4-BE49-F238E27FC236}">
              <a16:creationId xmlns:a16="http://schemas.microsoft.com/office/drawing/2014/main" id="{00000000-0008-0000-03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5" name="Picture 1" descr="ALMASHRI_0">
          <a:extLst>
            <a:ext uri="{FF2B5EF4-FFF2-40B4-BE49-F238E27FC236}">
              <a16:creationId xmlns:a16="http://schemas.microsoft.com/office/drawing/2014/main" id="{00000000-0008-0000-0300-00004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6" name="Picture 1" descr="ALMASHRI_0">
          <a:extLst>
            <a:ext uri="{FF2B5EF4-FFF2-40B4-BE49-F238E27FC236}">
              <a16:creationId xmlns:a16="http://schemas.microsoft.com/office/drawing/2014/main" id="{00000000-0008-0000-03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7" name="Picture 1" descr="ALMASHRI_0">
          <a:extLst>
            <a:ext uri="{FF2B5EF4-FFF2-40B4-BE49-F238E27FC236}">
              <a16:creationId xmlns:a16="http://schemas.microsoft.com/office/drawing/2014/main" id="{00000000-0008-0000-03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8" name="Picture 1" descr="ALMASHRI_0">
          <a:extLst>
            <a:ext uri="{FF2B5EF4-FFF2-40B4-BE49-F238E27FC236}">
              <a16:creationId xmlns:a16="http://schemas.microsoft.com/office/drawing/2014/main" id="{00000000-0008-0000-03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79" name="Picture 1" descr="ALMASHRI_0">
          <a:extLst>
            <a:ext uri="{FF2B5EF4-FFF2-40B4-BE49-F238E27FC236}">
              <a16:creationId xmlns:a16="http://schemas.microsoft.com/office/drawing/2014/main" id="{00000000-0008-0000-03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80" name="Picture 1" descr="ALMASHRI_0">
          <a:extLst>
            <a:ext uri="{FF2B5EF4-FFF2-40B4-BE49-F238E27FC236}">
              <a16:creationId xmlns:a16="http://schemas.microsoft.com/office/drawing/2014/main" id="{00000000-0008-0000-03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81" name="Picture 1" descr="ALMASHRI_0">
          <a:extLst>
            <a:ext uri="{FF2B5EF4-FFF2-40B4-BE49-F238E27FC236}">
              <a16:creationId xmlns:a16="http://schemas.microsoft.com/office/drawing/2014/main" id="{00000000-0008-0000-0300-00004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82" name="Picture 1" descr="ALMASHRI_0">
          <a:extLst>
            <a:ext uri="{FF2B5EF4-FFF2-40B4-BE49-F238E27FC236}">
              <a16:creationId xmlns:a16="http://schemas.microsoft.com/office/drawing/2014/main" id="{00000000-0008-0000-03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83" name="Picture 1" descr="ALMASHRI_0">
          <a:extLst>
            <a:ext uri="{FF2B5EF4-FFF2-40B4-BE49-F238E27FC236}">
              <a16:creationId xmlns:a16="http://schemas.microsoft.com/office/drawing/2014/main" id="{00000000-0008-0000-03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384" name="Picture 1" descr="ALMASHRI_0">
          <a:extLst>
            <a:ext uri="{FF2B5EF4-FFF2-40B4-BE49-F238E27FC236}">
              <a16:creationId xmlns:a16="http://schemas.microsoft.com/office/drawing/2014/main" id="{00000000-0008-0000-03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85" name="Picture 1" descr="ALMASHRI_0">
          <a:extLst>
            <a:ext uri="{FF2B5EF4-FFF2-40B4-BE49-F238E27FC236}">
              <a16:creationId xmlns:a16="http://schemas.microsoft.com/office/drawing/2014/main" id="{00000000-0008-0000-03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86" name="Picture 1" descr="ALMASHRI_0">
          <a:extLst>
            <a:ext uri="{FF2B5EF4-FFF2-40B4-BE49-F238E27FC236}">
              <a16:creationId xmlns:a16="http://schemas.microsoft.com/office/drawing/2014/main" id="{00000000-0008-0000-03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87" name="Picture 1" descr="ALMASHRI_0">
          <a:extLst>
            <a:ext uri="{FF2B5EF4-FFF2-40B4-BE49-F238E27FC236}">
              <a16:creationId xmlns:a16="http://schemas.microsoft.com/office/drawing/2014/main" id="{00000000-0008-0000-0300-00005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88" name="Picture 1" descr="ALMASHRI_0">
          <a:extLst>
            <a:ext uri="{FF2B5EF4-FFF2-40B4-BE49-F238E27FC236}">
              <a16:creationId xmlns:a16="http://schemas.microsoft.com/office/drawing/2014/main" id="{00000000-0008-0000-03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89" name="Picture 1" descr="ALMASHRI_0">
          <a:extLst>
            <a:ext uri="{FF2B5EF4-FFF2-40B4-BE49-F238E27FC236}">
              <a16:creationId xmlns:a16="http://schemas.microsoft.com/office/drawing/2014/main" id="{00000000-0008-0000-03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0" name="Picture 1" descr="ALMASHRI_0">
          <a:extLst>
            <a:ext uri="{FF2B5EF4-FFF2-40B4-BE49-F238E27FC236}">
              <a16:creationId xmlns:a16="http://schemas.microsoft.com/office/drawing/2014/main" id="{00000000-0008-0000-03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1" name="Picture 1" descr="ALMASHRI_0">
          <a:extLst>
            <a:ext uri="{FF2B5EF4-FFF2-40B4-BE49-F238E27FC236}">
              <a16:creationId xmlns:a16="http://schemas.microsoft.com/office/drawing/2014/main" id="{00000000-0008-0000-0300-00005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2" name="Picture 1" descr="ALMASHRI_0">
          <a:extLst>
            <a:ext uri="{FF2B5EF4-FFF2-40B4-BE49-F238E27FC236}">
              <a16:creationId xmlns:a16="http://schemas.microsoft.com/office/drawing/2014/main" id="{00000000-0008-0000-03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3" name="Picture 1" descr="ALMASHRI_0">
          <a:extLst>
            <a:ext uri="{FF2B5EF4-FFF2-40B4-BE49-F238E27FC236}">
              <a16:creationId xmlns:a16="http://schemas.microsoft.com/office/drawing/2014/main" id="{00000000-0008-0000-0300-00005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4" name="Picture 1" descr="ALMASHRI_0">
          <a:extLst>
            <a:ext uri="{FF2B5EF4-FFF2-40B4-BE49-F238E27FC236}">
              <a16:creationId xmlns:a16="http://schemas.microsoft.com/office/drawing/2014/main" id="{00000000-0008-0000-03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5" name="Picture 1" descr="ALMASHRI_0">
          <a:extLst>
            <a:ext uri="{FF2B5EF4-FFF2-40B4-BE49-F238E27FC236}">
              <a16:creationId xmlns:a16="http://schemas.microsoft.com/office/drawing/2014/main" id="{00000000-0008-0000-03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6" name="Picture 1" descr="ALMASHRI_0">
          <a:extLst>
            <a:ext uri="{FF2B5EF4-FFF2-40B4-BE49-F238E27FC236}">
              <a16:creationId xmlns:a16="http://schemas.microsoft.com/office/drawing/2014/main" id="{00000000-0008-0000-03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7" name="Picture 1" descr="ALMASHRI_0">
          <a:extLst>
            <a:ext uri="{FF2B5EF4-FFF2-40B4-BE49-F238E27FC236}">
              <a16:creationId xmlns:a16="http://schemas.microsoft.com/office/drawing/2014/main" id="{00000000-0008-0000-0300-00005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8" name="Picture 1" descr="ALMASHRI_0">
          <a:extLst>
            <a:ext uri="{FF2B5EF4-FFF2-40B4-BE49-F238E27FC236}">
              <a16:creationId xmlns:a16="http://schemas.microsoft.com/office/drawing/2014/main" id="{00000000-0008-0000-03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399" name="Picture 1" descr="ALMASHRI_0">
          <a:extLst>
            <a:ext uri="{FF2B5EF4-FFF2-40B4-BE49-F238E27FC236}">
              <a16:creationId xmlns:a16="http://schemas.microsoft.com/office/drawing/2014/main" id="{00000000-0008-0000-0300-00005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00" name="Picture 1" descr="ALMASHRI_0">
          <a:extLst>
            <a:ext uri="{FF2B5EF4-FFF2-40B4-BE49-F238E27FC236}">
              <a16:creationId xmlns:a16="http://schemas.microsoft.com/office/drawing/2014/main" id="{00000000-0008-0000-03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1" name="Picture 1" descr="ALMASHRI_0">
          <a:extLst>
            <a:ext uri="{FF2B5EF4-FFF2-40B4-BE49-F238E27FC236}">
              <a16:creationId xmlns:a16="http://schemas.microsoft.com/office/drawing/2014/main" id="{00000000-0008-0000-03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2" name="Picture 1" descr="ALMASHRI_0">
          <a:extLst>
            <a:ext uri="{FF2B5EF4-FFF2-40B4-BE49-F238E27FC236}">
              <a16:creationId xmlns:a16="http://schemas.microsoft.com/office/drawing/2014/main" id="{00000000-0008-0000-03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3" name="Picture 1" descr="ALMASHRI_0">
          <a:extLst>
            <a:ext uri="{FF2B5EF4-FFF2-40B4-BE49-F238E27FC236}">
              <a16:creationId xmlns:a16="http://schemas.microsoft.com/office/drawing/2014/main" id="{00000000-0008-0000-0300-00006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4" name="Picture 1" descr="ALMASHRI_0">
          <a:extLst>
            <a:ext uri="{FF2B5EF4-FFF2-40B4-BE49-F238E27FC236}">
              <a16:creationId xmlns:a16="http://schemas.microsoft.com/office/drawing/2014/main" id="{00000000-0008-0000-03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5" name="Picture 1" descr="ALMASHRI_0">
          <a:extLst>
            <a:ext uri="{FF2B5EF4-FFF2-40B4-BE49-F238E27FC236}">
              <a16:creationId xmlns:a16="http://schemas.microsoft.com/office/drawing/2014/main" id="{00000000-0008-0000-0300-00006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6" name="Picture 1" descr="ALMASHRI_0">
          <a:extLst>
            <a:ext uri="{FF2B5EF4-FFF2-40B4-BE49-F238E27FC236}">
              <a16:creationId xmlns:a16="http://schemas.microsoft.com/office/drawing/2014/main" id="{00000000-0008-0000-03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7" name="Picture 1" descr="ALMASHRI_0">
          <a:extLst>
            <a:ext uri="{FF2B5EF4-FFF2-40B4-BE49-F238E27FC236}">
              <a16:creationId xmlns:a16="http://schemas.microsoft.com/office/drawing/2014/main" id="{00000000-0008-0000-03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8" name="Picture 1" descr="ALMASHRI_0">
          <a:extLst>
            <a:ext uri="{FF2B5EF4-FFF2-40B4-BE49-F238E27FC236}">
              <a16:creationId xmlns:a16="http://schemas.microsoft.com/office/drawing/2014/main" id="{00000000-0008-0000-03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09" name="Picture 1" descr="ALMASHRI_0">
          <a:extLst>
            <a:ext uri="{FF2B5EF4-FFF2-40B4-BE49-F238E27FC236}">
              <a16:creationId xmlns:a16="http://schemas.microsoft.com/office/drawing/2014/main" id="{00000000-0008-0000-0300-00006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10" name="Picture 1" descr="ALMASHRI_0">
          <a:extLst>
            <a:ext uri="{FF2B5EF4-FFF2-40B4-BE49-F238E27FC236}">
              <a16:creationId xmlns:a16="http://schemas.microsoft.com/office/drawing/2014/main" id="{00000000-0008-0000-03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11" name="Picture 1" descr="ALMASHRI_0">
          <a:extLst>
            <a:ext uri="{FF2B5EF4-FFF2-40B4-BE49-F238E27FC236}">
              <a16:creationId xmlns:a16="http://schemas.microsoft.com/office/drawing/2014/main" id="{00000000-0008-0000-03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12" name="Picture 1" descr="ALMASHRI_0">
          <a:extLst>
            <a:ext uri="{FF2B5EF4-FFF2-40B4-BE49-F238E27FC236}">
              <a16:creationId xmlns:a16="http://schemas.microsoft.com/office/drawing/2014/main" id="{00000000-0008-0000-03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13" name="Picture 1" descr="ALMASHRI_0">
          <a:extLst>
            <a:ext uri="{FF2B5EF4-FFF2-40B4-BE49-F238E27FC236}">
              <a16:creationId xmlns:a16="http://schemas.microsoft.com/office/drawing/2014/main" id="{00000000-0008-0000-03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14" name="Picture 1" descr="ALMASHRI_0">
          <a:extLst>
            <a:ext uri="{FF2B5EF4-FFF2-40B4-BE49-F238E27FC236}">
              <a16:creationId xmlns:a16="http://schemas.microsoft.com/office/drawing/2014/main" id="{00000000-0008-0000-03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15" name="Picture 1" descr="ALMASHRI_0">
          <a:extLst>
            <a:ext uri="{FF2B5EF4-FFF2-40B4-BE49-F238E27FC236}">
              <a16:creationId xmlns:a16="http://schemas.microsoft.com/office/drawing/2014/main" id="{00000000-0008-0000-0300-00006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416" name="Picture 1" descr="ALMASHRI_0">
          <a:extLst>
            <a:ext uri="{FF2B5EF4-FFF2-40B4-BE49-F238E27FC236}">
              <a16:creationId xmlns:a16="http://schemas.microsoft.com/office/drawing/2014/main" id="{00000000-0008-0000-03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17" name="Picture 1" descr="ALMASHRI_0">
          <a:extLst>
            <a:ext uri="{FF2B5EF4-FFF2-40B4-BE49-F238E27FC236}">
              <a16:creationId xmlns:a16="http://schemas.microsoft.com/office/drawing/2014/main" id="{00000000-0008-0000-0300-00007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18" name="Picture 1" descr="ALMASHRI_0">
          <a:extLst>
            <a:ext uri="{FF2B5EF4-FFF2-40B4-BE49-F238E27FC236}">
              <a16:creationId xmlns:a16="http://schemas.microsoft.com/office/drawing/2014/main" id="{00000000-0008-0000-03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19" name="Picture 1" descr="ALMASHRI_0">
          <a:extLst>
            <a:ext uri="{FF2B5EF4-FFF2-40B4-BE49-F238E27FC236}">
              <a16:creationId xmlns:a16="http://schemas.microsoft.com/office/drawing/2014/main" id="{00000000-0008-0000-03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0" name="Picture 1" descr="ALMASHRI_0">
          <a:extLst>
            <a:ext uri="{FF2B5EF4-FFF2-40B4-BE49-F238E27FC236}">
              <a16:creationId xmlns:a16="http://schemas.microsoft.com/office/drawing/2014/main" id="{00000000-0008-0000-03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1" name="Picture 1" descr="ALMASHRI_0">
          <a:extLst>
            <a:ext uri="{FF2B5EF4-FFF2-40B4-BE49-F238E27FC236}">
              <a16:creationId xmlns:a16="http://schemas.microsoft.com/office/drawing/2014/main" id="{00000000-0008-0000-0300-00007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2" name="Picture 1" descr="ALMASHRI_0">
          <a:extLst>
            <a:ext uri="{FF2B5EF4-FFF2-40B4-BE49-F238E27FC236}">
              <a16:creationId xmlns:a16="http://schemas.microsoft.com/office/drawing/2014/main" id="{00000000-0008-0000-03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3" name="Picture 1" descr="ALMASHRI_0">
          <a:extLst>
            <a:ext uri="{FF2B5EF4-FFF2-40B4-BE49-F238E27FC236}">
              <a16:creationId xmlns:a16="http://schemas.microsoft.com/office/drawing/2014/main" id="{00000000-0008-0000-0300-00007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4" name="Picture 1" descr="ALMASHRI_0">
          <a:extLst>
            <a:ext uri="{FF2B5EF4-FFF2-40B4-BE49-F238E27FC236}">
              <a16:creationId xmlns:a16="http://schemas.microsoft.com/office/drawing/2014/main" id="{00000000-0008-0000-03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5" name="Picture 1" descr="ALMASHRI_0">
          <a:extLst>
            <a:ext uri="{FF2B5EF4-FFF2-40B4-BE49-F238E27FC236}">
              <a16:creationId xmlns:a16="http://schemas.microsoft.com/office/drawing/2014/main" id="{00000000-0008-0000-03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6" name="Picture 1" descr="ALMASHRI_0">
          <a:extLst>
            <a:ext uri="{FF2B5EF4-FFF2-40B4-BE49-F238E27FC236}">
              <a16:creationId xmlns:a16="http://schemas.microsoft.com/office/drawing/2014/main" id="{00000000-0008-0000-03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7" name="Picture 1" descr="ALMASHRI_0">
          <a:extLst>
            <a:ext uri="{FF2B5EF4-FFF2-40B4-BE49-F238E27FC236}">
              <a16:creationId xmlns:a16="http://schemas.microsoft.com/office/drawing/2014/main" id="{00000000-0008-0000-03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8" name="Picture 1" descr="ALMASHRI_0">
          <a:extLst>
            <a:ext uri="{FF2B5EF4-FFF2-40B4-BE49-F238E27FC236}">
              <a16:creationId xmlns:a16="http://schemas.microsoft.com/office/drawing/2014/main" id="{00000000-0008-0000-03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29" name="Picture 1" descr="ALMASHRI_0">
          <a:extLst>
            <a:ext uri="{FF2B5EF4-FFF2-40B4-BE49-F238E27FC236}">
              <a16:creationId xmlns:a16="http://schemas.microsoft.com/office/drawing/2014/main" id="{00000000-0008-0000-0300-00007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30" name="Picture 1" descr="ALMASHRI_0">
          <a:extLst>
            <a:ext uri="{FF2B5EF4-FFF2-40B4-BE49-F238E27FC236}">
              <a16:creationId xmlns:a16="http://schemas.microsoft.com/office/drawing/2014/main" id="{00000000-0008-0000-03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31" name="Picture 1" descr="ALMASHRI_0">
          <a:extLst>
            <a:ext uri="{FF2B5EF4-FFF2-40B4-BE49-F238E27FC236}">
              <a16:creationId xmlns:a16="http://schemas.microsoft.com/office/drawing/2014/main" id="{00000000-0008-0000-03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432" name="Picture 1" descr="ALMASHRI_0">
          <a:extLst>
            <a:ext uri="{FF2B5EF4-FFF2-40B4-BE49-F238E27FC236}">
              <a16:creationId xmlns:a16="http://schemas.microsoft.com/office/drawing/2014/main" id="{00000000-0008-0000-03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33" name="Picture 1" descr="ALMASHRI_0">
          <a:extLst>
            <a:ext uri="{FF2B5EF4-FFF2-40B4-BE49-F238E27FC236}">
              <a16:creationId xmlns:a16="http://schemas.microsoft.com/office/drawing/2014/main" id="{00000000-0008-0000-0300-00008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34" name="Picture 1" descr="ALMASHRI_0">
          <a:extLst>
            <a:ext uri="{FF2B5EF4-FFF2-40B4-BE49-F238E27FC236}">
              <a16:creationId xmlns:a16="http://schemas.microsoft.com/office/drawing/2014/main" id="{00000000-0008-0000-03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35" name="Picture 1" descr="ALMASHRI_0">
          <a:extLst>
            <a:ext uri="{FF2B5EF4-FFF2-40B4-BE49-F238E27FC236}">
              <a16:creationId xmlns:a16="http://schemas.microsoft.com/office/drawing/2014/main" id="{00000000-0008-0000-0300-00008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36" name="Picture 1" descr="ALMASHRI_0">
          <a:extLst>
            <a:ext uri="{FF2B5EF4-FFF2-40B4-BE49-F238E27FC236}">
              <a16:creationId xmlns:a16="http://schemas.microsoft.com/office/drawing/2014/main" id="{00000000-0008-0000-03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37" name="Picture 1" descr="ALMASHRI_0">
          <a:extLst>
            <a:ext uri="{FF2B5EF4-FFF2-40B4-BE49-F238E27FC236}">
              <a16:creationId xmlns:a16="http://schemas.microsoft.com/office/drawing/2014/main" id="{00000000-0008-0000-03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38" name="Picture 1" descr="ALMASHRI_0">
          <a:extLst>
            <a:ext uri="{FF2B5EF4-FFF2-40B4-BE49-F238E27FC236}">
              <a16:creationId xmlns:a16="http://schemas.microsoft.com/office/drawing/2014/main" id="{00000000-0008-0000-03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39" name="Picture 1" descr="ALMASHRI_0">
          <a:extLst>
            <a:ext uri="{FF2B5EF4-FFF2-40B4-BE49-F238E27FC236}">
              <a16:creationId xmlns:a16="http://schemas.microsoft.com/office/drawing/2014/main" id="{00000000-0008-0000-0300-00008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0" name="Picture 1" descr="ALMASHRI_0">
          <a:extLst>
            <a:ext uri="{FF2B5EF4-FFF2-40B4-BE49-F238E27FC236}">
              <a16:creationId xmlns:a16="http://schemas.microsoft.com/office/drawing/2014/main" id="{00000000-0008-0000-03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1" name="Picture 1" descr="ALMASHRI_0">
          <a:extLst>
            <a:ext uri="{FF2B5EF4-FFF2-40B4-BE49-F238E27FC236}">
              <a16:creationId xmlns:a16="http://schemas.microsoft.com/office/drawing/2014/main" id="{00000000-0008-0000-0300-00008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2" name="Picture 1" descr="ALMASHRI_0">
          <a:extLst>
            <a:ext uri="{FF2B5EF4-FFF2-40B4-BE49-F238E27FC236}">
              <a16:creationId xmlns:a16="http://schemas.microsoft.com/office/drawing/2014/main" id="{00000000-0008-0000-03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3" name="Picture 1" descr="ALMASHRI_0">
          <a:extLst>
            <a:ext uri="{FF2B5EF4-FFF2-40B4-BE49-F238E27FC236}">
              <a16:creationId xmlns:a16="http://schemas.microsoft.com/office/drawing/2014/main" id="{00000000-0008-0000-03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4" name="Picture 1" descr="ALMASHRI_0">
          <a:extLst>
            <a:ext uri="{FF2B5EF4-FFF2-40B4-BE49-F238E27FC236}">
              <a16:creationId xmlns:a16="http://schemas.microsoft.com/office/drawing/2014/main" id="{00000000-0008-0000-03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5" name="Picture 1" descr="ALMASHRI_0">
          <a:extLst>
            <a:ext uri="{FF2B5EF4-FFF2-40B4-BE49-F238E27FC236}">
              <a16:creationId xmlns:a16="http://schemas.microsoft.com/office/drawing/2014/main" id="{00000000-0008-0000-0300-00008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6" name="Picture 1" descr="ALMASHRI_0">
          <a:extLst>
            <a:ext uri="{FF2B5EF4-FFF2-40B4-BE49-F238E27FC236}">
              <a16:creationId xmlns:a16="http://schemas.microsoft.com/office/drawing/2014/main" id="{00000000-0008-0000-03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7" name="Picture 1" descr="ALMASHRI_0">
          <a:extLst>
            <a:ext uri="{FF2B5EF4-FFF2-40B4-BE49-F238E27FC236}">
              <a16:creationId xmlns:a16="http://schemas.microsoft.com/office/drawing/2014/main" id="{00000000-0008-0000-03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48" name="Picture 1" descr="ALMASHRI_0">
          <a:extLst>
            <a:ext uri="{FF2B5EF4-FFF2-40B4-BE49-F238E27FC236}">
              <a16:creationId xmlns:a16="http://schemas.microsoft.com/office/drawing/2014/main" id="{00000000-0008-0000-03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49" name="Picture 1" descr="ALMASHRI_0">
          <a:extLst>
            <a:ext uri="{FF2B5EF4-FFF2-40B4-BE49-F238E27FC236}">
              <a16:creationId xmlns:a16="http://schemas.microsoft.com/office/drawing/2014/main" id="{00000000-0008-0000-03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0" name="Picture 1" descr="ALMASHRI_0">
          <a:extLst>
            <a:ext uri="{FF2B5EF4-FFF2-40B4-BE49-F238E27FC236}">
              <a16:creationId xmlns:a16="http://schemas.microsoft.com/office/drawing/2014/main" id="{00000000-0008-0000-03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1" name="Picture 1" descr="ALMASHRI_0">
          <a:extLst>
            <a:ext uri="{FF2B5EF4-FFF2-40B4-BE49-F238E27FC236}">
              <a16:creationId xmlns:a16="http://schemas.microsoft.com/office/drawing/2014/main" id="{00000000-0008-0000-0300-00009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2" name="Picture 1" descr="ALMASHRI_0">
          <a:extLst>
            <a:ext uri="{FF2B5EF4-FFF2-40B4-BE49-F238E27FC236}">
              <a16:creationId xmlns:a16="http://schemas.microsoft.com/office/drawing/2014/main" id="{00000000-0008-0000-03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3" name="Picture 1" descr="ALMASHRI_0">
          <a:extLst>
            <a:ext uri="{FF2B5EF4-FFF2-40B4-BE49-F238E27FC236}">
              <a16:creationId xmlns:a16="http://schemas.microsoft.com/office/drawing/2014/main" id="{00000000-0008-0000-0300-00009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4" name="Picture 1" descr="ALMASHRI_0">
          <a:extLst>
            <a:ext uri="{FF2B5EF4-FFF2-40B4-BE49-F238E27FC236}">
              <a16:creationId xmlns:a16="http://schemas.microsoft.com/office/drawing/2014/main" id="{00000000-0008-0000-03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5" name="Picture 1" descr="ALMASHRI_0">
          <a:extLst>
            <a:ext uri="{FF2B5EF4-FFF2-40B4-BE49-F238E27FC236}">
              <a16:creationId xmlns:a16="http://schemas.microsoft.com/office/drawing/2014/main" id="{00000000-0008-0000-03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6" name="Picture 1" descr="ALMASHRI_0">
          <a:extLst>
            <a:ext uri="{FF2B5EF4-FFF2-40B4-BE49-F238E27FC236}">
              <a16:creationId xmlns:a16="http://schemas.microsoft.com/office/drawing/2014/main" id="{00000000-0008-0000-03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7" name="Picture 1" descr="ALMASHRI_0">
          <a:extLst>
            <a:ext uri="{FF2B5EF4-FFF2-40B4-BE49-F238E27FC236}">
              <a16:creationId xmlns:a16="http://schemas.microsoft.com/office/drawing/2014/main" id="{00000000-0008-0000-0300-00009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8" name="Picture 1" descr="ALMASHRI_0">
          <a:extLst>
            <a:ext uri="{FF2B5EF4-FFF2-40B4-BE49-F238E27FC236}">
              <a16:creationId xmlns:a16="http://schemas.microsoft.com/office/drawing/2014/main" id="{00000000-0008-0000-03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59" name="Picture 1" descr="ALMASHRI_0">
          <a:extLst>
            <a:ext uri="{FF2B5EF4-FFF2-40B4-BE49-F238E27FC236}">
              <a16:creationId xmlns:a16="http://schemas.microsoft.com/office/drawing/2014/main" id="{00000000-0008-0000-03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60" name="Picture 1" descr="ALMASHRI_0">
          <a:extLst>
            <a:ext uri="{FF2B5EF4-FFF2-40B4-BE49-F238E27FC236}">
              <a16:creationId xmlns:a16="http://schemas.microsoft.com/office/drawing/2014/main" id="{00000000-0008-0000-03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61" name="Picture 1" descr="ALMASHRI_0">
          <a:extLst>
            <a:ext uri="{FF2B5EF4-FFF2-40B4-BE49-F238E27FC236}">
              <a16:creationId xmlns:a16="http://schemas.microsoft.com/office/drawing/2014/main" id="{00000000-0008-0000-03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62" name="Picture 1" descr="ALMASHRI_0">
          <a:extLst>
            <a:ext uri="{FF2B5EF4-FFF2-40B4-BE49-F238E27FC236}">
              <a16:creationId xmlns:a16="http://schemas.microsoft.com/office/drawing/2014/main" id="{00000000-0008-0000-03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63" name="Picture 1" descr="ALMASHRI_0">
          <a:extLst>
            <a:ext uri="{FF2B5EF4-FFF2-40B4-BE49-F238E27FC236}">
              <a16:creationId xmlns:a16="http://schemas.microsoft.com/office/drawing/2014/main" id="{00000000-0008-0000-0300-00009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464" name="Picture 1" descr="ALMASHRI_0">
          <a:extLst>
            <a:ext uri="{FF2B5EF4-FFF2-40B4-BE49-F238E27FC236}">
              <a16:creationId xmlns:a16="http://schemas.microsoft.com/office/drawing/2014/main" id="{00000000-0008-0000-03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65" name="Picture 1" descr="ALMASHRI_0">
          <a:extLst>
            <a:ext uri="{FF2B5EF4-FFF2-40B4-BE49-F238E27FC236}">
              <a16:creationId xmlns:a16="http://schemas.microsoft.com/office/drawing/2014/main" id="{00000000-0008-0000-0300-0000A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66" name="Picture 1" descr="ALMASHRI_0">
          <a:extLst>
            <a:ext uri="{FF2B5EF4-FFF2-40B4-BE49-F238E27FC236}">
              <a16:creationId xmlns:a16="http://schemas.microsoft.com/office/drawing/2014/main" id="{00000000-0008-0000-03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67" name="Picture 1" descr="ALMASHRI_0">
          <a:extLst>
            <a:ext uri="{FF2B5EF4-FFF2-40B4-BE49-F238E27FC236}">
              <a16:creationId xmlns:a16="http://schemas.microsoft.com/office/drawing/2014/main" id="{00000000-0008-0000-03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68" name="Picture 1" descr="ALMASHRI_0">
          <a:extLst>
            <a:ext uri="{FF2B5EF4-FFF2-40B4-BE49-F238E27FC236}">
              <a16:creationId xmlns:a16="http://schemas.microsoft.com/office/drawing/2014/main" id="{00000000-0008-0000-03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69" name="Picture 1" descr="ALMASHRI_0">
          <a:extLst>
            <a:ext uri="{FF2B5EF4-FFF2-40B4-BE49-F238E27FC236}">
              <a16:creationId xmlns:a16="http://schemas.microsoft.com/office/drawing/2014/main" id="{00000000-0008-0000-0300-0000A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0" name="Picture 1" descr="ALMASHRI_0">
          <a:extLst>
            <a:ext uri="{FF2B5EF4-FFF2-40B4-BE49-F238E27FC236}">
              <a16:creationId xmlns:a16="http://schemas.microsoft.com/office/drawing/2014/main" id="{00000000-0008-0000-03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1" name="Picture 1" descr="ALMASHRI_0">
          <a:extLst>
            <a:ext uri="{FF2B5EF4-FFF2-40B4-BE49-F238E27FC236}">
              <a16:creationId xmlns:a16="http://schemas.microsoft.com/office/drawing/2014/main" id="{00000000-0008-0000-03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2" name="Picture 1" descr="ALMASHRI_0">
          <a:extLst>
            <a:ext uri="{FF2B5EF4-FFF2-40B4-BE49-F238E27FC236}">
              <a16:creationId xmlns:a16="http://schemas.microsoft.com/office/drawing/2014/main" id="{00000000-0008-0000-03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3" name="Picture 1" descr="ALMASHRI_0">
          <a:extLst>
            <a:ext uri="{FF2B5EF4-FFF2-40B4-BE49-F238E27FC236}">
              <a16:creationId xmlns:a16="http://schemas.microsoft.com/office/drawing/2014/main" id="{00000000-0008-0000-03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4" name="Picture 1" descr="ALMASHRI_0">
          <a:extLst>
            <a:ext uri="{FF2B5EF4-FFF2-40B4-BE49-F238E27FC236}">
              <a16:creationId xmlns:a16="http://schemas.microsoft.com/office/drawing/2014/main" id="{00000000-0008-0000-03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5" name="Picture 1" descr="ALMASHRI_0">
          <a:extLst>
            <a:ext uri="{FF2B5EF4-FFF2-40B4-BE49-F238E27FC236}">
              <a16:creationId xmlns:a16="http://schemas.microsoft.com/office/drawing/2014/main" id="{00000000-0008-0000-03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6" name="Picture 1" descr="ALMASHRI_0">
          <a:extLst>
            <a:ext uri="{FF2B5EF4-FFF2-40B4-BE49-F238E27FC236}">
              <a16:creationId xmlns:a16="http://schemas.microsoft.com/office/drawing/2014/main" id="{00000000-0008-0000-03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7" name="Picture 1" descr="ALMASHRI_0">
          <a:extLst>
            <a:ext uri="{FF2B5EF4-FFF2-40B4-BE49-F238E27FC236}">
              <a16:creationId xmlns:a16="http://schemas.microsoft.com/office/drawing/2014/main" id="{00000000-0008-0000-03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8" name="Picture 1" descr="ALMASHRI_0">
          <a:extLst>
            <a:ext uri="{FF2B5EF4-FFF2-40B4-BE49-F238E27FC236}">
              <a16:creationId xmlns:a16="http://schemas.microsoft.com/office/drawing/2014/main" id="{00000000-0008-0000-03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79" name="Picture 1" descr="ALMASHRI_0">
          <a:extLst>
            <a:ext uri="{FF2B5EF4-FFF2-40B4-BE49-F238E27FC236}">
              <a16:creationId xmlns:a16="http://schemas.microsoft.com/office/drawing/2014/main" id="{00000000-0008-0000-03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480" name="Picture 1" descr="ALMASHRI_0">
          <a:extLst>
            <a:ext uri="{FF2B5EF4-FFF2-40B4-BE49-F238E27FC236}">
              <a16:creationId xmlns:a16="http://schemas.microsoft.com/office/drawing/2014/main" id="{00000000-0008-0000-03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1" name="Picture 1" descr="ALMASHRI_0">
          <a:extLst>
            <a:ext uri="{FF2B5EF4-FFF2-40B4-BE49-F238E27FC236}">
              <a16:creationId xmlns:a16="http://schemas.microsoft.com/office/drawing/2014/main" id="{00000000-0008-0000-03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2" name="Picture 1" descr="ALMASHRI_0">
          <a:extLst>
            <a:ext uri="{FF2B5EF4-FFF2-40B4-BE49-F238E27FC236}">
              <a16:creationId xmlns:a16="http://schemas.microsoft.com/office/drawing/2014/main" id="{00000000-0008-0000-03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3" name="Picture 1" descr="ALMASHRI_0">
          <a:extLst>
            <a:ext uri="{FF2B5EF4-FFF2-40B4-BE49-F238E27FC236}">
              <a16:creationId xmlns:a16="http://schemas.microsoft.com/office/drawing/2014/main" id="{00000000-0008-0000-03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4" name="Picture 1" descr="ALMASHRI_0">
          <a:extLst>
            <a:ext uri="{FF2B5EF4-FFF2-40B4-BE49-F238E27FC236}">
              <a16:creationId xmlns:a16="http://schemas.microsoft.com/office/drawing/2014/main" id="{00000000-0008-0000-03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5" name="Picture 1" descr="ALMASHRI_0">
          <a:extLst>
            <a:ext uri="{FF2B5EF4-FFF2-40B4-BE49-F238E27FC236}">
              <a16:creationId xmlns:a16="http://schemas.microsoft.com/office/drawing/2014/main" id="{00000000-0008-0000-03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6" name="Picture 1" descr="ALMASHRI_0">
          <a:extLst>
            <a:ext uri="{FF2B5EF4-FFF2-40B4-BE49-F238E27FC236}">
              <a16:creationId xmlns:a16="http://schemas.microsoft.com/office/drawing/2014/main" id="{00000000-0008-0000-03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7" name="Picture 1" descr="ALMASHRI_0">
          <a:extLst>
            <a:ext uri="{FF2B5EF4-FFF2-40B4-BE49-F238E27FC236}">
              <a16:creationId xmlns:a16="http://schemas.microsoft.com/office/drawing/2014/main" id="{00000000-0008-0000-03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8" name="Picture 1" descr="ALMASHRI_0">
          <a:extLst>
            <a:ext uri="{FF2B5EF4-FFF2-40B4-BE49-F238E27FC236}">
              <a16:creationId xmlns:a16="http://schemas.microsoft.com/office/drawing/2014/main" id="{00000000-0008-0000-03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89" name="Picture 1" descr="ALMASHRI_0">
          <a:extLst>
            <a:ext uri="{FF2B5EF4-FFF2-40B4-BE49-F238E27FC236}">
              <a16:creationId xmlns:a16="http://schemas.microsoft.com/office/drawing/2014/main" id="{00000000-0008-0000-03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90" name="Picture 1" descr="ALMASHRI_0">
          <a:extLst>
            <a:ext uri="{FF2B5EF4-FFF2-40B4-BE49-F238E27FC236}">
              <a16:creationId xmlns:a16="http://schemas.microsoft.com/office/drawing/2014/main" id="{00000000-0008-0000-03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91" name="Picture 1" descr="ALMASHRI_0">
          <a:extLst>
            <a:ext uri="{FF2B5EF4-FFF2-40B4-BE49-F238E27FC236}">
              <a16:creationId xmlns:a16="http://schemas.microsoft.com/office/drawing/2014/main" id="{00000000-0008-0000-03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92" name="Picture 1" descr="ALMASHRI_0">
          <a:extLst>
            <a:ext uri="{FF2B5EF4-FFF2-40B4-BE49-F238E27FC236}">
              <a16:creationId xmlns:a16="http://schemas.microsoft.com/office/drawing/2014/main" id="{00000000-0008-0000-03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93" name="Picture 1" descr="ALMASHRI_0">
          <a:extLst>
            <a:ext uri="{FF2B5EF4-FFF2-40B4-BE49-F238E27FC236}">
              <a16:creationId xmlns:a16="http://schemas.microsoft.com/office/drawing/2014/main" id="{00000000-0008-0000-0300-0000B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94" name="Picture 1" descr="ALMASHRI_0">
          <a:extLst>
            <a:ext uri="{FF2B5EF4-FFF2-40B4-BE49-F238E27FC236}">
              <a16:creationId xmlns:a16="http://schemas.microsoft.com/office/drawing/2014/main" id="{00000000-0008-0000-03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95" name="Picture 1" descr="ALMASHRI_0">
          <a:extLst>
            <a:ext uri="{FF2B5EF4-FFF2-40B4-BE49-F238E27FC236}">
              <a16:creationId xmlns:a16="http://schemas.microsoft.com/office/drawing/2014/main" id="{00000000-0008-0000-0300-0000B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496" name="Picture 1" descr="ALMASHRI_0">
          <a:extLst>
            <a:ext uri="{FF2B5EF4-FFF2-40B4-BE49-F238E27FC236}">
              <a16:creationId xmlns:a16="http://schemas.microsoft.com/office/drawing/2014/main" id="{00000000-0008-0000-03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97" name="Picture 1" descr="ALMASHRI_0">
          <a:extLst>
            <a:ext uri="{FF2B5EF4-FFF2-40B4-BE49-F238E27FC236}">
              <a16:creationId xmlns:a16="http://schemas.microsoft.com/office/drawing/2014/main" id="{00000000-0008-0000-03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98" name="Picture 1" descr="ALMASHRI_0">
          <a:extLst>
            <a:ext uri="{FF2B5EF4-FFF2-40B4-BE49-F238E27FC236}">
              <a16:creationId xmlns:a16="http://schemas.microsoft.com/office/drawing/2014/main" id="{00000000-0008-0000-03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499" name="Picture 1" descr="ALMASHRI_0">
          <a:extLst>
            <a:ext uri="{FF2B5EF4-FFF2-40B4-BE49-F238E27FC236}">
              <a16:creationId xmlns:a16="http://schemas.microsoft.com/office/drawing/2014/main" id="{00000000-0008-0000-0300-0000C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0" name="Picture 1" descr="ALMASHRI_0">
          <a:extLst>
            <a:ext uri="{FF2B5EF4-FFF2-40B4-BE49-F238E27FC236}">
              <a16:creationId xmlns:a16="http://schemas.microsoft.com/office/drawing/2014/main" id="{00000000-0008-0000-03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1" name="Picture 1" descr="ALMASHRI_0">
          <a:extLst>
            <a:ext uri="{FF2B5EF4-FFF2-40B4-BE49-F238E27FC236}">
              <a16:creationId xmlns:a16="http://schemas.microsoft.com/office/drawing/2014/main" id="{00000000-0008-0000-0300-0000C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2" name="Picture 1" descr="ALMASHRI_0">
          <a:extLst>
            <a:ext uri="{FF2B5EF4-FFF2-40B4-BE49-F238E27FC236}">
              <a16:creationId xmlns:a16="http://schemas.microsoft.com/office/drawing/2014/main" id="{00000000-0008-0000-03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3" name="Picture 1" descr="ALMASHRI_0">
          <a:extLst>
            <a:ext uri="{FF2B5EF4-FFF2-40B4-BE49-F238E27FC236}">
              <a16:creationId xmlns:a16="http://schemas.microsoft.com/office/drawing/2014/main" id="{00000000-0008-0000-03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4" name="Picture 1" descr="ALMASHRI_0">
          <a:extLst>
            <a:ext uri="{FF2B5EF4-FFF2-40B4-BE49-F238E27FC236}">
              <a16:creationId xmlns:a16="http://schemas.microsoft.com/office/drawing/2014/main" id="{00000000-0008-0000-03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5" name="Picture 1" descr="ALMASHRI_0">
          <a:extLst>
            <a:ext uri="{FF2B5EF4-FFF2-40B4-BE49-F238E27FC236}">
              <a16:creationId xmlns:a16="http://schemas.microsoft.com/office/drawing/2014/main" id="{00000000-0008-0000-03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6" name="Picture 1" descr="ALMASHRI_0">
          <a:extLst>
            <a:ext uri="{FF2B5EF4-FFF2-40B4-BE49-F238E27FC236}">
              <a16:creationId xmlns:a16="http://schemas.microsoft.com/office/drawing/2014/main" id="{00000000-0008-0000-03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7" name="Picture 1" descr="ALMASHRI_0">
          <a:extLst>
            <a:ext uri="{FF2B5EF4-FFF2-40B4-BE49-F238E27FC236}">
              <a16:creationId xmlns:a16="http://schemas.microsoft.com/office/drawing/2014/main" id="{00000000-0008-0000-03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8" name="Picture 1" descr="ALMASHRI_0">
          <a:extLst>
            <a:ext uri="{FF2B5EF4-FFF2-40B4-BE49-F238E27FC236}">
              <a16:creationId xmlns:a16="http://schemas.microsoft.com/office/drawing/2014/main" id="{00000000-0008-0000-03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09" name="Picture 1" descr="ALMASHRI_0">
          <a:extLst>
            <a:ext uri="{FF2B5EF4-FFF2-40B4-BE49-F238E27FC236}">
              <a16:creationId xmlns:a16="http://schemas.microsoft.com/office/drawing/2014/main" id="{00000000-0008-0000-03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10" name="Picture 1" descr="ALMASHRI_0">
          <a:extLst>
            <a:ext uri="{FF2B5EF4-FFF2-40B4-BE49-F238E27FC236}">
              <a16:creationId xmlns:a16="http://schemas.microsoft.com/office/drawing/2014/main" id="{00000000-0008-0000-03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11" name="Picture 1" descr="ALMASHRI_0">
          <a:extLst>
            <a:ext uri="{FF2B5EF4-FFF2-40B4-BE49-F238E27FC236}">
              <a16:creationId xmlns:a16="http://schemas.microsoft.com/office/drawing/2014/main" id="{00000000-0008-0000-03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12" name="Picture 1" descr="ALMASHRI_0">
          <a:extLst>
            <a:ext uri="{FF2B5EF4-FFF2-40B4-BE49-F238E27FC236}">
              <a16:creationId xmlns:a16="http://schemas.microsoft.com/office/drawing/2014/main" id="{00000000-0008-0000-03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13" name="Picture 1" descr="ALMASHRI_0">
          <a:extLst>
            <a:ext uri="{FF2B5EF4-FFF2-40B4-BE49-F238E27FC236}">
              <a16:creationId xmlns:a16="http://schemas.microsoft.com/office/drawing/2014/main" id="{00000000-0008-0000-03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14" name="Picture 1" descr="ALMASHRI_0">
          <a:extLst>
            <a:ext uri="{FF2B5EF4-FFF2-40B4-BE49-F238E27FC236}">
              <a16:creationId xmlns:a16="http://schemas.microsoft.com/office/drawing/2014/main" id="{00000000-0008-0000-03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15" name="Picture 1" descr="ALMASHRI_0">
          <a:extLst>
            <a:ext uri="{FF2B5EF4-FFF2-40B4-BE49-F238E27FC236}">
              <a16:creationId xmlns:a16="http://schemas.microsoft.com/office/drawing/2014/main" id="{00000000-0008-0000-03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16" name="Picture 1" descr="ALMASHRI_0">
          <a:extLst>
            <a:ext uri="{FF2B5EF4-FFF2-40B4-BE49-F238E27FC236}">
              <a16:creationId xmlns:a16="http://schemas.microsoft.com/office/drawing/2014/main" id="{00000000-0008-0000-03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17" name="Picture 1" descr="ALMASHRI_0">
          <a:extLst>
            <a:ext uri="{FF2B5EF4-FFF2-40B4-BE49-F238E27FC236}">
              <a16:creationId xmlns:a16="http://schemas.microsoft.com/office/drawing/2014/main" id="{00000000-0008-0000-03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18" name="Picture 1" descr="ALMASHRI_0">
          <a:extLst>
            <a:ext uri="{FF2B5EF4-FFF2-40B4-BE49-F238E27FC236}">
              <a16:creationId xmlns:a16="http://schemas.microsoft.com/office/drawing/2014/main" id="{00000000-0008-0000-03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19" name="Picture 1" descr="ALMASHRI_0">
          <a:extLst>
            <a:ext uri="{FF2B5EF4-FFF2-40B4-BE49-F238E27FC236}">
              <a16:creationId xmlns:a16="http://schemas.microsoft.com/office/drawing/2014/main" id="{00000000-0008-0000-03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0" name="Picture 1" descr="ALMASHRI_0">
          <a:extLst>
            <a:ext uri="{FF2B5EF4-FFF2-40B4-BE49-F238E27FC236}">
              <a16:creationId xmlns:a16="http://schemas.microsoft.com/office/drawing/2014/main" id="{00000000-0008-0000-03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1" name="Picture 1" descr="ALMASHRI_0">
          <a:extLst>
            <a:ext uri="{FF2B5EF4-FFF2-40B4-BE49-F238E27FC236}">
              <a16:creationId xmlns:a16="http://schemas.microsoft.com/office/drawing/2014/main" id="{00000000-0008-0000-03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2" name="Picture 1" descr="ALMASHRI_0">
          <a:extLst>
            <a:ext uri="{FF2B5EF4-FFF2-40B4-BE49-F238E27FC236}">
              <a16:creationId xmlns:a16="http://schemas.microsoft.com/office/drawing/2014/main" id="{00000000-0008-0000-03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3" name="Picture 1" descr="ALMASHRI_0">
          <a:extLst>
            <a:ext uri="{FF2B5EF4-FFF2-40B4-BE49-F238E27FC236}">
              <a16:creationId xmlns:a16="http://schemas.microsoft.com/office/drawing/2014/main" id="{00000000-0008-0000-03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4" name="Picture 1" descr="ALMASHRI_0">
          <a:extLst>
            <a:ext uri="{FF2B5EF4-FFF2-40B4-BE49-F238E27FC236}">
              <a16:creationId xmlns:a16="http://schemas.microsoft.com/office/drawing/2014/main" id="{00000000-0008-0000-03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5" name="Picture 1" descr="ALMASHRI_0">
          <a:extLst>
            <a:ext uri="{FF2B5EF4-FFF2-40B4-BE49-F238E27FC236}">
              <a16:creationId xmlns:a16="http://schemas.microsoft.com/office/drawing/2014/main" id="{00000000-0008-0000-0300-0000D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6" name="Picture 1" descr="ALMASHRI_0">
          <a:extLst>
            <a:ext uri="{FF2B5EF4-FFF2-40B4-BE49-F238E27FC236}">
              <a16:creationId xmlns:a16="http://schemas.microsoft.com/office/drawing/2014/main" id="{00000000-0008-0000-03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7" name="Picture 1" descr="ALMASHRI_0">
          <a:extLst>
            <a:ext uri="{FF2B5EF4-FFF2-40B4-BE49-F238E27FC236}">
              <a16:creationId xmlns:a16="http://schemas.microsoft.com/office/drawing/2014/main" id="{00000000-0008-0000-03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28" name="Picture 1" descr="ALMASHRI_0">
          <a:extLst>
            <a:ext uri="{FF2B5EF4-FFF2-40B4-BE49-F238E27FC236}">
              <a16:creationId xmlns:a16="http://schemas.microsoft.com/office/drawing/2014/main" id="{00000000-0008-0000-03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29" name="Picture 1" descr="ALMASHRI_0">
          <a:extLst>
            <a:ext uri="{FF2B5EF4-FFF2-40B4-BE49-F238E27FC236}">
              <a16:creationId xmlns:a16="http://schemas.microsoft.com/office/drawing/2014/main" id="{00000000-0008-0000-0300-0000E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0" name="Picture 1" descr="ALMASHRI_0">
          <a:extLst>
            <a:ext uri="{FF2B5EF4-FFF2-40B4-BE49-F238E27FC236}">
              <a16:creationId xmlns:a16="http://schemas.microsoft.com/office/drawing/2014/main" id="{00000000-0008-0000-03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1" name="Picture 1" descr="ALMASHRI_0">
          <a:extLst>
            <a:ext uri="{FF2B5EF4-FFF2-40B4-BE49-F238E27FC236}">
              <a16:creationId xmlns:a16="http://schemas.microsoft.com/office/drawing/2014/main" id="{00000000-0008-0000-0300-0000E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2" name="Picture 1" descr="ALMASHRI_0">
          <a:extLst>
            <a:ext uri="{FF2B5EF4-FFF2-40B4-BE49-F238E27FC236}">
              <a16:creationId xmlns:a16="http://schemas.microsoft.com/office/drawing/2014/main" id="{00000000-0008-0000-03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3" name="Picture 1" descr="ALMASHRI_0">
          <a:extLst>
            <a:ext uri="{FF2B5EF4-FFF2-40B4-BE49-F238E27FC236}">
              <a16:creationId xmlns:a16="http://schemas.microsoft.com/office/drawing/2014/main" id="{00000000-0008-0000-03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4" name="Picture 1" descr="ALMASHRI_0">
          <a:extLst>
            <a:ext uri="{FF2B5EF4-FFF2-40B4-BE49-F238E27FC236}">
              <a16:creationId xmlns:a16="http://schemas.microsoft.com/office/drawing/2014/main" id="{00000000-0008-0000-03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5" name="Picture 1" descr="ALMASHRI_0">
          <a:extLst>
            <a:ext uri="{FF2B5EF4-FFF2-40B4-BE49-F238E27FC236}">
              <a16:creationId xmlns:a16="http://schemas.microsoft.com/office/drawing/2014/main" id="{00000000-0008-0000-0300-0000E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6" name="Picture 1" descr="ALMASHRI_0">
          <a:extLst>
            <a:ext uri="{FF2B5EF4-FFF2-40B4-BE49-F238E27FC236}">
              <a16:creationId xmlns:a16="http://schemas.microsoft.com/office/drawing/2014/main" id="{00000000-0008-0000-03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7" name="Picture 1" descr="ALMASHRI_0">
          <a:extLst>
            <a:ext uri="{FF2B5EF4-FFF2-40B4-BE49-F238E27FC236}">
              <a16:creationId xmlns:a16="http://schemas.microsoft.com/office/drawing/2014/main" id="{00000000-0008-0000-0300-0000E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8" name="Picture 1" descr="ALMASHRI_0">
          <a:extLst>
            <a:ext uri="{FF2B5EF4-FFF2-40B4-BE49-F238E27FC236}">
              <a16:creationId xmlns:a16="http://schemas.microsoft.com/office/drawing/2014/main" id="{00000000-0008-0000-03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39" name="Picture 1" descr="ALMASHRI_0">
          <a:extLst>
            <a:ext uri="{FF2B5EF4-FFF2-40B4-BE49-F238E27FC236}">
              <a16:creationId xmlns:a16="http://schemas.microsoft.com/office/drawing/2014/main" id="{00000000-0008-0000-03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40" name="Picture 1" descr="ALMASHRI_0">
          <a:extLst>
            <a:ext uri="{FF2B5EF4-FFF2-40B4-BE49-F238E27FC236}">
              <a16:creationId xmlns:a16="http://schemas.microsoft.com/office/drawing/2014/main" id="{00000000-0008-0000-03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41" name="Picture 1" descr="ALMASHRI_0">
          <a:extLst>
            <a:ext uri="{FF2B5EF4-FFF2-40B4-BE49-F238E27FC236}">
              <a16:creationId xmlns:a16="http://schemas.microsoft.com/office/drawing/2014/main" id="{00000000-0008-0000-0300-0000E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42" name="Picture 1" descr="ALMASHRI_0">
          <a:extLst>
            <a:ext uri="{FF2B5EF4-FFF2-40B4-BE49-F238E27FC236}">
              <a16:creationId xmlns:a16="http://schemas.microsoft.com/office/drawing/2014/main" id="{00000000-0008-0000-03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43" name="Picture 1" descr="ALMASHRI_0">
          <a:extLst>
            <a:ext uri="{FF2B5EF4-FFF2-40B4-BE49-F238E27FC236}">
              <a16:creationId xmlns:a16="http://schemas.microsoft.com/office/drawing/2014/main" id="{00000000-0008-0000-0300-0000E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544" name="Picture 1" descr="ALMASHRI_0">
          <a:extLst>
            <a:ext uri="{FF2B5EF4-FFF2-40B4-BE49-F238E27FC236}">
              <a16:creationId xmlns:a16="http://schemas.microsoft.com/office/drawing/2014/main" id="{00000000-0008-0000-03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45" name="Picture 1" descr="ALMASHRI_0">
          <a:extLst>
            <a:ext uri="{FF2B5EF4-FFF2-40B4-BE49-F238E27FC236}">
              <a16:creationId xmlns:a16="http://schemas.microsoft.com/office/drawing/2014/main" id="{00000000-0008-0000-03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46" name="Picture 1" descr="ALMASHRI_0">
          <a:extLst>
            <a:ext uri="{FF2B5EF4-FFF2-40B4-BE49-F238E27FC236}">
              <a16:creationId xmlns:a16="http://schemas.microsoft.com/office/drawing/2014/main" id="{00000000-0008-0000-03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47" name="Picture 1" descr="ALMASHRI_0">
          <a:extLst>
            <a:ext uri="{FF2B5EF4-FFF2-40B4-BE49-F238E27FC236}">
              <a16:creationId xmlns:a16="http://schemas.microsoft.com/office/drawing/2014/main" id="{00000000-0008-0000-0300-0000F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48" name="Picture 1" descr="ALMASHRI_0">
          <a:extLst>
            <a:ext uri="{FF2B5EF4-FFF2-40B4-BE49-F238E27FC236}">
              <a16:creationId xmlns:a16="http://schemas.microsoft.com/office/drawing/2014/main" id="{00000000-0008-0000-03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49" name="Picture 1" descr="ALMASHRI_0">
          <a:extLst>
            <a:ext uri="{FF2B5EF4-FFF2-40B4-BE49-F238E27FC236}">
              <a16:creationId xmlns:a16="http://schemas.microsoft.com/office/drawing/2014/main" id="{00000000-0008-0000-0300-0000F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0" name="Picture 1" descr="ALMASHRI_0">
          <a:extLst>
            <a:ext uri="{FF2B5EF4-FFF2-40B4-BE49-F238E27FC236}">
              <a16:creationId xmlns:a16="http://schemas.microsoft.com/office/drawing/2014/main" id="{00000000-0008-0000-03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1" name="Picture 1" descr="ALMASHRI_0">
          <a:extLst>
            <a:ext uri="{FF2B5EF4-FFF2-40B4-BE49-F238E27FC236}">
              <a16:creationId xmlns:a16="http://schemas.microsoft.com/office/drawing/2014/main" id="{00000000-0008-0000-03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2" name="Picture 1" descr="ALMASHRI_0">
          <a:extLst>
            <a:ext uri="{FF2B5EF4-FFF2-40B4-BE49-F238E27FC236}">
              <a16:creationId xmlns:a16="http://schemas.microsoft.com/office/drawing/2014/main" id="{00000000-0008-0000-03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3" name="Picture 1" descr="ALMASHRI_0">
          <a:extLst>
            <a:ext uri="{FF2B5EF4-FFF2-40B4-BE49-F238E27FC236}">
              <a16:creationId xmlns:a16="http://schemas.microsoft.com/office/drawing/2014/main" id="{00000000-0008-0000-0300-0000F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4" name="Picture 1" descr="ALMASHRI_0">
          <a:extLst>
            <a:ext uri="{FF2B5EF4-FFF2-40B4-BE49-F238E27FC236}">
              <a16:creationId xmlns:a16="http://schemas.microsoft.com/office/drawing/2014/main" id="{00000000-0008-0000-03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5" name="Picture 1" descr="ALMASHRI_0">
          <a:extLst>
            <a:ext uri="{FF2B5EF4-FFF2-40B4-BE49-F238E27FC236}">
              <a16:creationId xmlns:a16="http://schemas.microsoft.com/office/drawing/2014/main" id="{00000000-0008-0000-0300-0000F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6" name="Picture 1" descr="ALMASHRI_0">
          <a:extLst>
            <a:ext uri="{FF2B5EF4-FFF2-40B4-BE49-F238E27FC236}">
              <a16:creationId xmlns:a16="http://schemas.microsoft.com/office/drawing/2014/main" id="{00000000-0008-0000-03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7" name="Picture 1" descr="ALMASHRI_0">
          <a:extLst>
            <a:ext uri="{FF2B5EF4-FFF2-40B4-BE49-F238E27FC236}">
              <a16:creationId xmlns:a16="http://schemas.microsoft.com/office/drawing/2014/main" id="{00000000-0008-0000-03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8" name="Picture 1" descr="ALMASHRI_0">
          <a:extLst>
            <a:ext uri="{FF2B5EF4-FFF2-40B4-BE49-F238E27FC236}">
              <a16:creationId xmlns:a16="http://schemas.microsoft.com/office/drawing/2014/main" id="{00000000-0008-0000-03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59" name="Picture 1" descr="ALMASHRI_0">
          <a:extLst>
            <a:ext uri="{FF2B5EF4-FFF2-40B4-BE49-F238E27FC236}">
              <a16:creationId xmlns:a16="http://schemas.microsoft.com/office/drawing/2014/main" id="{00000000-0008-0000-0300-0000F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560" name="Picture 1" descr="ALMASHRI_0">
          <a:extLst>
            <a:ext uri="{FF2B5EF4-FFF2-40B4-BE49-F238E27FC236}">
              <a16:creationId xmlns:a16="http://schemas.microsoft.com/office/drawing/2014/main" id="{00000000-0008-0000-03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1" name="Picture 1" descr="ALMASHRI_0">
          <a:extLst>
            <a:ext uri="{FF2B5EF4-FFF2-40B4-BE49-F238E27FC236}">
              <a16:creationId xmlns:a16="http://schemas.microsoft.com/office/drawing/2014/main" id="{00000000-0008-0000-03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2" name="Picture 1" descr="ALMASHRI_0">
          <a:extLst>
            <a:ext uri="{FF2B5EF4-FFF2-40B4-BE49-F238E27FC236}">
              <a16:creationId xmlns:a16="http://schemas.microsoft.com/office/drawing/2014/main" id="{00000000-0008-0000-03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3" name="Picture 1" descr="ALMASHRI_0">
          <a:extLst>
            <a:ext uri="{FF2B5EF4-FFF2-40B4-BE49-F238E27FC236}">
              <a16:creationId xmlns:a16="http://schemas.microsoft.com/office/drawing/2014/main" id="{00000000-0008-0000-03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4" name="Picture 1" descr="ALMASHRI_0">
          <a:extLst>
            <a:ext uri="{FF2B5EF4-FFF2-40B4-BE49-F238E27FC236}">
              <a16:creationId xmlns:a16="http://schemas.microsoft.com/office/drawing/2014/main" id="{00000000-0008-0000-03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5" name="Picture 1" descr="ALMASHRI_0">
          <a:extLst>
            <a:ext uri="{FF2B5EF4-FFF2-40B4-BE49-F238E27FC236}">
              <a16:creationId xmlns:a16="http://schemas.microsoft.com/office/drawing/2014/main" id="{00000000-0008-0000-03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6" name="Picture 1" descr="ALMASHRI_0">
          <a:extLst>
            <a:ext uri="{FF2B5EF4-FFF2-40B4-BE49-F238E27FC236}">
              <a16:creationId xmlns:a16="http://schemas.microsoft.com/office/drawing/2014/main" id="{00000000-0008-0000-03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7" name="Picture 1" descr="ALMASHRI_0">
          <a:extLst>
            <a:ext uri="{FF2B5EF4-FFF2-40B4-BE49-F238E27FC236}">
              <a16:creationId xmlns:a16="http://schemas.microsoft.com/office/drawing/2014/main" id="{00000000-0008-0000-03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8" name="Picture 1" descr="ALMASHRI_0">
          <a:extLst>
            <a:ext uri="{FF2B5EF4-FFF2-40B4-BE49-F238E27FC236}">
              <a16:creationId xmlns:a16="http://schemas.microsoft.com/office/drawing/2014/main" id="{00000000-0008-0000-03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69" name="Picture 1" descr="ALMASHRI_0">
          <a:extLst>
            <a:ext uri="{FF2B5EF4-FFF2-40B4-BE49-F238E27FC236}">
              <a16:creationId xmlns:a16="http://schemas.microsoft.com/office/drawing/2014/main" id="{00000000-0008-0000-03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70" name="Picture 1" descr="ALMASHRI_0">
          <a:extLst>
            <a:ext uri="{FF2B5EF4-FFF2-40B4-BE49-F238E27FC236}">
              <a16:creationId xmlns:a16="http://schemas.microsoft.com/office/drawing/2014/main" id="{00000000-0008-0000-03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71" name="Picture 1" descr="ALMASHRI_0">
          <a:extLst>
            <a:ext uri="{FF2B5EF4-FFF2-40B4-BE49-F238E27FC236}">
              <a16:creationId xmlns:a16="http://schemas.microsoft.com/office/drawing/2014/main" id="{00000000-0008-0000-0300-00000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72" name="Picture 1" descr="ALMASHRI_0">
          <a:extLst>
            <a:ext uri="{FF2B5EF4-FFF2-40B4-BE49-F238E27FC236}">
              <a16:creationId xmlns:a16="http://schemas.microsoft.com/office/drawing/2014/main" id="{00000000-0008-0000-03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73" name="Picture 1" descr="ALMASHRI_0">
          <a:extLst>
            <a:ext uri="{FF2B5EF4-FFF2-40B4-BE49-F238E27FC236}">
              <a16:creationId xmlns:a16="http://schemas.microsoft.com/office/drawing/2014/main" id="{00000000-0008-0000-0300-00000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74" name="Picture 1" descr="ALMASHRI_0">
          <a:extLst>
            <a:ext uri="{FF2B5EF4-FFF2-40B4-BE49-F238E27FC236}">
              <a16:creationId xmlns:a16="http://schemas.microsoft.com/office/drawing/2014/main" id="{00000000-0008-0000-03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75" name="Picture 1" descr="ALMASHRI_0">
          <a:extLst>
            <a:ext uri="{FF2B5EF4-FFF2-40B4-BE49-F238E27FC236}">
              <a16:creationId xmlns:a16="http://schemas.microsoft.com/office/drawing/2014/main" id="{00000000-0008-0000-03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576" name="Picture 1" descr="ALMASHRI_0">
          <a:extLst>
            <a:ext uri="{FF2B5EF4-FFF2-40B4-BE49-F238E27FC236}">
              <a16:creationId xmlns:a16="http://schemas.microsoft.com/office/drawing/2014/main" id="{00000000-0008-0000-03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77" name="Picture 1" descr="ALMASHRI_0">
          <a:extLst>
            <a:ext uri="{FF2B5EF4-FFF2-40B4-BE49-F238E27FC236}">
              <a16:creationId xmlns:a16="http://schemas.microsoft.com/office/drawing/2014/main" id="{00000000-0008-0000-0300-00001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78" name="Picture 1" descr="ALMASHRI_0">
          <a:extLst>
            <a:ext uri="{FF2B5EF4-FFF2-40B4-BE49-F238E27FC236}">
              <a16:creationId xmlns:a16="http://schemas.microsoft.com/office/drawing/2014/main" id="{00000000-0008-0000-03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79" name="Picture 1" descr="ALMASHRI_0">
          <a:extLst>
            <a:ext uri="{FF2B5EF4-FFF2-40B4-BE49-F238E27FC236}">
              <a16:creationId xmlns:a16="http://schemas.microsoft.com/office/drawing/2014/main" id="{00000000-0008-0000-03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0" name="Picture 1" descr="ALMASHRI_0">
          <a:extLst>
            <a:ext uri="{FF2B5EF4-FFF2-40B4-BE49-F238E27FC236}">
              <a16:creationId xmlns:a16="http://schemas.microsoft.com/office/drawing/2014/main" id="{00000000-0008-0000-03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1" name="Picture 1" descr="ALMASHRI_0">
          <a:extLst>
            <a:ext uri="{FF2B5EF4-FFF2-40B4-BE49-F238E27FC236}">
              <a16:creationId xmlns:a16="http://schemas.microsoft.com/office/drawing/2014/main" id="{00000000-0008-0000-03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2" name="Picture 1" descr="ALMASHRI_0">
          <a:extLst>
            <a:ext uri="{FF2B5EF4-FFF2-40B4-BE49-F238E27FC236}">
              <a16:creationId xmlns:a16="http://schemas.microsoft.com/office/drawing/2014/main" id="{00000000-0008-0000-03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3" name="Picture 1" descr="ALMASHRI_0">
          <a:extLst>
            <a:ext uri="{FF2B5EF4-FFF2-40B4-BE49-F238E27FC236}">
              <a16:creationId xmlns:a16="http://schemas.microsoft.com/office/drawing/2014/main" id="{00000000-0008-0000-0300-00001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4" name="Picture 1" descr="ALMASHRI_0">
          <a:extLst>
            <a:ext uri="{FF2B5EF4-FFF2-40B4-BE49-F238E27FC236}">
              <a16:creationId xmlns:a16="http://schemas.microsoft.com/office/drawing/2014/main" id="{00000000-0008-0000-03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5" name="Picture 1" descr="ALMASHRI_0">
          <a:extLst>
            <a:ext uri="{FF2B5EF4-FFF2-40B4-BE49-F238E27FC236}">
              <a16:creationId xmlns:a16="http://schemas.microsoft.com/office/drawing/2014/main" id="{00000000-0008-0000-0300-00001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6" name="Picture 1" descr="ALMASHRI_0">
          <a:extLst>
            <a:ext uri="{FF2B5EF4-FFF2-40B4-BE49-F238E27FC236}">
              <a16:creationId xmlns:a16="http://schemas.microsoft.com/office/drawing/2014/main" id="{00000000-0008-0000-03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7" name="Picture 1" descr="ALMASHRI_0">
          <a:extLst>
            <a:ext uri="{FF2B5EF4-FFF2-40B4-BE49-F238E27FC236}">
              <a16:creationId xmlns:a16="http://schemas.microsoft.com/office/drawing/2014/main" id="{00000000-0008-0000-03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8" name="Picture 1" descr="ALMASHRI_0">
          <a:extLst>
            <a:ext uri="{FF2B5EF4-FFF2-40B4-BE49-F238E27FC236}">
              <a16:creationId xmlns:a16="http://schemas.microsoft.com/office/drawing/2014/main" id="{00000000-0008-0000-03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89" name="Picture 1" descr="ALMASHRI_0">
          <a:extLst>
            <a:ext uri="{FF2B5EF4-FFF2-40B4-BE49-F238E27FC236}">
              <a16:creationId xmlns:a16="http://schemas.microsoft.com/office/drawing/2014/main" id="{00000000-0008-0000-0300-00001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90" name="Picture 1" descr="ALMASHRI_0">
          <a:extLst>
            <a:ext uri="{FF2B5EF4-FFF2-40B4-BE49-F238E27FC236}">
              <a16:creationId xmlns:a16="http://schemas.microsoft.com/office/drawing/2014/main" id="{00000000-0008-0000-03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91" name="Picture 1" descr="ALMASHRI_0">
          <a:extLst>
            <a:ext uri="{FF2B5EF4-FFF2-40B4-BE49-F238E27FC236}">
              <a16:creationId xmlns:a16="http://schemas.microsoft.com/office/drawing/2014/main" id="{00000000-0008-0000-0300-00001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592" name="Picture 1" descr="ALMASHRI_0">
          <a:extLst>
            <a:ext uri="{FF2B5EF4-FFF2-40B4-BE49-F238E27FC236}">
              <a16:creationId xmlns:a16="http://schemas.microsoft.com/office/drawing/2014/main" id="{00000000-0008-0000-03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593" name="Picture 1" descr="ALMASHRI_0">
          <a:extLst>
            <a:ext uri="{FF2B5EF4-FFF2-40B4-BE49-F238E27FC236}">
              <a16:creationId xmlns:a16="http://schemas.microsoft.com/office/drawing/2014/main" id="{00000000-0008-0000-03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594" name="Picture 1" descr="ALMASHRI_0">
          <a:extLst>
            <a:ext uri="{FF2B5EF4-FFF2-40B4-BE49-F238E27FC236}">
              <a16:creationId xmlns:a16="http://schemas.microsoft.com/office/drawing/2014/main" id="{00000000-0008-0000-03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595" name="Picture 1" descr="ALMASHRI_0">
          <a:extLst>
            <a:ext uri="{FF2B5EF4-FFF2-40B4-BE49-F238E27FC236}">
              <a16:creationId xmlns:a16="http://schemas.microsoft.com/office/drawing/2014/main" id="{00000000-0008-0000-0300-00002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596" name="Picture 1" descr="ALMASHRI_0">
          <a:extLst>
            <a:ext uri="{FF2B5EF4-FFF2-40B4-BE49-F238E27FC236}">
              <a16:creationId xmlns:a16="http://schemas.microsoft.com/office/drawing/2014/main" id="{00000000-0008-0000-03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597" name="Picture 1" descr="ALMASHRI_0">
          <a:extLst>
            <a:ext uri="{FF2B5EF4-FFF2-40B4-BE49-F238E27FC236}">
              <a16:creationId xmlns:a16="http://schemas.microsoft.com/office/drawing/2014/main" id="{00000000-0008-0000-0300-00002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598" name="Picture 1" descr="ALMASHRI_0">
          <a:extLst>
            <a:ext uri="{FF2B5EF4-FFF2-40B4-BE49-F238E27FC236}">
              <a16:creationId xmlns:a16="http://schemas.microsoft.com/office/drawing/2014/main" id="{00000000-0008-0000-03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599" name="Picture 1" descr="ALMASHRI_0">
          <a:extLst>
            <a:ext uri="{FF2B5EF4-FFF2-40B4-BE49-F238E27FC236}">
              <a16:creationId xmlns:a16="http://schemas.microsoft.com/office/drawing/2014/main" id="{00000000-0008-0000-03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0" name="Picture 1" descr="ALMASHRI_0">
          <a:extLst>
            <a:ext uri="{FF2B5EF4-FFF2-40B4-BE49-F238E27FC236}">
              <a16:creationId xmlns:a16="http://schemas.microsoft.com/office/drawing/2014/main" id="{00000000-0008-0000-03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1" name="Picture 1" descr="ALMASHRI_0">
          <a:extLst>
            <a:ext uri="{FF2B5EF4-FFF2-40B4-BE49-F238E27FC236}">
              <a16:creationId xmlns:a16="http://schemas.microsoft.com/office/drawing/2014/main" id="{00000000-0008-0000-0300-00002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2" name="Picture 1" descr="ALMASHRI_0">
          <a:extLst>
            <a:ext uri="{FF2B5EF4-FFF2-40B4-BE49-F238E27FC236}">
              <a16:creationId xmlns:a16="http://schemas.microsoft.com/office/drawing/2014/main" id="{00000000-0008-0000-03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3" name="Picture 1" descr="ALMASHRI_0">
          <a:extLst>
            <a:ext uri="{FF2B5EF4-FFF2-40B4-BE49-F238E27FC236}">
              <a16:creationId xmlns:a16="http://schemas.microsoft.com/office/drawing/2014/main" id="{00000000-0008-0000-0300-00002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4" name="Picture 1" descr="ALMASHRI_0">
          <a:extLst>
            <a:ext uri="{FF2B5EF4-FFF2-40B4-BE49-F238E27FC236}">
              <a16:creationId xmlns:a16="http://schemas.microsoft.com/office/drawing/2014/main" id="{00000000-0008-0000-03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5" name="Picture 1" descr="ALMASHRI_0">
          <a:extLst>
            <a:ext uri="{FF2B5EF4-FFF2-40B4-BE49-F238E27FC236}">
              <a16:creationId xmlns:a16="http://schemas.microsoft.com/office/drawing/2014/main" id="{00000000-0008-0000-03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6" name="Picture 1" descr="ALMASHRI_0">
          <a:extLst>
            <a:ext uri="{FF2B5EF4-FFF2-40B4-BE49-F238E27FC236}">
              <a16:creationId xmlns:a16="http://schemas.microsoft.com/office/drawing/2014/main" id="{00000000-0008-0000-03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7" name="Picture 1" descr="ALMASHRI_0">
          <a:extLst>
            <a:ext uri="{FF2B5EF4-FFF2-40B4-BE49-F238E27FC236}">
              <a16:creationId xmlns:a16="http://schemas.microsoft.com/office/drawing/2014/main" id="{00000000-0008-0000-0300-00002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608" name="Picture 1" descr="ALMASHRI_0">
          <a:extLst>
            <a:ext uri="{FF2B5EF4-FFF2-40B4-BE49-F238E27FC236}">
              <a16:creationId xmlns:a16="http://schemas.microsoft.com/office/drawing/2014/main" id="{00000000-0008-0000-03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09" name="Picture 1" descr="ALMASHRI_0">
          <a:extLst>
            <a:ext uri="{FF2B5EF4-FFF2-40B4-BE49-F238E27FC236}">
              <a16:creationId xmlns:a16="http://schemas.microsoft.com/office/drawing/2014/main" id="{00000000-0008-0000-0300-00003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0" name="Picture 1" descr="ALMASHRI_0">
          <a:extLst>
            <a:ext uri="{FF2B5EF4-FFF2-40B4-BE49-F238E27FC236}">
              <a16:creationId xmlns:a16="http://schemas.microsoft.com/office/drawing/2014/main" id="{00000000-0008-0000-03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1" name="Picture 1" descr="ALMASHRI_0">
          <a:extLst>
            <a:ext uri="{FF2B5EF4-FFF2-40B4-BE49-F238E27FC236}">
              <a16:creationId xmlns:a16="http://schemas.microsoft.com/office/drawing/2014/main" id="{00000000-0008-0000-03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2" name="Picture 1" descr="ALMASHRI_0">
          <a:extLst>
            <a:ext uri="{FF2B5EF4-FFF2-40B4-BE49-F238E27FC236}">
              <a16:creationId xmlns:a16="http://schemas.microsoft.com/office/drawing/2014/main" id="{00000000-0008-0000-03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3" name="Picture 1" descr="ALMASHRI_0">
          <a:extLst>
            <a:ext uri="{FF2B5EF4-FFF2-40B4-BE49-F238E27FC236}">
              <a16:creationId xmlns:a16="http://schemas.microsoft.com/office/drawing/2014/main" id="{00000000-0008-0000-0300-00003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4" name="Picture 1" descr="ALMASHRI_0">
          <a:extLst>
            <a:ext uri="{FF2B5EF4-FFF2-40B4-BE49-F238E27FC236}">
              <a16:creationId xmlns:a16="http://schemas.microsoft.com/office/drawing/2014/main" id="{00000000-0008-0000-03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5" name="Picture 1" descr="ALMASHRI_0">
          <a:extLst>
            <a:ext uri="{FF2B5EF4-FFF2-40B4-BE49-F238E27FC236}">
              <a16:creationId xmlns:a16="http://schemas.microsoft.com/office/drawing/2014/main" id="{00000000-0008-0000-0300-00003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6" name="Picture 1" descr="ALMASHRI_0">
          <a:extLst>
            <a:ext uri="{FF2B5EF4-FFF2-40B4-BE49-F238E27FC236}">
              <a16:creationId xmlns:a16="http://schemas.microsoft.com/office/drawing/2014/main" id="{00000000-0008-0000-03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7" name="Picture 1" descr="ALMASHRI_0">
          <a:extLst>
            <a:ext uri="{FF2B5EF4-FFF2-40B4-BE49-F238E27FC236}">
              <a16:creationId xmlns:a16="http://schemas.microsoft.com/office/drawing/2014/main" id="{00000000-0008-0000-03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8" name="Picture 1" descr="ALMASHRI_0">
          <a:extLst>
            <a:ext uri="{FF2B5EF4-FFF2-40B4-BE49-F238E27FC236}">
              <a16:creationId xmlns:a16="http://schemas.microsoft.com/office/drawing/2014/main" id="{00000000-0008-0000-03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19" name="Picture 1" descr="ALMASHRI_0">
          <a:extLst>
            <a:ext uri="{FF2B5EF4-FFF2-40B4-BE49-F238E27FC236}">
              <a16:creationId xmlns:a16="http://schemas.microsoft.com/office/drawing/2014/main" id="{00000000-0008-0000-0300-00003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20" name="Picture 1" descr="ALMASHRI_0">
          <a:extLst>
            <a:ext uri="{FF2B5EF4-FFF2-40B4-BE49-F238E27FC236}">
              <a16:creationId xmlns:a16="http://schemas.microsoft.com/office/drawing/2014/main" id="{00000000-0008-0000-03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21" name="Picture 1" descr="ALMASHRI_0">
          <a:extLst>
            <a:ext uri="{FF2B5EF4-FFF2-40B4-BE49-F238E27FC236}">
              <a16:creationId xmlns:a16="http://schemas.microsoft.com/office/drawing/2014/main" id="{00000000-0008-0000-0300-00003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22" name="Picture 1" descr="ALMASHRI_0">
          <a:extLst>
            <a:ext uri="{FF2B5EF4-FFF2-40B4-BE49-F238E27FC236}">
              <a16:creationId xmlns:a16="http://schemas.microsoft.com/office/drawing/2014/main" id="{00000000-0008-0000-03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23" name="Picture 1" descr="ALMASHRI_0">
          <a:extLst>
            <a:ext uri="{FF2B5EF4-FFF2-40B4-BE49-F238E27FC236}">
              <a16:creationId xmlns:a16="http://schemas.microsoft.com/office/drawing/2014/main" id="{00000000-0008-0000-03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624" name="Picture 1" descr="ALMASHRI_0">
          <a:extLst>
            <a:ext uri="{FF2B5EF4-FFF2-40B4-BE49-F238E27FC236}">
              <a16:creationId xmlns:a16="http://schemas.microsoft.com/office/drawing/2014/main" id="{00000000-0008-0000-03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25" name="Picture 1" descr="ALMASHRI_0">
          <a:extLst>
            <a:ext uri="{FF2B5EF4-FFF2-40B4-BE49-F238E27FC236}">
              <a16:creationId xmlns:a16="http://schemas.microsoft.com/office/drawing/2014/main" id="{00000000-0008-0000-0300-00004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26" name="Picture 1" descr="ALMASHRI_0">
          <a:extLst>
            <a:ext uri="{FF2B5EF4-FFF2-40B4-BE49-F238E27FC236}">
              <a16:creationId xmlns:a16="http://schemas.microsoft.com/office/drawing/2014/main" id="{00000000-0008-0000-03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27" name="Picture 1" descr="ALMASHRI_0">
          <a:extLst>
            <a:ext uri="{FF2B5EF4-FFF2-40B4-BE49-F238E27FC236}">
              <a16:creationId xmlns:a16="http://schemas.microsoft.com/office/drawing/2014/main" id="{00000000-0008-0000-0300-00004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28" name="Picture 1" descr="ALMASHRI_0">
          <a:extLst>
            <a:ext uri="{FF2B5EF4-FFF2-40B4-BE49-F238E27FC236}">
              <a16:creationId xmlns:a16="http://schemas.microsoft.com/office/drawing/2014/main" id="{00000000-0008-0000-03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29" name="Picture 1" descr="ALMASHRI_0">
          <a:extLst>
            <a:ext uri="{FF2B5EF4-FFF2-40B4-BE49-F238E27FC236}">
              <a16:creationId xmlns:a16="http://schemas.microsoft.com/office/drawing/2014/main" id="{00000000-0008-0000-03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0" name="Picture 1" descr="ALMASHRI_0">
          <a:extLst>
            <a:ext uri="{FF2B5EF4-FFF2-40B4-BE49-F238E27FC236}">
              <a16:creationId xmlns:a16="http://schemas.microsoft.com/office/drawing/2014/main" id="{00000000-0008-0000-03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1" name="Picture 1" descr="ALMASHRI_0">
          <a:extLst>
            <a:ext uri="{FF2B5EF4-FFF2-40B4-BE49-F238E27FC236}">
              <a16:creationId xmlns:a16="http://schemas.microsoft.com/office/drawing/2014/main" id="{00000000-0008-0000-0300-00004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2" name="Picture 1" descr="ALMASHRI_0">
          <a:extLst>
            <a:ext uri="{FF2B5EF4-FFF2-40B4-BE49-F238E27FC236}">
              <a16:creationId xmlns:a16="http://schemas.microsoft.com/office/drawing/2014/main" id="{00000000-0008-0000-03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3" name="Picture 1" descr="ALMASHRI_0">
          <a:extLst>
            <a:ext uri="{FF2B5EF4-FFF2-40B4-BE49-F238E27FC236}">
              <a16:creationId xmlns:a16="http://schemas.microsoft.com/office/drawing/2014/main" id="{00000000-0008-0000-0300-00004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4" name="Picture 1" descr="ALMASHRI_0">
          <a:extLst>
            <a:ext uri="{FF2B5EF4-FFF2-40B4-BE49-F238E27FC236}">
              <a16:creationId xmlns:a16="http://schemas.microsoft.com/office/drawing/2014/main" id="{00000000-0008-0000-03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5" name="Picture 1" descr="ALMASHRI_0">
          <a:extLst>
            <a:ext uri="{FF2B5EF4-FFF2-40B4-BE49-F238E27FC236}">
              <a16:creationId xmlns:a16="http://schemas.microsoft.com/office/drawing/2014/main" id="{00000000-0008-0000-03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6" name="Picture 1" descr="ALMASHRI_0">
          <a:extLst>
            <a:ext uri="{FF2B5EF4-FFF2-40B4-BE49-F238E27FC236}">
              <a16:creationId xmlns:a16="http://schemas.microsoft.com/office/drawing/2014/main" id="{00000000-0008-0000-03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7" name="Picture 1" descr="ALMASHRI_0">
          <a:extLst>
            <a:ext uri="{FF2B5EF4-FFF2-40B4-BE49-F238E27FC236}">
              <a16:creationId xmlns:a16="http://schemas.microsoft.com/office/drawing/2014/main" id="{00000000-0008-0000-0300-00004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8" name="Picture 1" descr="ALMASHRI_0">
          <a:extLst>
            <a:ext uri="{FF2B5EF4-FFF2-40B4-BE49-F238E27FC236}">
              <a16:creationId xmlns:a16="http://schemas.microsoft.com/office/drawing/2014/main" id="{00000000-0008-0000-03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39" name="Picture 1" descr="ALMASHRI_0">
          <a:extLst>
            <a:ext uri="{FF2B5EF4-FFF2-40B4-BE49-F238E27FC236}">
              <a16:creationId xmlns:a16="http://schemas.microsoft.com/office/drawing/2014/main" id="{00000000-0008-0000-0300-00004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40" name="Picture 1" descr="ALMASHRI_0">
          <a:extLst>
            <a:ext uri="{FF2B5EF4-FFF2-40B4-BE49-F238E27FC236}">
              <a16:creationId xmlns:a16="http://schemas.microsoft.com/office/drawing/2014/main" id="{00000000-0008-0000-03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1" name="Picture 1" descr="ALMASHRI_0">
          <a:extLst>
            <a:ext uri="{FF2B5EF4-FFF2-40B4-BE49-F238E27FC236}">
              <a16:creationId xmlns:a16="http://schemas.microsoft.com/office/drawing/2014/main" id="{00000000-0008-0000-03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2" name="Picture 1" descr="ALMASHRI_0">
          <a:extLst>
            <a:ext uri="{FF2B5EF4-FFF2-40B4-BE49-F238E27FC236}">
              <a16:creationId xmlns:a16="http://schemas.microsoft.com/office/drawing/2014/main" id="{00000000-0008-0000-03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3" name="Picture 1" descr="ALMASHRI_0">
          <a:extLst>
            <a:ext uri="{FF2B5EF4-FFF2-40B4-BE49-F238E27FC236}">
              <a16:creationId xmlns:a16="http://schemas.microsoft.com/office/drawing/2014/main" id="{00000000-0008-0000-03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4" name="Picture 1" descr="ALMASHRI_0">
          <a:extLst>
            <a:ext uri="{FF2B5EF4-FFF2-40B4-BE49-F238E27FC236}">
              <a16:creationId xmlns:a16="http://schemas.microsoft.com/office/drawing/2014/main" id="{00000000-0008-0000-03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5" name="Picture 1" descr="ALMASHRI_0">
          <a:extLst>
            <a:ext uri="{FF2B5EF4-FFF2-40B4-BE49-F238E27FC236}">
              <a16:creationId xmlns:a16="http://schemas.microsoft.com/office/drawing/2014/main" id="{00000000-0008-0000-0300-00005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6" name="Picture 1" descr="ALMASHRI_0">
          <a:extLst>
            <a:ext uri="{FF2B5EF4-FFF2-40B4-BE49-F238E27FC236}">
              <a16:creationId xmlns:a16="http://schemas.microsoft.com/office/drawing/2014/main" id="{00000000-0008-0000-03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7" name="Picture 1" descr="ALMASHRI_0">
          <a:extLst>
            <a:ext uri="{FF2B5EF4-FFF2-40B4-BE49-F238E27FC236}">
              <a16:creationId xmlns:a16="http://schemas.microsoft.com/office/drawing/2014/main" id="{00000000-0008-0000-03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8" name="Picture 1" descr="ALMASHRI_0">
          <a:extLst>
            <a:ext uri="{FF2B5EF4-FFF2-40B4-BE49-F238E27FC236}">
              <a16:creationId xmlns:a16="http://schemas.microsoft.com/office/drawing/2014/main" id="{00000000-0008-0000-03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49" name="Picture 1" descr="ALMASHRI_0">
          <a:extLst>
            <a:ext uri="{FF2B5EF4-FFF2-40B4-BE49-F238E27FC236}">
              <a16:creationId xmlns:a16="http://schemas.microsoft.com/office/drawing/2014/main" id="{00000000-0008-0000-03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50" name="Picture 1" descr="ALMASHRI_0">
          <a:extLst>
            <a:ext uri="{FF2B5EF4-FFF2-40B4-BE49-F238E27FC236}">
              <a16:creationId xmlns:a16="http://schemas.microsoft.com/office/drawing/2014/main" id="{00000000-0008-0000-03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51" name="Picture 1" descr="ALMASHRI_0">
          <a:extLst>
            <a:ext uri="{FF2B5EF4-FFF2-40B4-BE49-F238E27FC236}">
              <a16:creationId xmlns:a16="http://schemas.microsoft.com/office/drawing/2014/main" id="{00000000-0008-0000-0300-00005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52" name="Picture 1" descr="ALMASHRI_0">
          <a:extLst>
            <a:ext uri="{FF2B5EF4-FFF2-40B4-BE49-F238E27FC236}">
              <a16:creationId xmlns:a16="http://schemas.microsoft.com/office/drawing/2014/main" id="{00000000-0008-0000-03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53" name="Picture 1" descr="ALMASHRI_0">
          <a:extLst>
            <a:ext uri="{FF2B5EF4-FFF2-40B4-BE49-F238E27FC236}">
              <a16:creationId xmlns:a16="http://schemas.microsoft.com/office/drawing/2014/main" id="{00000000-0008-0000-03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54" name="Picture 1" descr="ALMASHRI_0">
          <a:extLst>
            <a:ext uri="{FF2B5EF4-FFF2-40B4-BE49-F238E27FC236}">
              <a16:creationId xmlns:a16="http://schemas.microsoft.com/office/drawing/2014/main" id="{00000000-0008-0000-03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55" name="Picture 1" descr="ALMASHRI_0">
          <a:extLst>
            <a:ext uri="{FF2B5EF4-FFF2-40B4-BE49-F238E27FC236}">
              <a16:creationId xmlns:a16="http://schemas.microsoft.com/office/drawing/2014/main" id="{00000000-0008-0000-0300-00005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656" name="Picture 1" descr="ALMASHRI_0">
          <a:extLst>
            <a:ext uri="{FF2B5EF4-FFF2-40B4-BE49-F238E27FC236}">
              <a16:creationId xmlns:a16="http://schemas.microsoft.com/office/drawing/2014/main" id="{00000000-0008-0000-03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57" name="Picture 1" descr="ALMASHRI_0">
          <a:extLst>
            <a:ext uri="{FF2B5EF4-FFF2-40B4-BE49-F238E27FC236}">
              <a16:creationId xmlns:a16="http://schemas.microsoft.com/office/drawing/2014/main" id="{00000000-0008-0000-0300-00006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58" name="Picture 1" descr="ALMASHRI_0">
          <a:extLst>
            <a:ext uri="{FF2B5EF4-FFF2-40B4-BE49-F238E27FC236}">
              <a16:creationId xmlns:a16="http://schemas.microsoft.com/office/drawing/2014/main" id="{00000000-0008-0000-03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59" name="Picture 1" descr="ALMASHRI_0">
          <a:extLst>
            <a:ext uri="{FF2B5EF4-FFF2-40B4-BE49-F238E27FC236}">
              <a16:creationId xmlns:a16="http://schemas.microsoft.com/office/drawing/2014/main" id="{00000000-0008-0000-03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0" name="Picture 1" descr="ALMASHRI_0">
          <a:extLst>
            <a:ext uri="{FF2B5EF4-FFF2-40B4-BE49-F238E27FC236}">
              <a16:creationId xmlns:a16="http://schemas.microsoft.com/office/drawing/2014/main" id="{00000000-0008-0000-03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1" name="Picture 1" descr="ALMASHRI_0">
          <a:extLst>
            <a:ext uri="{FF2B5EF4-FFF2-40B4-BE49-F238E27FC236}">
              <a16:creationId xmlns:a16="http://schemas.microsoft.com/office/drawing/2014/main" id="{00000000-0008-0000-0300-00006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2" name="Picture 1" descr="ALMASHRI_0">
          <a:extLst>
            <a:ext uri="{FF2B5EF4-FFF2-40B4-BE49-F238E27FC236}">
              <a16:creationId xmlns:a16="http://schemas.microsoft.com/office/drawing/2014/main" id="{00000000-0008-0000-03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3" name="Picture 1" descr="ALMASHRI_0">
          <a:extLst>
            <a:ext uri="{FF2B5EF4-FFF2-40B4-BE49-F238E27FC236}">
              <a16:creationId xmlns:a16="http://schemas.microsoft.com/office/drawing/2014/main" id="{00000000-0008-0000-0300-00006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4" name="Picture 1" descr="ALMASHRI_0">
          <a:extLst>
            <a:ext uri="{FF2B5EF4-FFF2-40B4-BE49-F238E27FC236}">
              <a16:creationId xmlns:a16="http://schemas.microsoft.com/office/drawing/2014/main" id="{00000000-0008-0000-03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5" name="Picture 1" descr="ALMASHRI_0">
          <a:extLst>
            <a:ext uri="{FF2B5EF4-FFF2-40B4-BE49-F238E27FC236}">
              <a16:creationId xmlns:a16="http://schemas.microsoft.com/office/drawing/2014/main" id="{00000000-0008-0000-03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6" name="Picture 1" descr="ALMASHRI_0">
          <a:extLst>
            <a:ext uri="{FF2B5EF4-FFF2-40B4-BE49-F238E27FC236}">
              <a16:creationId xmlns:a16="http://schemas.microsoft.com/office/drawing/2014/main" id="{00000000-0008-0000-03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7" name="Picture 1" descr="ALMASHRI_0">
          <a:extLst>
            <a:ext uri="{FF2B5EF4-FFF2-40B4-BE49-F238E27FC236}">
              <a16:creationId xmlns:a16="http://schemas.microsoft.com/office/drawing/2014/main" id="{00000000-0008-0000-0300-00006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8" name="Picture 1" descr="ALMASHRI_0">
          <a:extLst>
            <a:ext uri="{FF2B5EF4-FFF2-40B4-BE49-F238E27FC236}">
              <a16:creationId xmlns:a16="http://schemas.microsoft.com/office/drawing/2014/main" id="{00000000-0008-0000-03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69" name="Picture 1" descr="ALMASHRI_0">
          <a:extLst>
            <a:ext uri="{FF2B5EF4-FFF2-40B4-BE49-F238E27FC236}">
              <a16:creationId xmlns:a16="http://schemas.microsoft.com/office/drawing/2014/main" id="{00000000-0008-0000-0300-00006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70" name="Picture 1" descr="ALMASHRI_0">
          <a:extLst>
            <a:ext uri="{FF2B5EF4-FFF2-40B4-BE49-F238E27FC236}">
              <a16:creationId xmlns:a16="http://schemas.microsoft.com/office/drawing/2014/main" id="{00000000-0008-0000-03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71" name="Picture 1" descr="ALMASHRI_0">
          <a:extLst>
            <a:ext uri="{FF2B5EF4-FFF2-40B4-BE49-F238E27FC236}">
              <a16:creationId xmlns:a16="http://schemas.microsoft.com/office/drawing/2014/main" id="{00000000-0008-0000-03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672" name="Picture 1" descr="ALMASHRI_0">
          <a:extLst>
            <a:ext uri="{FF2B5EF4-FFF2-40B4-BE49-F238E27FC236}">
              <a16:creationId xmlns:a16="http://schemas.microsoft.com/office/drawing/2014/main" id="{00000000-0008-0000-03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73" name="Picture 1" descr="ALMASHRI_0">
          <a:extLst>
            <a:ext uri="{FF2B5EF4-FFF2-40B4-BE49-F238E27FC236}">
              <a16:creationId xmlns:a16="http://schemas.microsoft.com/office/drawing/2014/main" id="{00000000-0008-0000-0300-00007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74" name="Picture 1" descr="ALMASHRI_0">
          <a:extLst>
            <a:ext uri="{FF2B5EF4-FFF2-40B4-BE49-F238E27FC236}">
              <a16:creationId xmlns:a16="http://schemas.microsoft.com/office/drawing/2014/main" id="{00000000-0008-0000-03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75" name="Picture 1" descr="ALMASHRI_0">
          <a:extLst>
            <a:ext uri="{FF2B5EF4-FFF2-40B4-BE49-F238E27FC236}">
              <a16:creationId xmlns:a16="http://schemas.microsoft.com/office/drawing/2014/main" id="{00000000-0008-0000-0300-00007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76" name="Picture 1" descr="ALMASHRI_0">
          <a:extLst>
            <a:ext uri="{FF2B5EF4-FFF2-40B4-BE49-F238E27FC236}">
              <a16:creationId xmlns:a16="http://schemas.microsoft.com/office/drawing/2014/main" id="{00000000-0008-0000-03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77" name="Picture 1" descr="ALMASHRI_0">
          <a:extLst>
            <a:ext uri="{FF2B5EF4-FFF2-40B4-BE49-F238E27FC236}">
              <a16:creationId xmlns:a16="http://schemas.microsoft.com/office/drawing/2014/main" id="{00000000-0008-0000-03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78" name="Picture 1" descr="ALMASHRI_0">
          <a:extLst>
            <a:ext uri="{FF2B5EF4-FFF2-40B4-BE49-F238E27FC236}">
              <a16:creationId xmlns:a16="http://schemas.microsoft.com/office/drawing/2014/main" id="{00000000-0008-0000-03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79" name="Picture 1" descr="ALMASHRI_0">
          <a:extLst>
            <a:ext uri="{FF2B5EF4-FFF2-40B4-BE49-F238E27FC236}">
              <a16:creationId xmlns:a16="http://schemas.microsoft.com/office/drawing/2014/main" id="{00000000-0008-0000-0300-00007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0" name="Picture 1" descr="ALMASHRI_0">
          <a:extLst>
            <a:ext uri="{FF2B5EF4-FFF2-40B4-BE49-F238E27FC236}">
              <a16:creationId xmlns:a16="http://schemas.microsoft.com/office/drawing/2014/main" id="{00000000-0008-0000-03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1" name="Picture 1" descr="ALMASHRI_0">
          <a:extLst>
            <a:ext uri="{FF2B5EF4-FFF2-40B4-BE49-F238E27FC236}">
              <a16:creationId xmlns:a16="http://schemas.microsoft.com/office/drawing/2014/main" id="{00000000-0008-0000-0300-00007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2" name="Picture 1" descr="ALMASHRI_0">
          <a:extLst>
            <a:ext uri="{FF2B5EF4-FFF2-40B4-BE49-F238E27FC236}">
              <a16:creationId xmlns:a16="http://schemas.microsoft.com/office/drawing/2014/main" id="{00000000-0008-0000-03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3" name="Picture 1" descr="ALMASHRI_0">
          <a:extLst>
            <a:ext uri="{FF2B5EF4-FFF2-40B4-BE49-F238E27FC236}">
              <a16:creationId xmlns:a16="http://schemas.microsoft.com/office/drawing/2014/main" id="{00000000-0008-0000-03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4" name="Picture 1" descr="ALMASHRI_0">
          <a:extLst>
            <a:ext uri="{FF2B5EF4-FFF2-40B4-BE49-F238E27FC236}">
              <a16:creationId xmlns:a16="http://schemas.microsoft.com/office/drawing/2014/main" id="{00000000-0008-0000-03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5" name="Picture 1" descr="ALMASHRI_0">
          <a:extLst>
            <a:ext uri="{FF2B5EF4-FFF2-40B4-BE49-F238E27FC236}">
              <a16:creationId xmlns:a16="http://schemas.microsoft.com/office/drawing/2014/main" id="{00000000-0008-0000-0300-00007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6" name="Picture 1" descr="ALMASHRI_0">
          <a:extLst>
            <a:ext uri="{FF2B5EF4-FFF2-40B4-BE49-F238E27FC236}">
              <a16:creationId xmlns:a16="http://schemas.microsoft.com/office/drawing/2014/main" id="{00000000-0008-0000-03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7" name="Picture 1" descr="ALMASHRI_0">
          <a:extLst>
            <a:ext uri="{FF2B5EF4-FFF2-40B4-BE49-F238E27FC236}">
              <a16:creationId xmlns:a16="http://schemas.microsoft.com/office/drawing/2014/main" id="{00000000-0008-0000-0300-00007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688" name="Picture 1" descr="ALMASHRI_0">
          <a:extLst>
            <a:ext uri="{FF2B5EF4-FFF2-40B4-BE49-F238E27FC236}">
              <a16:creationId xmlns:a16="http://schemas.microsoft.com/office/drawing/2014/main" id="{00000000-0008-0000-03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89" name="Picture 1" descr="ALMASHRI_0">
          <a:extLst>
            <a:ext uri="{FF2B5EF4-FFF2-40B4-BE49-F238E27FC236}">
              <a16:creationId xmlns:a16="http://schemas.microsoft.com/office/drawing/2014/main" id="{00000000-0008-0000-03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0" name="Picture 1" descr="ALMASHRI_0">
          <a:extLst>
            <a:ext uri="{FF2B5EF4-FFF2-40B4-BE49-F238E27FC236}">
              <a16:creationId xmlns:a16="http://schemas.microsoft.com/office/drawing/2014/main" id="{00000000-0008-0000-03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1" name="Picture 1" descr="ALMASHRI_0">
          <a:extLst>
            <a:ext uri="{FF2B5EF4-FFF2-40B4-BE49-F238E27FC236}">
              <a16:creationId xmlns:a16="http://schemas.microsoft.com/office/drawing/2014/main" id="{00000000-0008-0000-0300-00008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2" name="Picture 1" descr="ALMASHRI_0">
          <a:extLst>
            <a:ext uri="{FF2B5EF4-FFF2-40B4-BE49-F238E27FC236}">
              <a16:creationId xmlns:a16="http://schemas.microsoft.com/office/drawing/2014/main" id="{00000000-0008-0000-03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3" name="Picture 1" descr="ALMASHRI_0">
          <a:extLst>
            <a:ext uri="{FF2B5EF4-FFF2-40B4-BE49-F238E27FC236}">
              <a16:creationId xmlns:a16="http://schemas.microsoft.com/office/drawing/2014/main" id="{00000000-0008-0000-0300-00008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4" name="Picture 1" descr="ALMASHRI_0">
          <a:extLst>
            <a:ext uri="{FF2B5EF4-FFF2-40B4-BE49-F238E27FC236}">
              <a16:creationId xmlns:a16="http://schemas.microsoft.com/office/drawing/2014/main" id="{00000000-0008-0000-03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5" name="Picture 1" descr="ALMASHRI_0">
          <a:extLst>
            <a:ext uri="{FF2B5EF4-FFF2-40B4-BE49-F238E27FC236}">
              <a16:creationId xmlns:a16="http://schemas.microsoft.com/office/drawing/2014/main" id="{00000000-0008-0000-03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6" name="Picture 1" descr="ALMASHRI_0">
          <a:extLst>
            <a:ext uri="{FF2B5EF4-FFF2-40B4-BE49-F238E27FC236}">
              <a16:creationId xmlns:a16="http://schemas.microsoft.com/office/drawing/2014/main" id="{00000000-0008-0000-03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7" name="Picture 1" descr="ALMASHRI_0">
          <a:extLst>
            <a:ext uri="{FF2B5EF4-FFF2-40B4-BE49-F238E27FC236}">
              <a16:creationId xmlns:a16="http://schemas.microsoft.com/office/drawing/2014/main" id="{00000000-0008-0000-0300-00008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8" name="Picture 1" descr="ALMASHRI_0">
          <a:extLst>
            <a:ext uri="{FF2B5EF4-FFF2-40B4-BE49-F238E27FC236}">
              <a16:creationId xmlns:a16="http://schemas.microsoft.com/office/drawing/2014/main" id="{00000000-0008-0000-03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699" name="Picture 1" descr="ALMASHRI_0">
          <a:extLst>
            <a:ext uri="{FF2B5EF4-FFF2-40B4-BE49-F238E27FC236}">
              <a16:creationId xmlns:a16="http://schemas.microsoft.com/office/drawing/2014/main" id="{00000000-0008-0000-0300-00008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00" name="Picture 1" descr="ALMASHRI_0">
          <a:extLst>
            <a:ext uri="{FF2B5EF4-FFF2-40B4-BE49-F238E27FC236}">
              <a16:creationId xmlns:a16="http://schemas.microsoft.com/office/drawing/2014/main" id="{00000000-0008-0000-03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01" name="Picture 1" descr="ALMASHRI_0">
          <a:extLst>
            <a:ext uri="{FF2B5EF4-FFF2-40B4-BE49-F238E27FC236}">
              <a16:creationId xmlns:a16="http://schemas.microsoft.com/office/drawing/2014/main" id="{00000000-0008-0000-03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02" name="Picture 1" descr="ALMASHRI_0">
          <a:extLst>
            <a:ext uri="{FF2B5EF4-FFF2-40B4-BE49-F238E27FC236}">
              <a16:creationId xmlns:a16="http://schemas.microsoft.com/office/drawing/2014/main" id="{00000000-0008-0000-03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03" name="Picture 1" descr="ALMASHRI_0">
          <a:extLst>
            <a:ext uri="{FF2B5EF4-FFF2-40B4-BE49-F238E27FC236}">
              <a16:creationId xmlns:a16="http://schemas.microsoft.com/office/drawing/2014/main" id="{00000000-0008-0000-0300-00008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04" name="Picture 1" descr="ALMASHRI_0">
          <a:extLst>
            <a:ext uri="{FF2B5EF4-FFF2-40B4-BE49-F238E27FC236}">
              <a16:creationId xmlns:a16="http://schemas.microsoft.com/office/drawing/2014/main" id="{00000000-0008-0000-03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05" name="Picture 1" descr="ALMASHRI_0">
          <a:extLst>
            <a:ext uri="{FF2B5EF4-FFF2-40B4-BE49-F238E27FC236}">
              <a16:creationId xmlns:a16="http://schemas.microsoft.com/office/drawing/2014/main" id="{00000000-0008-0000-0300-00009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06" name="Picture 1" descr="ALMASHRI_0">
          <a:extLst>
            <a:ext uri="{FF2B5EF4-FFF2-40B4-BE49-F238E27FC236}">
              <a16:creationId xmlns:a16="http://schemas.microsoft.com/office/drawing/2014/main" id="{00000000-0008-0000-03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07" name="Picture 1" descr="ALMASHRI_0">
          <a:extLst>
            <a:ext uri="{FF2B5EF4-FFF2-40B4-BE49-F238E27FC236}">
              <a16:creationId xmlns:a16="http://schemas.microsoft.com/office/drawing/2014/main" id="{00000000-0008-0000-03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08" name="Picture 1" descr="ALMASHRI_0">
          <a:extLst>
            <a:ext uri="{FF2B5EF4-FFF2-40B4-BE49-F238E27FC236}">
              <a16:creationId xmlns:a16="http://schemas.microsoft.com/office/drawing/2014/main" id="{00000000-0008-0000-03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09" name="Picture 1" descr="ALMASHRI_0">
          <a:extLst>
            <a:ext uri="{FF2B5EF4-FFF2-40B4-BE49-F238E27FC236}">
              <a16:creationId xmlns:a16="http://schemas.microsoft.com/office/drawing/2014/main" id="{00000000-0008-0000-0300-00009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0" name="Picture 1" descr="ALMASHRI_0">
          <a:extLst>
            <a:ext uri="{FF2B5EF4-FFF2-40B4-BE49-F238E27FC236}">
              <a16:creationId xmlns:a16="http://schemas.microsoft.com/office/drawing/2014/main" id="{00000000-0008-0000-03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1" name="Picture 1" descr="ALMASHRI_0">
          <a:extLst>
            <a:ext uri="{FF2B5EF4-FFF2-40B4-BE49-F238E27FC236}">
              <a16:creationId xmlns:a16="http://schemas.microsoft.com/office/drawing/2014/main" id="{00000000-0008-0000-0300-00009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2" name="Picture 1" descr="ALMASHRI_0">
          <a:extLst>
            <a:ext uri="{FF2B5EF4-FFF2-40B4-BE49-F238E27FC236}">
              <a16:creationId xmlns:a16="http://schemas.microsoft.com/office/drawing/2014/main" id="{00000000-0008-0000-03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3" name="Picture 1" descr="ALMASHRI_0">
          <a:extLst>
            <a:ext uri="{FF2B5EF4-FFF2-40B4-BE49-F238E27FC236}">
              <a16:creationId xmlns:a16="http://schemas.microsoft.com/office/drawing/2014/main" id="{00000000-0008-0000-03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4" name="Picture 1" descr="ALMASHRI_0">
          <a:extLst>
            <a:ext uri="{FF2B5EF4-FFF2-40B4-BE49-F238E27FC236}">
              <a16:creationId xmlns:a16="http://schemas.microsoft.com/office/drawing/2014/main" id="{00000000-0008-0000-03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5" name="Picture 1" descr="ALMASHRI_0">
          <a:extLst>
            <a:ext uri="{FF2B5EF4-FFF2-40B4-BE49-F238E27FC236}">
              <a16:creationId xmlns:a16="http://schemas.microsoft.com/office/drawing/2014/main" id="{00000000-0008-0000-0300-00009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6" name="Picture 1" descr="ALMASHRI_0">
          <a:extLst>
            <a:ext uri="{FF2B5EF4-FFF2-40B4-BE49-F238E27FC236}">
              <a16:creationId xmlns:a16="http://schemas.microsoft.com/office/drawing/2014/main" id="{00000000-0008-0000-03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7" name="Picture 1" descr="ALMASHRI_0">
          <a:extLst>
            <a:ext uri="{FF2B5EF4-FFF2-40B4-BE49-F238E27FC236}">
              <a16:creationId xmlns:a16="http://schemas.microsoft.com/office/drawing/2014/main" id="{00000000-0008-0000-0300-00009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8" name="Picture 1" descr="ALMASHRI_0">
          <a:extLst>
            <a:ext uri="{FF2B5EF4-FFF2-40B4-BE49-F238E27FC236}">
              <a16:creationId xmlns:a16="http://schemas.microsoft.com/office/drawing/2014/main" id="{00000000-0008-0000-03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19" name="Picture 1" descr="ALMASHRI_0">
          <a:extLst>
            <a:ext uri="{FF2B5EF4-FFF2-40B4-BE49-F238E27FC236}">
              <a16:creationId xmlns:a16="http://schemas.microsoft.com/office/drawing/2014/main" id="{00000000-0008-0000-03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20" name="Picture 1" descr="ALMASHRI_0">
          <a:extLst>
            <a:ext uri="{FF2B5EF4-FFF2-40B4-BE49-F238E27FC236}">
              <a16:creationId xmlns:a16="http://schemas.microsoft.com/office/drawing/2014/main" id="{00000000-0008-0000-03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1" name="Picture 1" descr="ALMASHRI_0">
          <a:extLst>
            <a:ext uri="{FF2B5EF4-FFF2-40B4-BE49-F238E27FC236}">
              <a16:creationId xmlns:a16="http://schemas.microsoft.com/office/drawing/2014/main" id="{00000000-0008-0000-0300-0000A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2" name="Picture 1" descr="ALMASHRI_0">
          <a:extLst>
            <a:ext uri="{FF2B5EF4-FFF2-40B4-BE49-F238E27FC236}">
              <a16:creationId xmlns:a16="http://schemas.microsoft.com/office/drawing/2014/main" id="{00000000-0008-0000-03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3" name="Picture 1" descr="ALMASHRI_0">
          <a:extLst>
            <a:ext uri="{FF2B5EF4-FFF2-40B4-BE49-F238E27FC236}">
              <a16:creationId xmlns:a16="http://schemas.microsoft.com/office/drawing/2014/main" id="{00000000-0008-0000-0300-0000A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4" name="Picture 1" descr="ALMASHRI_0">
          <a:extLst>
            <a:ext uri="{FF2B5EF4-FFF2-40B4-BE49-F238E27FC236}">
              <a16:creationId xmlns:a16="http://schemas.microsoft.com/office/drawing/2014/main" id="{00000000-0008-0000-03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5" name="Picture 1" descr="ALMASHRI_0">
          <a:extLst>
            <a:ext uri="{FF2B5EF4-FFF2-40B4-BE49-F238E27FC236}">
              <a16:creationId xmlns:a16="http://schemas.microsoft.com/office/drawing/2014/main" id="{00000000-0008-0000-03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6" name="Picture 1" descr="ALMASHRI_0">
          <a:extLst>
            <a:ext uri="{FF2B5EF4-FFF2-40B4-BE49-F238E27FC236}">
              <a16:creationId xmlns:a16="http://schemas.microsoft.com/office/drawing/2014/main" id="{00000000-0008-0000-03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7" name="Picture 1" descr="ALMASHRI_0">
          <a:extLst>
            <a:ext uri="{FF2B5EF4-FFF2-40B4-BE49-F238E27FC236}">
              <a16:creationId xmlns:a16="http://schemas.microsoft.com/office/drawing/2014/main" id="{00000000-0008-0000-0300-0000A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8" name="Picture 1" descr="ALMASHRI_0">
          <a:extLst>
            <a:ext uri="{FF2B5EF4-FFF2-40B4-BE49-F238E27FC236}">
              <a16:creationId xmlns:a16="http://schemas.microsoft.com/office/drawing/2014/main" id="{00000000-0008-0000-03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29" name="Picture 1" descr="ALMASHRI_0">
          <a:extLst>
            <a:ext uri="{FF2B5EF4-FFF2-40B4-BE49-F238E27FC236}">
              <a16:creationId xmlns:a16="http://schemas.microsoft.com/office/drawing/2014/main" id="{00000000-0008-0000-0300-0000A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30" name="Picture 1" descr="ALMASHRI_0">
          <a:extLst>
            <a:ext uri="{FF2B5EF4-FFF2-40B4-BE49-F238E27FC236}">
              <a16:creationId xmlns:a16="http://schemas.microsoft.com/office/drawing/2014/main" id="{00000000-0008-0000-03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31" name="Picture 1" descr="ALMASHRI_0">
          <a:extLst>
            <a:ext uri="{FF2B5EF4-FFF2-40B4-BE49-F238E27FC236}">
              <a16:creationId xmlns:a16="http://schemas.microsoft.com/office/drawing/2014/main" id="{00000000-0008-0000-03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32" name="Picture 1" descr="ALMASHRI_0">
          <a:extLst>
            <a:ext uri="{FF2B5EF4-FFF2-40B4-BE49-F238E27FC236}">
              <a16:creationId xmlns:a16="http://schemas.microsoft.com/office/drawing/2014/main" id="{00000000-0008-0000-03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33" name="Picture 1" descr="ALMASHRI_0">
          <a:extLst>
            <a:ext uri="{FF2B5EF4-FFF2-40B4-BE49-F238E27FC236}">
              <a16:creationId xmlns:a16="http://schemas.microsoft.com/office/drawing/2014/main" id="{00000000-0008-0000-0300-0000A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34" name="Picture 1" descr="ALMASHRI_0">
          <a:extLst>
            <a:ext uri="{FF2B5EF4-FFF2-40B4-BE49-F238E27FC236}">
              <a16:creationId xmlns:a16="http://schemas.microsoft.com/office/drawing/2014/main" id="{00000000-0008-0000-03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35" name="Picture 1" descr="ALMASHRI_0">
          <a:extLst>
            <a:ext uri="{FF2B5EF4-FFF2-40B4-BE49-F238E27FC236}">
              <a16:creationId xmlns:a16="http://schemas.microsoft.com/office/drawing/2014/main" id="{00000000-0008-0000-0300-0000A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736" name="Picture 1" descr="ALMASHRI_0">
          <a:extLst>
            <a:ext uri="{FF2B5EF4-FFF2-40B4-BE49-F238E27FC236}">
              <a16:creationId xmlns:a16="http://schemas.microsoft.com/office/drawing/2014/main" id="{00000000-0008-0000-03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37" name="Picture 1" descr="ALMASHRI_0">
          <a:extLst>
            <a:ext uri="{FF2B5EF4-FFF2-40B4-BE49-F238E27FC236}">
              <a16:creationId xmlns:a16="http://schemas.microsoft.com/office/drawing/2014/main" id="{00000000-0008-0000-03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38" name="Picture 1" descr="ALMASHRI_0">
          <a:extLst>
            <a:ext uri="{FF2B5EF4-FFF2-40B4-BE49-F238E27FC236}">
              <a16:creationId xmlns:a16="http://schemas.microsoft.com/office/drawing/2014/main" id="{00000000-0008-0000-03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39" name="Picture 1" descr="ALMASHRI_0">
          <a:extLst>
            <a:ext uri="{FF2B5EF4-FFF2-40B4-BE49-F238E27FC236}">
              <a16:creationId xmlns:a16="http://schemas.microsoft.com/office/drawing/2014/main" id="{00000000-0008-0000-0300-0000B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0" name="Picture 1" descr="ALMASHRI_0">
          <a:extLst>
            <a:ext uri="{FF2B5EF4-FFF2-40B4-BE49-F238E27FC236}">
              <a16:creationId xmlns:a16="http://schemas.microsoft.com/office/drawing/2014/main" id="{00000000-0008-0000-03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1" name="Picture 1" descr="ALMASHRI_0">
          <a:extLst>
            <a:ext uri="{FF2B5EF4-FFF2-40B4-BE49-F238E27FC236}">
              <a16:creationId xmlns:a16="http://schemas.microsoft.com/office/drawing/2014/main" id="{00000000-0008-0000-0300-0000B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2" name="Picture 1" descr="ALMASHRI_0">
          <a:extLst>
            <a:ext uri="{FF2B5EF4-FFF2-40B4-BE49-F238E27FC236}">
              <a16:creationId xmlns:a16="http://schemas.microsoft.com/office/drawing/2014/main" id="{00000000-0008-0000-03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3" name="Picture 1" descr="ALMASHRI_0">
          <a:extLst>
            <a:ext uri="{FF2B5EF4-FFF2-40B4-BE49-F238E27FC236}">
              <a16:creationId xmlns:a16="http://schemas.microsoft.com/office/drawing/2014/main" id="{00000000-0008-0000-03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4" name="Picture 1" descr="ALMASHRI_0">
          <a:extLst>
            <a:ext uri="{FF2B5EF4-FFF2-40B4-BE49-F238E27FC236}">
              <a16:creationId xmlns:a16="http://schemas.microsoft.com/office/drawing/2014/main" id="{00000000-0008-0000-03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5" name="Picture 1" descr="ALMASHRI_0">
          <a:extLst>
            <a:ext uri="{FF2B5EF4-FFF2-40B4-BE49-F238E27FC236}">
              <a16:creationId xmlns:a16="http://schemas.microsoft.com/office/drawing/2014/main" id="{00000000-0008-0000-0300-0000B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6" name="Picture 1" descr="ALMASHRI_0">
          <a:extLst>
            <a:ext uri="{FF2B5EF4-FFF2-40B4-BE49-F238E27FC236}">
              <a16:creationId xmlns:a16="http://schemas.microsoft.com/office/drawing/2014/main" id="{00000000-0008-0000-03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7" name="Picture 1" descr="ALMASHRI_0">
          <a:extLst>
            <a:ext uri="{FF2B5EF4-FFF2-40B4-BE49-F238E27FC236}">
              <a16:creationId xmlns:a16="http://schemas.microsoft.com/office/drawing/2014/main" id="{00000000-0008-0000-0300-0000B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8" name="Picture 1" descr="ALMASHRI_0">
          <a:extLst>
            <a:ext uri="{FF2B5EF4-FFF2-40B4-BE49-F238E27FC236}">
              <a16:creationId xmlns:a16="http://schemas.microsoft.com/office/drawing/2014/main" id="{00000000-0008-0000-03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49" name="Picture 1" descr="ALMASHRI_0">
          <a:extLst>
            <a:ext uri="{FF2B5EF4-FFF2-40B4-BE49-F238E27FC236}">
              <a16:creationId xmlns:a16="http://schemas.microsoft.com/office/drawing/2014/main" id="{00000000-0008-0000-03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50" name="Picture 1" descr="ALMASHRI_0">
          <a:extLst>
            <a:ext uri="{FF2B5EF4-FFF2-40B4-BE49-F238E27FC236}">
              <a16:creationId xmlns:a16="http://schemas.microsoft.com/office/drawing/2014/main" id="{00000000-0008-0000-03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51" name="Picture 1" descr="ALMASHRI_0">
          <a:extLst>
            <a:ext uri="{FF2B5EF4-FFF2-40B4-BE49-F238E27FC236}">
              <a16:creationId xmlns:a16="http://schemas.microsoft.com/office/drawing/2014/main" id="{00000000-0008-0000-03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752" name="Picture 1" descr="ALMASHRI_0">
          <a:extLst>
            <a:ext uri="{FF2B5EF4-FFF2-40B4-BE49-F238E27FC236}">
              <a16:creationId xmlns:a16="http://schemas.microsoft.com/office/drawing/2014/main" id="{00000000-0008-0000-03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53" name="Picture 1" descr="ALMASHRI_0">
          <a:extLst>
            <a:ext uri="{FF2B5EF4-FFF2-40B4-BE49-F238E27FC236}">
              <a16:creationId xmlns:a16="http://schemas.microsoft.com/office/drawing/2014/main" id="{00000000-0008-0000-03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54" name="Picture 1" descr="ALMASHRI_0">
          <a:extLst>
            <a:ext uri="{FF2B5EF4-FFF2-40B4-BE49-F238E27FC236}">
              <a16:creationId xmlns:a16="http://schemas.microsoft.com/office/drawing/2014/main" id="{00000000-0008-0000-03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55" name="Picture 1" descr="ALMASHRI_0">
          <a:extLst>
            <a:ext uri="{FF2B5EF4-FFF2-40B4-BE49-F238E27FC236}">
              <a16:creationId xmlns:a16="http://schemas.microsoft.com/office/drawing/2014/main" id="{00000000-0008-0000-03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56" name="Picture 1" descr="ALMASHRI_0">
          <a:extLst>
            <a:ext uri="{FF2B5EF4-FFF2-40B4-BE49-F238E27FC236}">
              <a16:creationId xmlns:a16="http://schemas.microsoft.com/office/drawing/2014/main" id="{00000000-0008-0000-03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57" name="Picture 1" descr="ALMASHRI_0">
          <a:extLst>
            <a:ext uri="{FF2B5EF4-FFF2-40B4-BE49-F238E27FC236}">
              <a16:creationId xmlns:a16="http://schemas.microsoft.com/office/drawing/2014/main" id="{00000000-0008-0000-03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58" name="Picture 1" descr="ALMASHRI_0">
          <a:extLst>
            <a:ext uri="{FF2B5EF4-FFF2-40B4-BE49-F238E27FC236}">
              <a16:creationId xmlns:a16="http://schemas.microsoft.com/office/drawing/2014/main" id="{00000000-0008-0000-03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59" name="Picture 1" descr="ALMASHRI_0">
          <a:extLst>
            <a:ext uri="{FF2B5EF4-FFF2-40B4-BE49-F238E27FC236}">
              <a16:creationId xmlns:a16="http://schemas.microsoft.com/office/drawing/2014/main" id="{00000000-0008-0000-03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0" name="Picture 1" descr="ALMASHRI_0">
          <a:extLst>
            <a:ext uri="{FF2B5EF4-FFF2-40B4-BE49-F238E27FC236}">
              <a16:creationId xmlns:a16="http://schemas.microsoft.com/office/drawing/2014/main" id="{00000000-0008-0000-03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1" name="Picture 1" descr="ALMASHRI_0">
          <a:extLst>
            <a:ext uri="{FF2B5EF4-FFF2-40B4-BE49-F238E27FC236}">
              <a16:creationId xmlns:a16="http://schemas.microsoft.com/office/drawing/2014/main" id="{00000000-0008-0000-03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2" name="Picture 1" descr="ALMASHRI_0">
          <a:extLst>
            <a:ext uri="{FF2B5EF4-FFF2-40B4-BE49-F238E27FC236}">
              <a16:creationId xmlns:a16="http://schemas.microsoft.com/office/drawing/2014/main" id="{00000000-0008-0000-03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3" name="Picture 1" descr="ALMASHRI_0">
          <a:extLst>
            <a:ext uri="{FF2B5EF4-FFF2-40B4-BE49-F238E27FC236}">
              <a16:creationId xmlns:a16="http://schemas.microsoft.com/office/drawing/2014/main" id="{00000000-0008-0000-03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4" name="Picture 1" descr="ALMASHRI_0">
          <a:extLst>
            <a:ext uri="{FF2B5EF4-FFF2-40B4-BE49-F238E27FC236}">
              <a16:creationId xmlns:a16="http://schemas.microsoft.com/office/drawing/2014/main" id="{00000000-0008-0000-03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5" name="Picture 1" descr="ALMASHRI_0">
          <a:extLst>
            <a:ext uri="{FF2B5EF4-FFF2-40B4-BE49-F238E27FC236}">
              <a16:creationId xmlns:a16="http://schemas.microsoft.com/office/drawing/2014/main" id="{00000000-0008-0000-03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6" name="Picture 1" descr="ALMASHRI_0">
          <a:extLst>
            <a:ext uri="{FF2B5EF4-FFF2-40B4-BE49-F238E27FC236}">
              <a16:creationId xmlns:a16="http://schemas.microsoft.com/office/drawing/2014/main" id="{00000000-0008-0000-03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7" name="Picture 1" descr="ALMASHRI_0">
          <a:extLst>
            <a:ext uri="{FF2B5EF4-FFF2-40B4-BE49-F238E27FC236}">
              <a16:creationId xmlns:a16="http://schemas.microsoft.com/office/drawing/2014/main" id="{00000000-0008-0000-03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768" name="Picture 1" descr="ALMASHRI_0">
          <a:extLst>
            <a:ext uri="{FF2B5EF4-FFF2-40B4-BE49-F238E27FC236}">
              <a16:creationId xmlns:a16="http://schemas.microsoft.com/office/drawing/2014/main" id="{00000000-0008-0000-03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69" name="Picture 1" descr="ALMASHRI_0">
          <a:extLst>
            <a:ext uri="{FF2B5EF4-FFF2-40B4-BE49-F238E27FC236}">
              <a16:creationId xmlns:a16="http://schemas.microsoft.com/office/drawing/2014/main" id="{00000000-0008-0000-03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0" name="Picture 1" descr="ALMASHRI_0">
          <a:extLst>
            <a:ext uri="{FF2B5EF4-FFF2-40B4-BE49-F238E27FC236}">
              <a16:creationId xmlns:a16="http://schemas.microsoft.com/office/drawing/2014/main" id="{00000000-0008-0000-03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1" name="Picture 1" descr="ALMASHRI_0">
          <a:extLst>
            <a:ext uri="{FF2B5EF4-FFF2-40B4-BE49-F238E27FC236}">
              <a16:creationId xmlns:a16="http://schemas.microsoft.com/office/drawing/2014/main" id="{00000000-0008-0000-03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2" name="Picture 1" descr="ALMASHRI_0">
          <a:extLst>
            <a:ext uri="{FF2B5EF4-FFF2-40B4-BE49-F238E27FC236}">
              <a16:creationId xmlns:a16="http://schemas.microsoft.com/office/drawing/2014/main" id="{00000000-0008-0000-03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3" name="Picture 1" descr="ALMASHRI_0">
          <a:extLst>
            <a:ext uri="{FF2B5EF4-FFF2-40B4-BE49-F238E27FC236}">
              <a16:creationId xmlns:a16="http://schemas.microsoft.com/office/drawing/2014/main" id="{00000000-0008-0000-03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4" name="Picture 1" descr="ALMASHRI_0">
          <a:extLst>
            <a:ext uri="{FF2B5EF4-FFF2-40B4-BE49-F238E27FC236}">
              <a16:creationId xmlns:a16="http://schemas.microsoft.com/office/drawing/2014/main" id="{00000000-0008-0000-03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5" name="Picture 1" descr="ALMASHRI_0">
          <a:extLst>
            <a:ext uri="{FF2B5EF4-FFF2-40B4-BE49-F238E27FC236}">
              <a16:creationId xmlns:a16="http://schemas.microsoft.com/office/drawing/2014/main" id="{00000000-0008-0000-03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6" name="Picture 1" descr="ALMASHRI_0">
          <a:extLst>
            <a:ext uri="{FF2B5EF4-FFF2-40B4-BE49-F238E27FC236}">
              <a16:creationId xmlns:a16="http://schemas.microsoft.com/office/drawing/2014/main" id="{00000000-0008-0000-03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7" name="Picture 1" descr="ALMASHRI_0">
          <a:extLst>
            <a:ext uri="{FF2B5EF4-FFF2-40B4-BE49-F238E27FC236}">
              <a16:creationId xmlns:a16="http://schemas.microsoft.com/office/drawing/2014/main" id="{00000000-0008-0000-03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8" name="Picture 1" descr="ALMASHRI_0">
          <a:extLst>
            <a:ext uri="{FF2B5EF4-FFF2-40B4-BE49-F238E27FC236}">
              <a16:creationId xmlns:a16="http://schemas.microsoft.com/office/drawing/2014/main" id="{00000000-0008-0000-03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79" name="Picture 1" descr="ALMASHRI_0">
          <a:extLst>
            <a:ext uri="{FF2B5EF4-FFF2-40B4-BE49-F238E27FC236}">
              <a16:creationId xmlns:a16="http://schemas.microsoft.com/office/drawing/2014/main" id="{00000000-0008-0000-03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80" name="Picture 1" descr="ALMASHRI_0">
          <a:extLst>
            <a:ext uri="{FF2B5EF4-FFF2-40B4-BE49-F238E27FC236}">
              <a16:creationId xmlns:a16="http://schemas.microsoft.com/office/drawing/2014/main" id="{00000000-0008-0000-03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81" name="Picture 1" descr="ALMASHRI_0">
          <a:extLst>
            <a:ext uri="{FF2B5EF4-FFF2-40B4-BE49-F238E27FC236}">
              <a16:creationId xmlns:a16="http://schemas.microsoft.com/office/drawing/2014/main" id="{00000000-0008-0000-03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82" name="Picture 1" descr="ALMASHRI_0">
          <a:extLst>
            <a:ext uri="{FF2B5EF4-FFF2-40B4-BE49-F238E27FC236}">
              <a16:creationId xmlns:a16="http://schemas.microsoft.com/office/drawing/2014/main" id="{00000000-0008-0000-03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83" name="Picture 1" descr="ALMASHRI_0">
          <a:extLst>
            <a:ext uri="{FF2B5EF4-FFF2-40B4-BE49-F238E27FC236}">
              <a16:creationId xmlns:a16="http://schemas.microsoft.com/office/drawing/2014/main" id="{00000000-0008-0000-03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784" name="Picture 1" descr="ALMASHRI_0">
          <a:extLst>
            <a:ext uri="{FF2B5EF4-FFF2-40B4-BE49-F238E27FC236}">
              <a16:creationId xmlns:a16="http://schemas.microsoft.com/office/drawing/2014/main" id="{00000000-0008-0000-03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85" name="Picture 1" descr="ALMASHRI_0">
          <a:extLst>
            <a:ext uri="{FF2B5EF4-FFF2-40B4-BE49-F238E27FC236}">
              <a16:creationId xmlns:a16="http://schemas.microsoft.com/office/drawing/2014/main" id="{00000000-0008-0000-03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86" name="Picture 1" descr="ALMASHRI_0">
          <a:extLst>
            <a:ext uri="{FF2B5EF4-FFF2-40B4-BE49-F238E27FC236}">
              <a16:creationId xmlns:a16="http://schemas.microsoft.com/office/drawing/2014/main" id="{00000000-0008-0000-03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87" name="Picture 1" descr="ALMASHRI_0">
          <a:extLst>
            <a:ext uri="{FF2B5EF4-FFF2-40B4-BE49-F238E27FC236}">
              <a16:creationId xmlns:a16="http://schemas.microsoft.com/office/drawing/2014/main" id="{00000000-0008-0000-03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88" name="Picture 1" descr="ALMASHRI_0">
          <a:extLst>
            <a:ext uri="{FF2B5EF4-FFF2-40B4-BE49-F238E27FC236}">
              <a16:creationId xmlns:a16="http://schemas.microsoft.com/office/drawing/2014/main" id="{00000000-0008-0000-03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89" name="Picture 1" descr="ALMASHRI_0">
          <a:extLst>
            <a:ext uri="{FF2B5EF4-FFF2-40B4-BE49-F238E27FC236}">
              <a16:creationId xmlns:a16="http://schemas.microsoft.com/office/drawing/2014/main" id="{00000000-0008-0000-03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0" name="Picture 1" descr="ALMASHRI_0">
          <a:extLst>
            <a:ext uri="{FF2B5EF4-FFF2-40B4-BE49-F238E27FC236}">
              <a16:creationId xmlns:a16="http://schemas.microsoft.com/office/drawing/2014/main" id="{00000000-0008-0000-03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1" name="Picture 1" descr="ALMASHRI_0">
          <a:extLst>
            <a:ext uri="{FF2B5EF4-FFF2-40B4-BE49-F238E27FC236}">
              <a16:creationId xmlns:a16="http://schemas.microsoft.com/office/drawing/2014/main" id="{00000000-0008-0000-03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2" name="Picture 1" descr="ALMASHRI_0">
          <a:extLst>
            <a:ext uri="{FF2B5EF4-FFF2-40B4-BE49-F238E27FC236}">
              <a16:creationId xmlns:a16="http://schemas.microsoft.com/office/drawing/2014/main" id="{00000000-0008-0000-03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3" name="Picture 1" descr="ALMASHRI_0">
          <a:extLst>
            <a:ext uri="{FF2B5EF4-FFF2-40B4-BE49-F238E27FC236}">
              <a16:creationId xmlns:a16="http://schemas.microsoft.com/office/drawing/2014/main" id="{00000000-0008-0000-03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4" name="Picture 1" descr="ALMASHRI_0">
          <a:extLst>
            <a:ext uri="{FF2B5EF4-FFF2-40B4-BE49-F238E27FC236}">
              <a16:creationId xmlns:a16="http://schemas.microsoft.com/office/drawing/2014/main" id="{00000000-0008-0000-03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5" name="Picture 1" descr="ALMASHRI_0">
          <a:extLst>
            <a:ext uri="{FF2B5EF4-FFF2-40B4-BE49-F238E27FC236}">
              <a16:creationId xmlns:a16="http://schemas.microsoft.com/office/drawing/2014/main" id="{00000000-0008-0000-03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6" name="Picture 1" descr="ALMASHRI_0">
          <a:extLst>
            <a:ext uri="{FF2B5EF4-FFF2-40B4-BE49-F238E27FC236}">
              <a16:creationId xmlns:a16="http://schemas.microsoft.com/office/drawing/2014/main" id="{00000000-0008-0000-03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7" name="Picture 1" descr="ALMASHRI_0">
          <a:extLst>
            <a:ext uri="{FF2B5EF4-FFF2-40B4-BE49-F238E27FC236}">
              <a16:creationId xmlns:a16="http://schemas.microsoft.com/office/drawing/2014/main" id="{00000000-0008-0000-03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8" name="Picture 1" descr="ALMASHRI_0">
          <a:extLst>
            <a:ext uri="{FF2B5EF4-FFF2-40B4-BE49-F238E27FC236}">
              <a16:creationId xmlns:a16="http://schemas.microsoft.com/office/drawing/2014/main" id="{00000000-0008-0000-03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799" name="Picture 1" descr="ALMASHRI_0">
          <a:extLst>
            <a:ext uri="{FF2B5EF4-FFF2-40B4-BE49-F238E27FC236}">
              <a16:creationId xmlns:a16="http://schemas.microsoft.com/office/drawing/2014/main" id="{00000000-0008-0000-03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800" name="Picture 1" descr="ALMASHRI_0">
          <a:extLst>
            <a:ext uri="{FF2B5EF4-FFF2-40B4-BE49-F238E27FC236}">
              <a16:creationId xmlns:a16="http://schemas.microsoft.com/office/drawing/2014/main" id="{00000000-0008-0000-03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1" name="Picture 1" descr="ALMASHRI_0">
          <a:extLst>
            <a:ext uri="{FF2B5EF4-FFF2-40B4-BE49-F238E27FC236}">
              <a16:creationId xmlns:a16="http://schemas.microsoft.com/office/drawing/2014/main" id="{00000000-0008-0000-03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2" name="Picture 1" descr="ALMASHRI_0">
          <a:extLst>
            <a:ext uri="{FF2B5EF4-FFF2-40B4-BE49-F238E27FC236}">
              <a16:creationId xmlns:a16="http://schemas.microsoft.com/office/drawing/2014/main" id="{00000000-0008-0000-03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3" name="Picture 1" descr="ALMASHRI_0">
          <a:extLst>
            <a:ext uri="{FF2B5EF4-FFF2-40B4-BE49-F238E27FC236}">
              <a16:creationId xmlns:a16="http://schemas.microsoft.com/office/drawing/2014/main" id="{00000000-0008-0000-03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4" name="Picture 1" descr="ALMASHRI_0">
          <a:extLst>
            <a:ext uri="{FF2B5EF4-FFF2-40B4-BE49-F238E27FC236}">
              <a16:creationId xmlns:a16="http://schemas.microsoft.com/office/drawing/2014/main" id="{00000000-0008-0000-03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5" name="Picture 1" descr="ALMASHRI_0">
          <a:extLst>
            <a:ext uri="{FF2B5EF4-FFF2-40B4-BE49-F238E27FC236}">
              <a16:creationId xmlns:a16="http://schemas.microsoft.com/office/drawing/2014/main" id="{00000000-0008-0000-03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6" name="Picture 1" descr="ALMASHRI_0">
          <a:extLst>
            <a:ext uri="{FF2B5EF4-FFF2-40B4-BE49-F238E27FC236}">
              <a16:creationId xmlns:a16="http://schemas.microsoft.com/office/drawing/2014/main" id="{00000000-0008-0000-03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7" name="Picture 1" descr="ALMASHRI_0">
          <a:extLst>
            <a:ext uri="{FF2B5EF4-FFF2-40B4-BE49-F238E27FC236}">
              <a16:creationId xmlns:a16="http://schemas.microsoft.com/office/drawing/2014/main" id="{00000000-0008-0000-03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8" name="Picture 1" descr="ALMASHRI_0">
          <a:extLst>
            <a:ext uri="{FF2B5EF4-FFF2-40B4-BE49-F238E27FC236}">
              <a16:creationId xmlns:a16="http://schemas.microsoft.com/office/drawing/2014/main" id="{00000000-0008-0000-03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09" name="Picture 1" descr="ALMASHRI_0">
          <a:extLst>
            <a:ext uri="{FF2B5EF4-FFF2-40B4-BE49-F238E27FC236}">
              <a16:creationId xmlns:a16="http://schemas.microsoft.com/office/drawing/2014/main" id="{00000000-0008-0000-03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10" name="Picture 1" descr="ALMASHRI_0">
          <a:extLst>
            <a:ext uri="{FF2B5EF4-FFF2-40B4-BE49-F238E27FC236}">
              <a16:creationId xmlns:a16="http://schemas.microsoft.com/office/drawing/2014/main" id="{00000000-0008-0000-03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11" name="Picture 1" descr="ALMASHRI_0">
          <a:extLst>
            <a:ext uri="{FF2B5EF4-FFF2-40B4-BE49-F238E27FC236}">
              <a16:creationId xmlns:a16="http://schemas.microsoft.com/office/drawing/2014/main" id="{00000000-0008-0000-03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12" name="Picture 1" descr="ALMASHRI_0">
          <a:extLst>
            <a:ext uri="{FF2B5EF4-FFF2-40B4-BE49-F238E27FC236}">
              <a16:creationId xmlns:a16="http://schemas.microsoft.com/office/drawing/2014/main" id="{00000000-0008-0000-03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13" name="Picture 1" descr="ALMASHRI_0">
          <a:extLst>
            <a:ext uri="{FF2B5EF4-FFF2-40B4-BE49-F238E27FC236}">
              <a16:creationId xmlns:a16="http://schemas.microsoft.com/office/drawing/2014/main" id="{00000000-0008-0000-03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14" name="Picture 1" descr="ALMASHRI_0">
          <a:extLst>
            <a:ext uri="{FF2B5EF4-FFF2-40B4-BE49-F238E27FC236}">
              <a16:creationId xmlns:a16="http://schemas.microsoft.com/office/drawing/2014/main" id="{00000000-0008-0000-03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15" name="Picture 1" descr="ALMASHRI_0">
          <a:extLst>
            <a:ext uri="{FF2B5EF4-FFF2-40B4-BE49-F238E27FC236}">
              <a16:creationId xmlns:a16="http://schemas.microsoft.com/office/drawing/2014/main" id="{00000000-0008-0000-03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816" name="Picture 1" descr="ALMASHRI_0">
          <a:extLst>
            <a:ext uri="{FF2B5EF4-FFF2-40B4-BE49-F238E27FC236}">
              <a16:creationId xmlns:a16="http://schemas.microsoft.com/office/drawing/2014/main" id="{00000000-0008-0000-03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17" name="Picture 1" descr="ALMASHRI_0">
          <a:extLst>
            <a:ext uri="{FF2B5EF4-FFF2-40B4-BE49-F238E27FC236}">
              <a16:creationId xmlns:a16="http://schemas.microsoft.com/office/drawing/2014/main" id="{00000000-0008-0000-03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18" name="Picture 1" descr="ALMASHRI_0">
          <a:extLst>
            <a:ext uri="{FF2B5EF4-FFF2-40B4-BE49-F238E27FC236}">
              <a16:creationId xmlns:a16="http://schemas.microsoft.com/office/drawing/2014/main" id="{00000000-0008-0000-03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19" name="Picture 1" descr="ALMASHRI_0">
          <a:extLst>
            <a:ext uri="{FF2B5EF4-FFF2-40B4-BE49-F238E27FC236}">
              <a16:creationId xmlns:a16="http://schemas.microsoft.com/office/drawing/2014/main" id="{00000000-0008-0000-03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0" name="Picture 1" descr="ALMASHRI_0">
          <a:extLst>
            <a:ext uri="{FF2B5EF4-FFF2-40B4-BE49-F238E27FC236}">
              <a16:creationId xmlns:a16="http://schemas.microsoft.com/office/drawing/2014/main" id="{00000000-0008-0000-03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1" name="Picture 1" descr="ALMASHRI_0">
          <a:extLst>
            <a:ext uri="{FF2B5EF4-FFF2-40B4-BE49-F238E27FC236}">
              <a16:creationId xmlns:a16="http://schemas.microsoft.com/office/drawing/2014/main" id="{00000000-0008-0000-03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2" name="Picture 1" descr="ALMASHRI_0">
          <a:extLst>
            <a:ext uri="{FF2B5EF4-FFF2-40B4-BE49-F238E27FC236}">
              <a16:creationId xmlns:a16="http://schemas.microsoft.com/office/drawing/2014/main" id="{00000000-0008-0000-03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3" name="Picture 1" descr="ALMASHRI_0">
          <a:extLst>
            <a:ext uri="{FF2B5EF4-FFF2-40B4-BE49-F238E27FC236}">
              <a16:creationId xmlns:a16="http://schemas.microsoft.com/office/drawing/2014/main" id="{00000000-0008-0000-03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4" name="Picture 1" descr="ALMASHRI_0">
          <a:extLst>
            <a:ext uri="{FF2B5EF4-FFF2-40B4-BE49-F238E27FC236}">
              <a16:creationId xmlns:a16="http://schemas.microsoft.com/office/drawing/2014/main" id="{00000000-0008-0000-03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5" name="Picture 1" descr="ALMASHRI_0">
          <a:extLst>
            <a:ext uri="{FF2B5EF4-FFF2-40B4-BE49-F238E27FC236}">
              <a16:creationId xmlns:a16="http://schemas.microsoft.com/office/drawing/2014/main" id="{00000000-0008-0000-03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6" name="Picture 1" descr="ALMASHRI_0">
          <a:extLst>
            <a:ext uri="{FF2B5EF4-FFF2-40B4-BE49-F238E27FC236}">
              <a16:creationId xmlns:a16="http://schemas.microsoft.com/office/drawing/2014/main" id="{00000000-0008-0000-03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7" name="Picture 1" descr="ALMASHRI_0">
          <a:extLst>
            <a:ext uri="{FF2B5EF4-FFF2-40B4-BE49-F238E27FC236}">
              <a16:creationId xmlns:a16="http://schemas.microsoft.com/office/drawing/2014/main" id="{00000000-0008-0000-03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8" name="Picture 1" descr="ALMASHRI_0">
          <a:extLst>
            <a:ext uri="{FF2B5EF4-FFF2-40B4-BE49-F238E27FC236}">
              <a16:creationId xmlns:a16="http://schemas.microsoft.com/office/drawing/2014/main" id="{00000000-0008-0000-03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29" name="Picture 1" descr="ALMASHRI_0">
          <a:extLst>
            <a:ext uri="{FF2B5EF4-FFF2-40B4-BE49-F238E27FC236}">
              <a16:creationId xmlns:a16="http://schemas.microsoft.com/office/drawing/2014/main" id="{00000000-0008-0000-03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30" name="Picture 1" descr="ALMASHRI_0">
          <a:extLst>
            <a:ext uri="{FF2B5EF4-FFF2-40B4-BE49-F238E27FC236}">
              <a16:creationId xmlns:a16="http://schemas.microsoft.com/office/drawing/2014/main" id="{00000000-0008-0000-03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31" name="Picture 1" descr="ALMASHRI_0">
          <a:extLst>
            <a:ext uri="{FF2B5EF4-FFF2-40B4-BE49-F238E27FC236}">
              <a16:creationId xmlns:a16="http://schemas.microsoft.com/office/drawing/2014/main" id="{00000000-0008-0000-03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32" name="Picture 1" descr="ALMASHRI_0">
          <a:extLst>
            <a:ext uri="{FF2B5EF4-FFF2-40B4-BE49-F238E27FC236}">
              <a16:creationId xmlns:a16="http://schemas.microsoft.com/office/drawing/2014/main" id="{00000000-0008-0000-03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33" name="Picture 1" descr="ALMASHRI_0">
          <a:extLst>
            <a:ext uri="{FF2B5EF4-FFF2-40B4-BE49-F238E27FC236}">
              <a16:creationId xmlns:a16="http://schemas.microsoft.com/office/drawing/2014/main" id="{00000000-0008-0000-03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34" name="Picture 1" descr="ALMASHRI_0">
          <a:extLst>
            <a:ext uri="{FF2B5EF4-FFF2-40B4-BE49-F238E27FC236}">
              <a16:creationId xmlns:a16="http://schemas.microsoft.com/office/drawing/2014/main" id="{00000000-0008-0000-03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35" name="Picture 1" descr="ALMASHRI_0">
          <a:extLst>
            <a:ext uri="{FF2B5EF4-FFF2-40B4-BE49-F238E27FC236}">
              <a16:creationId xmlns:a16="http://schemas.microsoft.com/office/drawing/2014/main" id="{00000000-0008-0000-03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36" name="Picture 1" descr="ALMASHRI_0">
          <a:extLst>
            <a:ext uri="{FF2B5EF4-FFF2-40B4-BE49-F238E27FC236}">
              <a16:creationId xmlns:a16="http://schemas.microsoft.com/office/drawing/2014/main" id="{00000000-0008-0000-03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37" name="Picture 1" descr="ALMASHRI_0">
          <a:extLst>
            <a:ext uri="{FF2B5EF4-FFF2-40B4-BE49-F238E27FC236}">
              <a16:creationId xmlns:a16="http://schemas.microsoft.com/office/drawing/2014/main" id="{00000000-0008-0000-03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38" name="Picture 1" descr="ALMASHRI_0">
          <a:extLst>
            <a:ext uri="{FF2B5EF4-FFF2-40B4-BE49-F238E27FC236}">
              <a16:creationId xmlns:a16="http://schemas.microsoft.com/office/drawing/2014/main" id="{00000000-0008-0000-03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39" name="Picture 1" descr="ALMASHRI_0">
          <a:extLst>
            <a:ext uri="{FF2B5EF4-FFF2-40B4-BE49-F238E27FC236}">
              <a16:creationId xmlns:a16="http://schemas.microsoft.com/office/drawing/2014/main" id="{00000000-0008-0000-03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0" name="Picture 1" descr="ALMASHRI_0">
          <a:extLst>
            <a:ext uri="{FF2B5EF4-FFF2-40B4-BE49-F238E27FC236}">
              <a16:creationId xmlns:a16="http://schemas.microsoft.com/office/drawing/2014/main" id="{00000000-0008-0000-03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1" name="Picture 1" descr="ALMASHRI_0">
          <a:extLst>
            <a:ext uri="{FF2B5EF4-FFF2-40B4-BE49-F238E27FC236}">
              <a16:creationId xmlns:a16="http://schemas.microsoft.com/office/drawing/2014/main" id="{00000000-0008-0000-03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2" name="Picture 1" descr="ALMASHRI_0">
          <a:extLst>
            <a:ext uri="{FF2B5EF4-FFF2-40B4-BE49-F238E27FC236}">
              <a16:creationId xmlns:a16="http://schemas.microsoft.com/office/drawing/2014/main" id="{00000000-0008-0000-03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3" name="Picture 1" descr="ALMASHRI_0">
          <a:extLst>
            <a:ext uri="{FF2B5EF4-FFF2-40B4-BE49-F238E27FC236}">
              <a16:creationId xmlns:a16="http://schemas.microsoft.com/office/drawing/2014/main" id="{00000000-0008-0000-03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4" name="Picture 1" descr="ALMASHRI_0">
          <a:extLst>
            <a:ext uri="{FF2B5EF4-FFF2-40B4-BE49-F238E27FC236}">
              <a16:creationId xmlns:a16="http://schemas.microsoft.com/office/drawing/2014/main" id="{00000000-0008-0000-03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5" name="Picture 1" descr="ALMASHRI_0">
          <a:extLst>
            <a:ext uri="{FF2B5EF4-FFF2-40B4-BE49-F238E27FC236}">
              <a16:creationId xmlns:a16="http://schemas.microsoft.com/office/drawing/2014/main" id="{00000000-0008-0000-03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6" name="Picture 1" descr="ALMASHRI_0">
          <a:extLst>
            <a:ext uri="{FF2B5EF4-FFF2-40B4-BE49-F238E27FC236}">
              <a16:creationId xmlns:a16="http://schemas.microsoft.com/office/drawing/2014/main" id="{00000000-0008-0000-03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7" name="Picture 1" descr="ALMASHRI_0">
          <a:extLst>
            <a:ext uri="{FF2B5EF4-FFF2-40B4-BE49-F238E27FC236}">
              <a16:creationId xmlns:a16="http://schemas.microsoft.com/office/drawing/2014/main" id="{00000000-0008-0000-03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48" name="Picture 1" descr="ALMASHRI_0">
          <a:extLst>
            <a:ext uri="{FF2B5EF4-FFF2-40B4-BE49-F238E27FC236}">
              <a16:creationId xmlns:a16="http://schemas.microsoft.com/office/drawing/2014/main" id="{00000000-0008-0000-03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49" name="Picture 1" descr="ALMASHRI_0">
          <a:extLst>
            <a:ext uri="{FF2B5EF4-FFF2-40B4-BE49-F238E27FC236}">
              <a16:creationId xmlns:a16="http://schemas.microsoft.com/office/drawing/2014/main" id="{00000000-0008-0000-03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0" name="Picture 1" descr="ALMASHRI_0">
          <a:extLst>
            <a:ext uri="{FF2B5EF4-FFF2-40B4-BE49-F238E27FC236}">
              <a16:creationId xmlns:a16="http://schemas.microsoft.com/office/drawing/2014/main" id="{00000000-0008-0000-03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1" name="Picture 1" descr="ALMASHRI_0">
          <a:extLst>
            <a:ext uri="{FF2B5EF4-FFF2-40B4-BE49-F238E27FC236}">
              <a16:creationId xmlns:a16="http://schemas.microsoft.com/office/drawing/2014/main" id="{00000000-0008-0000-03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2" name="Picture 1" descr="ALMASHRI_0">
          <a:extLst>
            <a:ext uri="{FF2B5EF4-FFF2-40B4-BE49-F238E27FC236}">
              <a16:creationId xmlns:a16="http://schemas.microsoft.com/office/drawing/2014/main" id="{00000000-0008-0000-03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3" name="Picture 1" descr="ALMASHRI_0">
          <a:extLst>
            <a:ext uri="{FF2B5EF4-FFF2-40B4-BE49-F238E27FC236}">
              <a16:creationId xmlns:a16="http://schemas.microsoft.com/office/drawing/2014/main" id="{00000000-0008-0000-03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4" name="Picture 1" descr="ALMASHRI_0">
          <a:extLst>
            <a:ext uri="{FF2B5EF4-FFF2-40B4-BE49-F238E27FC236}">
              <a16:creationId xmlns:a16="http://schemas.microsoft.com/office/drawing/2014/main" id="{00000000-0008-0000-03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5" name="Picture 1" descr="ALMASHRI_0">
          <a:extLst>
            <a:ext uri="{FF2B5EF4-FFF2-40B4-BE49-F238E27FC236}">
              <a16:creationId xmlns:a16="http://schemas.microsoft.com/office/drawing/2014/main" id="{00000000-0008-0000-03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6" name="Picture 1" descr="ALMASHRI_0">
          <a:extLst>
            <a:ext uri="{FF2B5EF4-FFF2-40B4-BE49-F238E27FC236}">
              <a16:creationId xmlns:a16="http://schemas.microsoft.com/office/drawing/2014/main" id="{00000000-0008-0000-03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7" name="Picture 1" descr="ALMASHRI_0">
          <a:extLst>
            <a:ext uri="{FF2B5EF4-FFF2-40B4-BE49-F238E27FC236}">
              <a16:creationId xmlns:a16="http://schemas.microsoft.com/office/drawing/2014/main" id="{00000000-0008-0000-03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8" name="Picture 1" descr="ALMASHRI_0">
          <a:extLst>
            <a:ext uri="{FF2B5EF4-FFF2-40B4-BE49-F238E27FC236}">
              <a16:creationId xmlns:a16="http://schemas.microsoft.com/office/drawing/2014/main" id="{00000000-0008-0000-03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59" name="Picture 1" descr="ALMASHRI_0">
          <a:extLst>
            <a:ext uri="{FF2B5EF4-FFF2-40B4-BE49-F238E27FC236}">
              <a16:creationId xmlns:a16="http://schemas.microsoft.com/office/drawing/2014/main" id="{00000000-0008-0000-03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60" name="Picture 1" descr="ALMASHRI_0">
          <a:extLst>
            <a:ext uri="{FF2B5EF4-FFF2-40B4-BE49-F238E27FC236}">
              <a16:creationId xmlns:a16="http://schemas.microsoft.com/office/drawing/2014/main" id="{00000000-0008-0000-03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61" name="Picture 1" descr="ALMASHRI_0">
          <a:extLst>
            <a:ext uri="{FF2B5EF4-FFF2-40B4-BE49-F238E27FC236}">
              <a16:creationId xmlns:a16="http://schemas.microsoft.com/office/drawing/2014/main" id="{00000000-0008-0000-03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62" name="Picture 1" descr="ALMASHRI_0">
          <a:extLst>
            <a:ext uri="{FF2B5EF4-FFF2-40B4-BE49-F238E27FC236}">
              <a16:creationId xmlns:a16="http://schemas.microsoft.com/office/drawing/2014/main" id="{00000000-0008-0000-03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63" name="Picture 1" descr="ALMASHRI_0">
          <a:extLst>
            <a:ext uri="{FF2B5EF4-FFF2-40B4-BE49-F238E27FC236}">
              <a16:creationId xmlns:a16="http://schemas.microsoft.com/office/drawing/2014/main" id="{00000000-0008-0000-03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864" name="Picture 1" descr="ALMASHRI_0">
          <a:extLst>
            <a:ext uri="{FF2B5EF4-FFF2-40B4-BE49-F238E27FC236}">
              <a16:creationId xmlns:a16="http://schemas.microsoft.com/office/drawing/2014/main" id="{00000000-0008-0000-03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65" name="Picture 1" descr="ALMASHRI_0">
          <a:extLst>
            <a:ext uri="{FF2B5EF4-FFF2-40B4-BE49-F238E27FC236}">
              <a16:creationId xmlns:a16="http://schemas.microsoft.com/office/drawing/2014/main" id="{00000000-0008-0000-03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66" name="Picture 1" descr="ALMASHRI_0">
          <a:extLst>
            <a:ext uri="{FF2B5EF4-FFF2-40B4-BE49-F238E27FC236}">
              <a16:creationId xmlns:a16="http://schemas.microsoft.com/office/drawing/2014/main" id="{00000000-0008-0000-03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67" name="Picture 1" descr="ALMASHRI_0">
          <a:extLst>
            <a:ext uri="{FF2B5EF4-FFF2-40B4-BE49-F238E27FC236}">
              <a16:creationId xmlns:a16="http://schemas.microsoft.com/office/drawing/2014/main" id="{00000000-0008-0000-03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68" name="Picture 1" descr="ALMASHRI_0">
          <a:extLst>
            <a:ext uri="{FF2B5EF4-FFF2-40B4-BE49-F238E27FC236}">
              <a16:creationId xmlns:a16="http://schemas.microsoft.com/office/drawing/2014/main" id="{00000000-0008-0000-03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69" name="Picture 1" descr="ALMASHRI_0">
          <a:extLst>
            <a:ext uri="{FF2B5EF4-FFF2-40B4-BE49-F238E27FC236}">
              <a16:creationId xmlns:a16="http://schemas.microsoft.com/office/drawing/2014/main" id="{00000000-0008-0000-03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0" name="Picture 1" descr="ALMASHRI_0">
          <a:extLst>
            <a:ext uri="{FF2B5EF4-FFF2-40B4-BE49-F238E27FC236}">
              <a16:creationId xmlns:a16="http://schemas.microsoft.com/office/drawing/2014/main" id="{00000000-0008-0000-03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1" name="Picture 1" descr="ALMASHRI_0">
          <a:extLst>
            <a:ext uri="{FF2B5EF4-FFF2-40B4-BE49-F238E27FC236}">
              <a16:creationId xmlns:a16="http://schemas.microsoft.com/office/drawing/2014/main" id="{00000000-0008-0000-03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2" name="Picture 1" descr="ALMASHRI_0">
          <a:extLst>
            <a:ext uri="{FF2B5EF4-FFF2-40B4-BE49-F238E27FC236}">
              <a16:creationId xmlns:a16="http://schemas.microsoft.com/office/drawing/2014/main" id="{00000000-0008-0000-03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3" name="Picture 1" descr="ALMASHRI_0">
          <a:extLst>
            <a:ext uri="{FF2B5EF4-FFF2-40B4-BE49-F238E27FC236}">
              <a16:creationId xmlns:a16="http://schemas.microsoft.com/office/drawing/2014/main" id="{00000000-0008-0000-03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4" name="Picture 1" descr="ALMASHRI_0">
          <a:extLst>
            <a:ext uri="{FF2B5EF4-FFF2-40B4-BE49-F238E27FC236}">
              <a16:creationId xmlns:a16="http://schemas.microsoft.com/office/drawing/2014/main" id="{00000000-0008-0000-03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5" name="Picture 1" descr="ALMASHRI_0">
          <a:extLst>
            <a:ext uri="{FF2B5EF4-FFF2-40B4-BE49-F238E27FC236}">
              <a16:creationId xmlns:a16="http://schemas.microsoft.com/office/drawing/2014/main" id="{00000000-0008-0000-03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6" name="Picture 1" descr="ALMASHRI_0">
          <a:extLst>
            <a:ext uri="{FF2B5EF4-FFF2-40B4-BE49-F238E27FC236}">
              <a16:creationId xmlns:a16="http://schemas.microsoft.com/office/drawing/2014/main" id="{00000000-0008-0000-03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7" name="Picture 1" descr="ALMASHRI_0">
          <a:extLst>
            <a:ext uri="{FF2B5EF4-FFF2-40B4-BE49-F238E27FC236}">
              <a16:creationId xmlns:a16="http://schemas.microsoft.com/office/drawing/2014/main" id="{00000000-0008-0000-03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8" name="Picture 1" descr="ALMASHRI_0">
          <a:extLst>
            <a:ext uri="{FF2B5EF4-FFF2-40B4-BE49-F238E27FC236}">
              <a16:creationId xmlns:a16="http://schemas.microsoft.com/office/drawing/2014/main" id="{00000000-0008-0000-03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79" name="Picture 1" descr="ALMASHRI_0">
          <a:extLst>
            <a:ext uri="{FF2B5EF4-FFF2-40B4-BE49-F238E27FC236}">
              <a16:creationId xmlns:a16="http://schemas.microsoft.com/office/drawing/2014/main" id="{00000000-0008-0000-03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880" name="Picture 1" descr="ALMASHRI_0">
          <a:extLst>
            <a:ext uri="{FF2B5EF4-FFF2-40B4-BE49-F238E27FC236}">
              <a16:creationId xmlns:a16="http://schemas.microsoft.com/office/drawing/2014/main" id="{00000000-0008-0000-03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1" name="Picture 1" descr="ALMASHRI_0">
          <a:extLst>
            <a:ext uri="{FF2B5EF4-FFF2-40B4-BE49-F238E27FC236}">
              <a16:creationId xmlns:a16="http://schemas.microsoft.com/office/drawing/2014/main" id="{00000000-0008-0000-03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2" name="Picture 1" descr="ALMASHRI_0">
          <a:extLst>
            <a:ext uri="{FF2B5EF4-FFF2-40B4-BE49-F238E27FC236}">
              <a16:creationId xmlns:a16="http://schemas.microsoft.com/office/drawing/2014/main" id="{00000000-0008-0000-03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3" name="Picture 1" descr="ALMASHRI_0">
          <a:extLst>
            <a:ext uri="{FF2B5EF4-FFF2-40B4-BE49-F238E27FC236}">
              <a16:creationId xmlns:a16="http://schemas.microsoft.com/office/drawing/2014/main" id="{00000000-0008-0000-03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4" name="Picture 1" descr="ALMASHRI_0">
          <a:extLst>
            <a:ext uri="{FF2B5EF4-FFF2-40B4-BE49-F238E27FC236}">
              <a16:creationId xmlns:a16="http://schemas.microsoft.com/office/drawing/2014/main" id="{00000000-0008-0000-03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5" name="Picture 1" descr="ALMASHRI_0">
          <a:extLst>
            <a:ext uri="{FF2B5EF4-FFF2-40B4-BE49-F238E27FC236}">
              <a16:creationId xmlns:a16="http://schemas.microsoft.com/office/drawing/2014/main" id="{00000000-0008-0000-03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6" name="Picture 1" descr="ALMASHRI_0">
          <a:extLst>
            <a:ext uri="{FF2B5EF4-FFF2-40B4-BE49-F238E27FC236}">
              <a16:creationId xmlns:a16="http://schemas.microsoft.com/office/drawing/2014/main" id="{00000000-0008-0000-03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7" name="Picture 1" descr="ALMASHRI_0">
          <a:extLst>
            <a:ext uri="{FF2B5EF4-FFF2-40B4-BE49-F238E27FC236}">
              <a16:creationId xmlns:a16="http://schemas.microsoft.com/office/drawing/2014/main" id="{00000000-0008-0000-03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8" name="Picture 1" descr="ALMASHRI_0">
          <a:extLst>
            <a:ext uri="{FF2B5EF4-FFF2-40B4-BE49-F238E27FC236}">
              <a16:creationId xmlns:a16="http://schemas.microsoft.com/office/drawing/2014/main" id="{00000000-0008-0000-03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89" name="Picture 1" descr="ALMASHRI_0">
          <a:extLst>
            <a:ext uri="{FF2B5EF4-FFF2-40B4-BE49-F238E27FC236}">
              <a16:creationId xmlns:a16="http://schemas.microsoft.com/office/drawing/2014/main" id="{00000000-0008-0000-03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90" name="Picture 1" descr="ALMASHRI_0">
          <a:extLst>
            <a:ext uri="{FF2B5EF4-FFF2-40B4-BE49-F238E27FC236}">
              <a16:creationId xmlns:a16="http://schemas.microsoft.com/office/drawing/2014/main" id="{00000000-0008-0000-03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91" name="Picture 1" descr="ALMASHRI_0">
          <a:extLst>
            <a:ext uri="{FF2B5EF4-FFF2-40B4-BE49-F238E27FC236}">
              <a16:creationId xmlns:a16="http://schemas.microsoft.com/office/drawing/2014/main" id="{00000000-0008-0000-03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92" name="Picture 1" descr="ALMASHRI_0">
          <a:extLst>
            <a:ext uri="{FF2B5EF4-FFF2-40B4-BE49-F238E27FC236}">
              <a16:creationId xmlns:a16="http://schemas.microsoft.com/office/drawing/2014/main" id="{00000000-0008-0000-03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93" name="Picture 1" descr="ALMASHRI_0">
          <a:extLst>
            <a:ext uri="{FF2B5EF4-FFF2-40B4-BE49-F238E27FC236}">
              <a16:creationId xmlns:a16="http://schemas.microsoft.com/office/drawing/2014/main" id="{00000000-0008-0000-03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94" name="Picture 1" descr="ALMASHRI_0">
          <a:extLst>
            <a:ext uri="{FF2B5EF4-FFF2-40B4-BE49-F238E27FC236}">
              <a16:creationId xmlns:a16="http://schemas.microsoft.com/office/drawing/2014/main" id="{00000000-0008-0000-03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95" name="Picture 1" descr="ALMASHRI_0">
          <a:extLst>
            <a:ext uri="{FF2B5EF4-FFF2-40B4-BE49-F238E27FC236}">
              <a16:creationId xmlns:a16="http://schemas.microsoft.com/office/drawing/2014/main" id="{00000000-0008-0000-03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896" name="Picture 1" descr="ALMASHRI_0">
          <a:extLst>
            <a:ext uri="{FF2B5EF4-FFF2-40B4-BE49-F238E27FC236}">
              <a16:creationId xmlns:a16="http://schemas.microsoft.com/office/drawing/2014/main" id="{00000000-0008-0000-03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97" name="Picture 1" descr="ALMASHRI_0">
          <a:extLst>
            <a:ext uri="{FF2B5EF4-FFF2-40B4-BE49-F238E27FC236}">
              <a16:creationId xmlns:a16="http://schemas.microsoft.com/office/drawing/2014/main" id="{00000000-0008-0000-03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98" name="Picture 1" descr="ALMASHRI_0">
          <a:extLst>
            <a:ext uri="{FF2B5EF4-FFF2-40B4-BE49-F238E27FC236}">
              <a16:creationId xmlns:a16="http://schemas.microsoft.com/office/drawing/2014/main" id="{00000000-0008-0000-03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899" name="Picture 1" descr="ALMASHRI_0">
          <a:extLst>
            <a:ext uri="{FF2B5EF4-FFF2-40B4-BE49-F238E27FC236}">
              <a16:creationId xmlns:a16="http://schemas.microsoft.com/office/drawing/2014/main" id="{00000000-0008-0000-03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0" name="Picture 1" descr="ALMASHRI_0">
          <a:extLst>
            <a:ext uri="{FF2B5EF4-FFF2-40B4-BE49-F238E27FC236}">
              <a16:creationId xmlns:a16="http://schemas.microsoft.com/office/drawing/2014/main" id="{00000000-0008-0000-03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1" name="Picture 1" descr="ALMASHRI_0">
          <a:extLst>
            <a:ext uri="{FF2B5EF4-FFF2-40B4-BE49-F238E27FC236}">
              <a16:creationId xmlns:a16="http://schemas.microsoft.com/office/drawing/2014/main" id="{00000000-0008-0000-03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2" name="Picture 1" descr="ALMASHRI_0">
          <a:extLst>
            <a:ext uri="{FF2B5EF4-FFF2-40B4-BE49-F238E27FC236}">
              <a16:creationId xmlns:a16="http://schemas.microsoft.com/office/drawing/2014/main" id="{00000000-0008-0000-03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3" name="Picture 1" descr="ALMASHRI_0">
          <a:extLst>
            <a:ext uri="{FF2B5EF4-FFF2-40B4-BE49-F238E27FC236}">
              <a16:creationId xmlns:a16="http://schemas.microsoft.com/office/drawing/2014/main" id="{00000000-0008-0000-03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4" name="Picture 1" descr="ALMASHRI_0">
          <a:extLst>
            <a:ext uri="{FF2B5EF4-FFF2-40B4-BE49-F238E27FC236}">
              <a16:creationId xmlns:a16="http://schemas.microsoft.com/office/drawing/2014/main" id="{00000000-0008-0000-03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5" name="Picture 1" descr="ALMASHRI_0">
          <a:extLst>
            <a:ext uri="{FF2B5EF4-FFF2-40B4-BE49-F238E27FC236}">
              <a16:creationId xmlns:a16="http://schemas.microsoft.com/office/drawing/2014/main" id="{00000000-0008-0000-03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6" name="Picture 1" descr="ALMASHRI_0">
          <a:extLst>
            <a:ext uri="{FF2B5EF4-FFF2-40B4-BE49-F238E27FC236}">
              <a16:creationId xmlns:a16="http://schemas.microsoft.com/office/drawing/2014/main" id="{00000000-0008-0000-03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7" name="Picture 1" descr="ALMASHRI_0">
          <a:extLst>
            <a:ext uri="{FF2B5EF4-FFF2-40B4-BE49-F238E27FC236}">
              <a16:creationId xmlns:a16="http://schemas.microsoft.com/office/drawing/2014/main" id="{00000000-0008-0000-03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8" name="Picture 1" descr="ALMASHRI_0">
          <a:extLst>
            <a:ext uri="{FF2B5EF4-FFF2-40B4-BE49-F238E27FC236}">
              <a16:creationId xmlns:a16="http://schemas.microsoft.com/office/drawing/2014/main" id="{00000000-0008-0000-03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09" name="Picture 1" descr="ALMASHRI_0">
          <a:extLst>
            <a:ext uri="{FF2B5EF4-FFF2-40B4-BE49-F238E27FC236}">
              <a16:creationId xmlns:a16="http://schemas.microsoft.com/office/drawing/2014/main" id="{00000000-0008-0000-03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10" name="Picture 1" descr="ALMASHRI_0">
          <a:extLst>
            <a:ext uri="{FF2B5EF4-FFF2-40B4-BE49-F238E27FC236}">
              <a16:creationId xmlns:a16="http://schemas.microsoft.com/office/drawing/2014/main" id="{00000000-0008-0000-03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11" name="Picture 1" descr="ALMASHRI_0">
          <a:extLst>
            <a:ext uri="{FF2B5EF4-FFF2-40B4-BE49-F238E27FC236}">
              <a16:creationId xmlns:a16="http://schemas.microsoft.com/office/drawing/2014/main" id="{00000000-0008-0000-03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12" name="Picture 1" descr="ALMASHRI_0">
          <a:extLst>
            <a:ext uri="{FF2B5EF4-FFF2-40B4-BE49-F238E27FC236}">
              <a16:creationId xmlns:a16="http://schemas.microsoft.com/office/drawing/2014/main" id="{00000000-0008-0000-03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13" name="Picture 1" descr="ALMASHRI_0">
          <a:extLst>
            <a:ext uri="{FF2B5EF4-FFF2-40B4-BE49-F238E27FC236}">
              <a16:creationId xmlns:a16="http://schemas.microsoft.com/office/drawing/2014/main" id="{00000000-0008-0000-03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14" name="Picture 1" descr="ALMASHRI_0">
          <a:extLst>
            <a:ext uri="{FF2B5EF4-FFF2-40B4-BE49-F238E27FC236}">
              <a16:creationId xmlns:a16="http://schemas.microsoft.com/office/drawing/2014/main" id="{00000000-0008-0000-03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15" name="Picture 1" descr="ALMASHRI_0">
          <a:extLst>
            <a:ext uri="{FF2B5EF4-FFF2-40B4-BE49-F238E27FC236}">
              <a16:creationId xmlns:a16="http://schemas.microsoft.com/office/drawing/2014/main" id="{00000000-0008-0000-03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16" name="Picture 1" descr="ALMASHRI_0">
          <a:extLst>
            <a:ext uri="{FF2B5EF4-FFF2-40B4-BE49-F238E27FC236}">
              <a16:creationId xmlns:a16="http://schemas.microsoft.com/office/drawing/2014/main" id="{00000000-0008-0000-03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17" name="Picture 1" descr="ALMASHRI_0">
          <a:extLst>
            <a:ext uri="{FF2B5EF4-FFF2-40B4-BE49-F238E27FC236}">
              <a16:creationId xmlns:a16="http://schemas.microsoft.com/office/drawing/2014/main" id="{00000000-0008-0000-03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18" name="Picture 1" descr="ALMASHRI_0">
          <a:extLst>
            <a:ext uri="{FF2B5EF4-FFF2-40B4-BE49-F238E27FC236}">
              <a16:creationId xmlns:a16="http://schemas.microsoft.com/office/drawing/2014/main" id="{00000000-0008-0000-03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19" name="Picture 1" descr="ALMASHRI_0">
          <a:extLst>
            <a:ext uri="{FF2B5EF4-FFF2-40B4-BE49-F238E27FC236}">
              <a16:creationId xmlns:a16="http://schemas.microsoft.com/office/drawing/2014/main" id="{00000000-0008-0000-03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0" name="Picture 1" descr="ALMASHRI_0">
          <a:extLst>
            <a:ext uri="{FF2B5EF4-FFF2-40B4-BE49-F238E27FC236}">
              <a16:creationId xmlns:a16="http://schemas.microsoft.com/office/drawing/2014/main" id="{00000000-0008-0000-03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1" name="Picture 1" descr="ALMASHRI_0">
          <a:extLst>
            <a:ext uri="{FF2B5EF4-FFF2-40B4-BE49-F238E27FC236}">
              <a16:creationId xmlns:a16="http://schemas.microsoft.com/office/drawing/2014/main" id="{00000000-0008-0000-03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2" name="Picture 1" descr="ALMASHRI_0">
          <a:extLst>
            <a:ext uri="{FF2B5EF4-FFF2-40B4-BE49-F238E27FC236}">
              <a16:creationId xmlns:a16="http://schemas.microsoft.com/office/drawing/2014/main" id="{00000000-0008-0000-03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3" name="Picture 1" descr="ALMASHRI_0">
          <a:extLst>
            <a:ext uri="{FF2B5EF4-FFF2-40B4-BE49-F238E27FC236}">
              <a16:creationId xmlns:a16="http://schemas.microsoft.com/office/drawing/2014/main" id="{00000000-0008-0000-03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4" name="Picture 1" descr="ALMASHRI_0">
          <a:extLst>
            <a:ext uri="{FF2B5EF4-FFF2-40B4-BE49-F238E27FC236}">
              <a16:creationId xmlns:a16="http://schemas.microsoft.com/office/drawing/2014/main" id="{00000000-0008-0000-03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5" name="Picture 1" descr="ALMASHRI_0">
          <a:extLst>
            <a:ext uri="{FF2B5EF4-FFF2-40B4-BE49-F238E27FC236}">
              <a16:creationId xmlns:a16="http://schemas.microsoft.com/office/drawing/2014/main" id="{00000000-0008-0000-03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6" name="Picture 1" descr="ALMASHRI_0">
          <a:extLst>
            <a:ext uri="{FF2B5EF4-FFF2-40B4-BE49-F238E27FC236}">
              <a16:creationId xmlns:a16="http://schemas.microsoft.com/office/drawing/2014/main" id="{00000000-0008-0000-03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7" name="Picture 1" descr="ALMASHRI_0">
          <a:extLst>
            <a:ext uri="{FF2B5EF4-FFF2-40B4-BE49-F238E27FC236}">
              <a16:creationId xmlns:a16="http://schemas.microsoft.com/office/drawing/2014/main" id="{00000000-0008-0000-03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2928" name="Picture 1" descr="ALMASHRI_0">
          <a:extLst>
            <a:ext uri="{FF2B5EF4-FFF2-40B4-BE49-F238E27FC236}">
              <a16:creationId xmlns:a16="http://schemas.microsoft.com/office/drawing/2014/main" id="{00000000-0008-0000-03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29" name="Picture 1" descr="ALMASHRI_0">
          <a:extLst>
            <a:ext uri="{FF2B5EF4-FFF2-40B4-BE49-F238E27FC236}">
              <a16:creationId xmlns:a16="http://schemas.microsoft.com/office/drawing/2014/main" id="{00000000-0008-0000-03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0" name="Picture 1" descr="ALMASHRI_0">
          <a:extLst>
            <a:ext uri="{FF2B5EF4-FFF2-40B4-BE49-F238E27FC236}">
              <a16:creationId xmlns:a16="http://schemas.microsoft.com/office/drawing/2014/main" id="{00000000-0008-0000-03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1" name="Picture 1" descr="ALMASHRI_0">
          <a:extLst>
            <a:ext uri="{FF2B5EF4-FFF2-40B4-BE49-F238E27FC236}">
              <a16:creationId xmlns:a16="http://schemas.microsoft.com/office/drawing/2014/main" id="{00000000-0008-0000-03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2" name="Picture 1" descr="ALMASHRI_0">
          <a:extLst>
            <a:ext uri="{FF2B5EF4-FFF2-40B4-BE49-F238E27FC236}">
              <a16:creationId xmlns:a16="http://schemas.microsoft.com/office/drawing/2014/main" id="{00000000-0008-0000-03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3" name="Picture 1" descr="ALMASHRI_0">
          <a:extLst>
            <a:ext uri="{FF2B5EF4-FFF2-40B4-BE49-F238E27FC236}">
              <a16:creationId xmlns:a16="http://schemas.microsoft.com/office/drawing/2014/main" id="{00000000-0008-0000-03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4" name="Picture 1" descr="ALMASHRI_0">
          <a:extLst>
            <a:ext uri="{FF2B5EF4-FFF2-40B4-BE49-F238E27FC236}">
              <a16:creationId xmlns:a16="http://schemas.microsoft.com/office/drawing/2014/main" id="{00000000-0008-0000-03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5" name="Picture 1" descr="ALMASHRI_0">
          <a:extLst>
            <a:ext uri="{FF2B5EF4-FFF2-40B4-BE49-F238E27FC236}">
              <a16:creationId xmlns:a16="http://schemas.microsoft.com/office/drawing/2014/main" id="{00000000-0008-0000-03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6" name="Picture 1" descr="ALMASHRI_0">
          <a:extLst>
            <a:ext uri="{FF2B5EF4-FFF2-40B4-BE49-F238E27FC236}">
              <a16:creationId xmlns:a16="http://schemas.microsoft.com/office/drawing/2014/main" id="{00000000-0008-0000-03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7" name="Picture 1" descr="ALMASHRI_0">
          <a:extLst>
            <a:ext uri="{FF2B5EF4-FFF2-40B4-BE49-F238E27FC236}">
              <a16:creationId xmlns:a16="http://schemas.microsoft.com/office/drawing/2014/main" id="{00000000-0008-0000-03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8" name="Picture 1" descr="ALMASHRI_0">
          <a:extLst>
            <a:ext uri="{FF2B5EF4-FFF2-40B4-BE49-F238E27FC236}">
              <a16:creationId xmlns:a16="http://schemas.microsoft.com/office/drawing/2014/main" id="{00000000-0008-0000-03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39" name="Picture 1" descr="ALMASHRI_0">
          <a:extLst>
            <a:ext uri="{FF2B5EF4-FFF2-40B4-BE49-F238E27FC236}">
              <a16:creationId xmlns:a16="http://schemas.microsoft.com/office/drawing/2014/main" id="{00000000-0008-0000-03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40" name="Picture 1" descr="ALMASHRI_0">
          <a:extLst>
            <a:ext uri="{FF2B5EF4-FFF2-40B4-BE49-F238E27FC236}">
              <a16:creationId xmlns:a16="http://schemas.microsoft.com/office/drawing/2014/main" id="{00000000-0008-0000-03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41" name="Picture 1" descr="ALMASHRI_0">
          <a:extLst>
            <a:ext uri="{FF2B5EF4-FFF2-40B4-BE49-F238E27FC236}">
              <a16:creationId xmlns:a16="http://schemas.microsoft.com/office/drawing/2014/main" id="{00000000-0008-0000-03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42" name="Picture 1" descr="ALMASHRI_0">
          <a:extLst>
            <a:ext uri="{FF2B5EF4-FFF2-40B4-BE49-F238E27FC236}">
              <a16:creationId xmlns:a16="http://schemas.microsoft.com/office/drawing/2014/main" id="{00000000-0008-0000-03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43" name="Picture 1" descr="ALMASHRI_0">
          <a:extLst>
            <a:ext uri="{FF2B5EF4-FFF2-40B4-BE49-F238E27FC236}">
              <a16:creationId xmlns:a16="http://schemas.microsoft.com/office/drawing/2014/main" id="{00000000-0008-0000-03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2944" name="Picture 1" descr="ALMASHRI_0">
          <a:extLst>
            <a:ext uri="{FF2B5EF4-FFF2-40B4-BE49-F238E27FC236}">
              <a16:creationId xmlns:a16="http://schemas.microsoft.com/office/drawing/2014/main" id="{00000000-0008-0000-03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45" name="Picture 1" descr="ALMASHRI_0">
          <a:extLst>
            <a:ext uri="{FF2B5EF4-FFF2-40B4-BE49-F238E27FC236}">
              <a16:creationId xmlns:a16="http://schemas.microsoft.com/office/drawing/2014/main" id="{00000000-0008-0000-03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46" name="Picture 1" descr="ALMASHRI_0">
          <a:extLst>
            <a:ext uri="{FF2B5EF4-FFF2-40B4-BE49-F238E27FC236}">
              <a16:creationId xmlns:a16="http://schemas.microsoft.com/office/drawing/2014/main" id="{00000000-0008-0000-03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47" name="Picture 1" descr="ALMASHRI_0">
          <a:extLst>
            <a:ext uri="{FF2B5EF4-FFF2-40B4-BE49-F238E27FC236}">
              <a16:creationId xmlns:a16="http://schemas.microsoft.com/office/drawing/2014/main" id="{00000000-0008-0000-03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48" name="Picture 1" descr="ALMASHRI_0">
          <a:extLst>
            <a:ext uri="{FF2B5EF4-FFF2-40B4-BE49-F238E27FC236}">
              <a16:creationId xmlns:a16="http://schemas.microsoft.com/office/drawing/2014/main" id="{00000000-0008-0000-03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49" name="Picture 1" descr="ALMASHRI_0">
          <a:extLst>
            <a:ext uri="{FF2B5EF4-FFF2-40B4-BE49-F238E27FC236}">
              <a16:creationId xmlns:a16="http://schemas.microsoft.com/office/drawing/2014/main" id="{00000000-0008-0000-03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0" name="Picture 1" descr="ALMASHRI_0">
          <a:extLst>
            <a:ext uri="{FF2B5EF4-FFF2-40B4-BE49-F238E27FC236}">
              <a16:creationId xmlns:a16="http://schemas.microsoft.com/office/drawing/2014/main" id="{00000000-0008-0000-03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1" name="Picture 1" descr="ALMASHRI_0">
          <a:extLst>
            <a:ext uri="{FF2B5EF4-FFF2-40B4-BE49-F238E27FC236}">
              <a16:creationId xmlns:a16="http://schemas.microsoft.com/office/drawing/2014/main" id="{00000000-0008-0000-03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2" name="Picture 1" descr="ALMASHRI_0">
          <a:extLst>
            <a:ext uri="{FF2B5EF4-FFF2-40B4-BE49-F238E27FC236}">
              <a16:creationId xmlns:a16="http://schemas.microsoft.com/office/drawing/2014/main" id="{00000000-0008-0000-03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3" name="Picture 1" descr="ALMASHRI_0">
          <a:extLst>
            <a:ext uri="{FF2B5EF4-FFF2-40B4-BE49-F238E27FC236}">
              <a16:creationId xmlns:a16="http://schemas.microsoft.com/office/drawing/2014/main" id="{00000000-0008-0000-03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4" name="Picture 1" descr="ALMASHRI_0">
          <a:extLst>
            <a:ext uri="{FF2B5EF4-FFF2-40B4-BE49-F238E27FC236}">
              <a16:creationId xmlns:a16="http://schemas.microsoft.com/office/drawing/2014/main" id="{00000000-0008-0000-03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5" name="Picture 1" descr="ALMASHRI_0">
          <a:extLst>
            <a:ext uri="{FF2B5EF4-FFF2-40B4-BE49-F238E27FC236}">
              <a16:creationId xmlns:a16="http://schemas.microsoft.com/office/drawing/2014/main" id="{00000000-0008-0000-03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6" name="Picture 1" descr="ALMASHRI_0">
          <a:extLst>
            <a:ext uri="{FF2B5EF4-FFF2-40B4-BE49-F238E27FC236}">
              <a16:creationId xmlns:a16="http://schemas.microsoft.com/office/drawing/2014/main" id="{00000000-0008-0000-03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7" name="Picture 1" descr="ALMASHRI_0">
          <a:extLst>
            <a:ext uri="{FF2B5EF4-FFF2-40B4-BE49-F238E27FC236}">
              <a16:creationId xmlns:a16="http://schemas.microsoft.com/office/drawing/2014/main" id="{00000000-0008-0000-03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8" name="Picture 1" descr="ALMASHRI_0">
          <a:extLst>
            <a:ext uri="{FF2B5EF4-FFF2-40B4-BE49-F238E27FC236}">
              <a16:creationId xmlns:a16="http://schemas.microsoft.com/office/drawing/2014/main" id="{00000000-0008-0000-03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59" name="Picture 1" descr="ALMASHRI_0">
          <a:extLst>
            <a:ext uri="{FF2B5EF4-FFF2-40B4-BE49-F238E27FC236}">
              <a16:creationId xmlns:a16="http://schemas.microsoft.com/office/drawing/2014/main" id="{00000000-0008-0000-03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2960" name="Picture 1" descr="ALMASHRI_0">
          <a:extLst>
            <a:ext uri="{FF2B5EF4-FFF2-40B4-BE49-F238E27FC236}">
              <a16:creationId xmlns:a16="http://schemas.microsoft.com/office/drawing/2014/main" id="{00000000-0008-0000-03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1" name="Picture 1" descr="ALMASHRI_0">
          <a:extLst>
            <a:ext uri="{FF2B5EF4-FFF2-40B4-BE49-F238E27FC236}">
              <a16:creationId xmlns:a16="http://schemas.microsoft.com/office/drawing/2014/main" id="{00000000-0008-0000-03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2" name="Picture 1" descr="ALMASHRI_0">
          <a:extLst>
            <a:ext uri="{FF2B5EF4-FFF2-40B4-BE49-F238E27FC236}">
              <a16:creationId xmlns:a16="http://schemas.microsoft.com/office/drawing/2014/main" id="{00000000-0008-0000-03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3" name="Picture 1" descr="ALMASHRI_0">
          <a:extLst>
            <a:ext uri="{FF2B5EF4-FFF2-40B4-BE49-F238E27FC236}">
              <a16:creationId xmlns:a16="http://schemas.microsoft.com/office/drawing/2014/main" id="{00000000-0008-0000-03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4" name="Picture 1" descr="ALMASHRI_0">
          <a:extLst>
            <a:ext uri="{FF2B5EF4-FFF2-40B4-BE49-F238E27FC236}">
              <a16:creationId xmlns:a16="http://schemas.microsoft.com/office/drawing/2014/main" id="{00000000-0008-0000-03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5" name="Picture 1" descr="ALMASHRI_0">
          <a:extLst>
            <a:ext uri="{FF2B5EF4-FFF2-40B4-BE49-F238E27FC236}">
              <a16:creationId xmlns:a16="http://schemas.microsoft.com/office/drawing/2014/main" id="{00000000-0008-0000-03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6" name="Picture 1" descr="ALMASHRI_0">
          <a:extLst>
            <a:ext uri="{FF2B5EF4-FFF2-40B4-BE49-F238E27FC236}">
              <a16:creationId xmlns:a16="http://schemas.microsoft.com/office/drawing/2014/main" id="{00000000-0008-0000-03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7" name="Picture 1" descr="ALMASHRI_0">
          <a:extLst>
            <a:ext uri="{FF2B5EF4-FFF2-40B4-BE49-F238E27FC236}">
              <a16:creationId xmlns:a16="http://schemas.microsoft.com/office/drawing/2014/main" id="{00000000-0008-0000-03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8" name="Picture 1" descr="ALMASHRI_0">
          <a:extLst>
            <a:ext uri="{FF2B5EF4-FFF2-40B4-BE49-F238E27FC236}">
              <a16:creationId xmlns:a16="http://schemas.microsoft.com/office/drawing/2014/main" id="{00000000-0008-0000-03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69" name="Picture 1" descr="ALMASHRI_0">
          <a:extLst>
            <a:ext uri="{FF2B5EF4-FFF2-40B4-BE49-F238E27FC236}">
              <a16:creationId xmlns:a16="http://schemas.microsoft.com/office/drawing/2014/main" id="{00000000-0008-0000-03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70" name="Picture 1" descr="ALMASHRI_0">
          <a:extLst>
            <a:ext uri="{FF2B5EF4-FFF2-40B4-BE49-F238E27FC236}">
              <a16:creationId xmlns:a16="http://schemas.microsoft.com/office/drawing/2014/main" id="{00000000-0008-0000-03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71" name="Picture 1" descr="ALMASHRI_0">
          <a:extLst>
            <a:ext uri="{FF2B5EF4-FFF2-40B4-BE49-F238E27FC236}">
              <a16:creationId xmlns:a16="http://schemas.microsoft.com/office/drawing/2014/main" id="{00000000-0008-0000-03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72" name="Picture 1" descr="ALMASHRI_0">
          <a:extLst>
            <a:ext uri="{FF2B5EF4-FFF2-40B4-BE49-F238E27FC236}">
              <a16:creationId xmlns:a16="http://schemas.microsoft.com/office/drawing/2014/main" id="{00000000-0008-0000-03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73" name="Picture 1" descr="ALMASHRI_0">
          <a:extLst>
            <a:ext uri="{FF2B5EF4-FFF2-40B4-BE49-F238E27FC236}">
              <a16:creationId xmlns:a16="http://schemas.microsoft.com/office/drawing/2014/main" id="{00000000-0008-0000-03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74" name="Picture 1" descr="ALMASHRI_0">
          <a:extLst>
            <a:ext uri="{FF2B5EF4-FFF2-40B4-BE49-F238E27FC236}">
              <a16:creationId xmlns:a16="http://schemas.microsoft.com/office/drawing/2014/main" id="{00000000-0008-0000-03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75" name="Picture 1" descr="ALMASHRI_0">
          <a:extLst>
            <a:ext uri="{FF2B5EF4-FFF2-40B4-BE49-F238E27FC236}">
              <a16:creationId xmlns:a16="http://schemas.microsoft.com/office/drawing/2014/main" id="{00000000-0008-0000-03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2976" name="Picture 1" descr="ALMASHRI_0">
          <a:extLst>
            <a:ext uri="{FF2B5EF4-FFF2-40B4-BE49-F238E27FC236}">
              <a16:creationId xmlns:a16="http://schemas.microsoft.com/office/drawing/2014/main" id="{00000000-0008-0000-03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77" name="Picture 1" descr="ALMASHRI_0">
          <a:extLst>
            <a:ext uri="{FF2B5EF4-FFF2-40B4-BE49-F238E27FC236}">
              <a16:creationId xmlns:a16="http://schemas.microsoft.com/office/drawing/2014/main" id="{00000000-0008-0000-03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78" name="Picture 1" descr="ALMASHRI_0">
          <a:extLst>
            <a:ext uri="{FF2B5EF4-FFF2-40B4-BE49-F238E27FC236}">
              <a16:creationId xmlns:a16="http://schemas.microsoft.com/office/drawing/2014/main" id="{00000000-0008-0000-03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79" name="Picture 1" descr="ALMASHRI_0">
          <a:extLst>
            <a:ext uri="{FF2B5EF4-FFF2-40B4-BE49-F238E27FC236}">
              <a16:creationId xmlns:a16="http://schemas.microsoft.com/office/drawing/2014/main" id="{00000000-0008-0000-03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0" name="Picture 1" descr="ALMASHRI_0">
          <a:extLst>
            <a:ext uri="{FF2B5EF4-FFF2-40B4-BE49-F238E27FC236}">
              <a16:creationId xmlns:a16="http://schemas.microsoft.com/office/drawing/2014/main" id="{00000000-0008-0000-03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1" name="Picture 1" descr="ALMASHRI_0">
          <a:extLst>
            <a:ext uri="{FF2B5EF4-FFF2-40B4-BE49-F238E27FC236}">
              <a16:creationId xmlns:a16="http://schemas.microsoft.com/office/drawing/2014/main" id="{00000000-0008-0000-03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2" name="Picture 1" descr="ALMASHRI_0">
          <a:extLst>
            <a:ext uri="{FF2B5EF4-FFF2-40B4-BE49-F238E27FC236}">
              <a16:creationId xmlns:a16="http://schemas.microsoft.com/office/drawing/2014/main" id="{00000000-0008-0000-03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3" name="Picture 1" descr="ALMASHRI_0">
          <a:extLst>
            <a:ext uri="{FF2B5EF4-FFF2-40B4-BE49-F238E27FC236}">
              <a16:creationId xmlns:a16="http://schemas.microsoft.com/office/drawing/2014/main" id="{00000000-0008-0000-03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4" name="Picture 1" descr="ALMASHRI_0">
          <a:extLst>
            <a:ext uri="{FF2B5EF4-FFF2-40B4-BE49-F238E27FC236}">
              <a16:creationId xmlns:a16="http://schemas.microsoft.com/office/drawing/2014/main" id="{00000000-0008-0000-03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5" name="Picture 1" descr="ALMASHRI_0">
          <a:extLst>
            <a:ext uri="{FF2B5EF4-FFF2-40B4-BE49-F238E27FC236}">
              <a16:creationId xmlns:a16="http://schemas.microsoft.com/office/drawing/2014/main" id="{00000000-0008-0000-03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6" name="Picture 1" descr="ALMASHRI_0">
          <a:extLst>
            <a:ext uri="{FF2B5EF4-FFF2-40B4-BE49-F238E27FC236}">
              <a16:creationId xmlns:a16="http://schemas.microsoft.com/office/drawing/2014/main" id="{00000000-0008-0000-03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7" name="Picture 1" descr="ALMASHRI_0">
          <a:extLst>
            <a:ext uri="{FF2B5EF4-FFF2-40B4-BE49-F238E27FC236}">
              <a16:creationId xmlns:a16="http://schemas.microsoft.com/office/drawing/2014/main" id="{00000000-0008-0000-03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8" name="Picture 1" descr="ALMASHRI_0">
          <a:extLst>
            <a:ext uri="{FF2B5EF4-FFF2-40B4-BE49-F238E27FC236}">
              <a16:creationId xmlns:a16="http://schemas.microsoft.com/office/drawing/2014/main" id="{00000000-0008-0000-03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89" name="Picture 1" descr="ALMASHRI_0">
          <a:extLst>
            <a:ext uri="{FF2B5EF4-FFF2-40B4-BE49-F238E27FC236}">
              <a16:creationId xmlns:a16="http://schemas.microsoft.com/office/drawing/2014/main" id="{00000000-0008-0000-03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90" name="Picture 1" descr="ALMASHRI_0">
          <a:extLst>
            <a:ext uri="{FF2B5EF4-FFF2-40B4-BE49-F238E27FC236}">
              <a16:creationId xmlns:a16="http://schemas.microsoft.com/office/drawing/2014/main" id="{00000000-0008-0000-03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91" name="Picture 1" descr="ALMASHRI_0">
          <a:extLst>
            <a:ext uri="{FF2B5EF4-FFF2-40B4-BE49-F238E27FC236}">
              <a16:creationId xmlns:a16="http://schemas.microsoft.com/office/drawing/2014/main" id="{00000000-0008-0000-03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2992" name="Picture 1" descr="ALMASHRI_0">
          <a:extLst>
            <a:ext uri="{FF2B5EF4-FFF2-40B4-BE49-F238E27FC236}">
              <a16:creationId xmlns:a16="http://schemas.microsoft.com/office/drawing/2014/main" id="{00000000-0008-0000-03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993" name="Picture 1" descr="ALMASHRI_0">
          <a:extLst>
            <a:ext uri="{FF2B5EF4-FFF2-40B4-BE49-F238E27FC236}">
              <a16:creationId xmlns:a16="http://schemas.microsoft.com/office/drawing/2014/main" id="{00000000-0008-0000-03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994" name="Picture 1" descr="ALMASHRI_0">
          <a:extLst>
            <a:ext uri="{FF2B5EF4-FFF2-40B4-BE49-F238E27FC236}">
              <a16:creationId xmlns:a16="http://schemas.microsoft.com/office/drawing/2014/main" id="{00000000-0008-0000-03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995" name="Picture 1" descr="ALMASHRI_0">
          <a:extLst>
            <a:ext uri="{FF2B5EF4-FFF2-40B4-BE49-F238E27FC236}">
              <a16:creationId xmlns:a16="http://schemas.microsoft.com/office/drawing/2014/main" id="{00000000-0008-0000-03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996" name="Picture 1" descr="ALMASHRI_0">
          <a:extLst>
            <a:ext uri="{FF2B5EF4-FFF2-40B4-BE49-F238E27FC236}">
              <a16:creationId xmlns:a16="http://schemas.microsoft.com/office/drawing/2014/main" id="{00000000-0008-0000-03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997" name="Picture 1" descr="ALMASHRI_0">
          <a:extLst>
            <a:ext uri="{FF2B5EF4-FFF2-40B4-BE49-F238E27FC236}">
              <a16:creationId xmlns:a16="http://schemas.microsoft.com/office/drawing/2014/main" id="{00000000-0008-0000-03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998" name="Picture 1" descr="ALMASHRI_0">
          <a:extLst>
            <a:ext uri="{FF2B5EF4-FFF2-40B4-BE49-F238E27FC236}">
              <a16:creationId xmlns:a16="http://schemas.microsoft.com/office/drawing/2014/main" id="{00000000-0008-0000-03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2999" name="Picture 1" descr="ALMASHRI_0">
          <a:extLst>
            <a:ext uri="{FF2B5EF4-FFF2-40B4-BE49-F238E27FC236}">
              <a16:creationId xmlns:a16="http://schemas.microsoft.com/office/drawing/2014/main" id="{00000000-0008-0000-03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0" name="Picture 1" descr="ALMASHRI_0">
          <a:extLst>
            <a:ext uri="{FF2B5EF4-FFF2-40B4-BE49-F238E27FC236}">
              <a16:creationId xmlns:a16="http://schemas.microsoft.com/office/drawing/2014/main" id="{00000000-0008-0000-03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1" name="Picture 1" descr="ALMASHRI_0">
          <a:extLst>
            <a:ext uri="{FF2B5EF4-FFF2-40B4-BE49-F238E27FC236}">
              <a16:creationId xmlns:a16="http://schemas.microsoft.com/office/drawing/2014/main" id="{00000000-0008-0000-03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2" name="Picture 1" descr="ALMASHRI_0">
          <a:extLst>
            <a:ext uri="{FF2B5EF4-FFF2-40B4-BE49-F238E27FC236}">
              <a16:creationId xmlns:a16="http://schemas.microsoft.com/office/drawing/2014/main" id="{00000000-0008-0000-03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3" name="Picture 1" descr="ALMASHRI_0">
          <a:extLst>
            <a:ext uri="{FF2B5EF4-FFF2-40B4-BE49-F238E27FC236}">
              <a16:creationId xmlns:a16="http://schemas.microsoft.com/office/drawing/2014/main" id="{00000000-0008-0000-03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4" name="Picture 1" descr="ALMASHRI_0">
          <a:extLst>
            <a:ext uri="{FF2B5EF4-FFF2-40B4-BE49-F238E27FC236}">
              <a16:creationId xmlns:a16="http://schemas.microsoft.com/office/drawing/2014/main" id="{00000000-0008-0000-03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5" name="Picture 1" descr="ALMASHRI_0">
          <a:extLst>
            <a:ext uri="{FF2B5EF4-FFF2-40B4-BE49-F238E27FC236}">
              <a16:creationId xmlns:a16="http://schemas.microsoft.com/office/drawing/2014/main" id="{00000000-0008-0000-03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6" name="Picture 1" descr="ALMASHRI_0">
          <a:extLst>
            <a:ext uri="{FF2B5EF4-FFF2-40B4-BE49-F238E27FC236}">
              <a16:creationId xmlns:a16="http://schemas.microsoft.com/office/drawing/2014/main" id="{00000000-0008-0000-03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7" name="Picture 1" descr="ALMASHRI_0">
          <a:extLst>
            <a:ext uri="{FF2B5EF4-FFF2-40B4-BE49-F238E27FC236}">
              <a16:creationId xmlns:a16="http://schemas.microsoft.com/office/drawing/2014/main" id="{00000000-0008-0000-03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008" name="Picture 1" descr="ALMASHRI_0">
          <a:extLst>
            <a:ext uri="{FF2B5EF4-FFF2-40B4-BE49-F238E27FC236}">
              <a16:creationId xmlns:a16="http://schemas.microsoft.com/office/drawing/2014/main" id="{00000000-0008-0000-03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09" name="Picture 1" descr="ALMASHRI_0">
          <a:extLst>
            <a:ext uri="{FF2B5EF4-FFF2-40B4-BE49-F238E27FC236}">
              <a16:creationId xmlns:a16="http://schemas.microsoft.com/office/drawing/2014/main" id="{00000000-0008-0000-03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0" name="Picture 1" descr="ALMASHRI_0">
          <a:extLst>
            <a:ext uri="{FF2B5EF4-FFF2-40B4-BE49-F238E27FC236}">
              <a16:creationId xmlns:a16="http://schemas.microsoft.com/office/drawing/2014/main" id="{00000000-0008-0000-03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1" name="Picture 1" descr="ALMASHRI_0">
          <a:extLst>
            <a:ext uri="{FF2B5EF4-FFF2-40B4-BE49-F238E27FC236}">
              <a16:creationId xmlns:a16="http://schemas.microsoft.com/office/drawing/2014/main" id="{00000000-0008-0000-03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2" name="Picture 1" descr="ALMASHRI_0">
          <a:extLst>
            <a:ext uri="{FF2B5EF4-FFF2-40B4-BE49-F238E27FC236}">
              <a16:creationId xmlns:a16="http://schemas.microsoft.com/office/drawing/2014/main" id="{00000000-0008-0000-03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3" name="Picture 1" descr="ALMASHRI_0">
          <a:extLst>
            <a:ext uri="{FF2B5EF4-FFF2-40B4-BE49-F238E27FC236}">
              <a16:creationId xmlns:a16="http://schemas.microsoft.com/office/drawing/2014/main" id="{00000000-0008-0000-03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4" name="Picture 1" descr="ALMASHRI_0">
          <a:extLst>
            <a:ext uri="{FF2B5EF4-FFF2-40B4-BE49-F238E27FC236}">
              <a16:creationId xmlns:a16="http://schemas.microsoft.com/office/drawing/2014/main" id="{00000000-0008-0000-03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5" name="Picture 1" descr="ALMASHRI_0">
          <a:extLst>
            <a:ext uri="{FF2B5EF4-FFF2-40B4-BE49-F238E27FC236}">
              <a16:creationId xmlns:a16="http://schemas.microsoft.com/office/drawing/2014/main" id="{00000000-0008-0000-03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6" name="Picture 1" descr="ALMASHRI_0">
          <a:extLst>
            <a:ext uri="{FF2B5EF4-FFF2-40B4-BE49-F238E27FC236}">
              <a16:creationId xmlns:a16="http://schemas.microsoft.com/office/drawing/2014/main" id="{00000000-0008-0000-03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7" name="Picture 1" descr="ALMASHRI_0">
          <a:extLst>
            <a:ext uri="{FF2B5EF4-FFF2-40B4-BE49-F238E27FC236}">
              <a16:creationId xmlns:a16="http://schemas.microsoft.com/office/drawing/2014/main" id="{00000000-0008-0000-03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8" name="Picture 1" descr="ALMASHRI_0">
          <a:extLst>
            <a:ext uri="{FF2B5EF4-FFF2-40B4-BE49-F238E27FC236}">
              <a16:creationId xmlns:a16="http://schemas.microsoft.com/office/drawing/2014/main" id="{00000000-0008-0000-03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19" name="Picture 1" descr="ALMASHRI_0">
          <a:extLst>
            <a:ext uri="{FF2B5EF4-FFF2-40B4-BE49-F238E27FC236}">
              <a16:creationId xmlns:a16="http://schemas.microsoft.com/office/drawing/2014/main" id="{00000000-0008-0000-03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20" name="Picture 1" descr="ALMASHRI_0">
          <a:extLst>
            <a:ext uri="{FF2B5EF4-FFF2-40B4-BE49-F238E27FC236}">
              <a16:creationId xmlns:a16="http://schemas.microsoft.com/office/drawing/2014/main" id="{00000000-0008-0000-03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21" name="Picture 1" descr="ALMASHRI_0">
          <a:extLst>
            <a:ext uri="{FF2B5EF4-FFF2-40B4-BE49-F238E27FC236}">
              <a16:creationId xmlns:a16="http://schemas.microsoft.com/office/drawing/2014/main" id="{00000000-0008-0000-03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22" name="Picture 1" descr="ALMASHRI_0">
          <a:extLst>
            <a:ext uri="{FF2B5EF4-FFF2-40B4-BE49-F238E27FC236}">
              <a16:creationId xmlns:a16="http://schemas.microsoft.com/office/drawing/2014/main" id="{00000000-0008-0000-03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23" name="Picture 1" descr="ALMASHRI_0">
          <a:extLst>
            <a:ext uri="{FF2B5EF4-FFF2-40B4-BE49-F238E27FC236}">
              <a16:creationId xmlns:a16="http://schemas.microsoft.com/office/drawing/2014/main" id="{00000000-0008-0000-03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24" name="Picture 1" descr="ALMASHRI_0">
          <a:extLst>
            <a:ext uri="{FF2B5EF4-FFF2-40B4-BE49-F238E27FC236}">
              <a16:creationId xmlns:a16="http://schemas.microsoft.com/office/drawing/2014/main" id="{00000000-0008-0000-03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25" name="Picture 1" descr="ALMASHRI_0">
          <a:extLst>
            <a:ext uri="{FF2B5EF4-FFF2-40B4-BE49-F238E27FC236}">
              <a16:creationId xmlns:a16="http://schemas.microsoft.com/office/drawing/2014/main" id="{00000000-0008-0000-03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26" name="Picture 1" descr="ALMASHRI_0">
          <a:extLst>
            <a:ext uri="{FF2B5EF4-FFF2-40B4-BE49-F238E27FC236}">
              <a16:creationId xmlns:a16="http://schemas.microsoft.com/office/drawing/2014/main" id="{00000000-0008-0000-03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27" name="Picture 1" descr="ALMASHRI_0">
          <a:extLst>
            <a:ext uri="{FF2B5EF4-FFF2-40B4-BE49-F238E27FC236}">
              <a16:creationId xmlns:a16="http://schemas.microsoft.com/office/drawing/2014/main" id="{00000000-0008-0000-03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28" name="Picture 1" descr="ALMASHRI_0">
          <a:extLst>
            <a:ext uri="{FF2B5EF4-FFF2-40B4-BE49-F238E27FC236}">
              <a16:creationId xmlns:a16="http://schemas.microsoft.com/office/drawing/2014/main" id="{00000000-0008-0000-03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29" name="Picture 1" descr="ALMASHRI_0">
          <a:extLst>
            <a:ext uri="{FF2B5EF4-FFF2-40B4-BE49-F238E27FC236}">
              <a16:creationId xmlns:a16="http://schemas.microsoft.com/office/drawing/2014/main" id="{00000000-0008-0000-03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0" name="Picture 1" descr="ALMASHRI_0">
          <a:extLst>
            <a:ext uri="{FF2B5EF4-FFF2-40B4-BE49-F238E27FC236}">
              <a16:creationId xmlns:a16="http://schemas.microsoft.com/office/drawing/2014/main" id="{00000000-0008-0000-03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1" name="Picture 1" descr="ALMASHRI_0">
          <a:extLst>
            <a:ext uri="{FF2B5EF4-FFF2-40B4-BE49-F238E27FC236}">
              <a16:creationId xmlns:a16="http://schemas.microsoft.com/office/drawing/2014/main" id="{00000000-0008-0000-03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2" name="Picture 1" descr="ALMASHRI_0">
          <a:extLst>
            <a:ext uri="{FF2B5EF4-FFF2-40B4-BE49-F238E27FC236}">
              <a16:creationId xmlns:a16="http://schemas.microsoft.com/office/drawing/2014/main" id="{00000000-0008-0000-03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3" name="Picture 1" descr="ALMASHRI_0">
          <a:extLst>
            <a:ext uri="{FF2B5EF4-FFF2-40B4-BE49-F238E27FC236}">
              <a16:creationId xmlns:a16="http://schemas.microsoft.com/office/drawing/2014/main" id="{00000000-0008-0000-03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4" name="Picture 1" descr="ALMASHRI_0">
          <a:extLst>
            <a:ext uri="{FF2B5EF4-FFF2-40B4-BE49-F238E27FC236}">
              <a16:creationId xmlns:a16="http://schemas.microsoft.com/office/drawing/2014/main" id="{00000000-0008-0000-03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5" name="Picture 1" descr="ALMASHRI_0">
          <a:extLst>
            <a:ext uri="{FF2B5EF4-FFF2-40B4-BE49-F238E27FC236}">
              <a16:creationId xmlns:a16="http://schemas.microsoft.com/office/drawing/2014/main" id="{00000000-0008-0000-03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6" name="Picture 1" descr="ALMASHRI_0">
          <a:extLst>
            <a:ext uri="{FF2B5EF4-FFF2-40B4-BE49-F238E27FC236}">
              <a16:creationId xmlns:a16="http://schemas.microsoft.com/office/drawing/2014/main" id="{00000000-0008-0000-03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7" name="Picture 1" descr="ALMASHRI_0">
          <a:extLst>
            <a:ext uri="{FF2B5EF4-FFF2-40B4-BE49-F238E27FC236}">
              <a16:creationId xmlns:a16="http://schemas.microsoft.com/office/drawing/2014/main" id="{00000000-0008-0000-03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8" name="Picture 1" descr="ALMASHRI_0">
          <a:extLst>
            <a:ext uri="{FF2B5EF4-FFF2-40B4-BE49-F238E27FC236}">
              <a16:creationId xmlns:a16="http://schemas.microsoft.com/office/drawing/2014/main" id="{00000000-0008-0000-03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39" name="Picture 1" descr="ALMASHRI_0">
          <a:extLst>
            <a:ext uri="{FF2B5EF4-FFF2-40B4-BE49-F238E27FC236}">
              <a16:creationId xmlns:a16="http://schemas.microsoft.com/office/drawing/2014/main" id="{00000000-0008-0000-03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40" name="Picture 1" descr="ALMASHRI_0">
          <a:extLst>
            <a:ext uri="{FF2B5EF4-FFF2-40B4-BE49-F238E27FC236}">
              <a16:creationId xmlns:a16="http://schemas.microsoft.com/office/drawing/2014/main" id="{00000000-0008-0000-03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1" name="Picture 1" descr="ALMASHRI_0">
          <a:extLst>
            <a:ext uri="{FF2B5EF4-FFF2-40B4-BE49-F238E27FC236}">
              <a16:creationId xmlns:a16="http://schemas.microsoft.com/office/drawing/2014/main" id="{00000000-0008-0000-03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2" name="Picture 1" descr="ALMASHRI_0">
          <a:extLst>
            <a:ext uri="{FF2B5EF4-FFF2-40B4-BE49-F238E27FC236}">
              <a16:creationId xmlns:a16="http://schemas.microsoft.com/office/drawing/2014/main" id="{00000000-0008-0000-03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3" name="Picture 1" descr="ALMASHRI_0">
          <a:extLst>
            <a:ext uri="{FF2B5EF4-FFF2-40B4-BE49-F238E27FC236}">
              <a16:creationId xmlns:a16="http://schemas.microsoft.com/office/drawing/2014/main" id="{00000000-0008-0000-03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4" name="Picture 1" descr="ALMASHRI_0">
          <a:extLst>
            <a:ext uri="{FF2B5EF4-FFF2-40B4-BE49-F238E27FC236}">
              <a16:creationId xmlns:a16="http://schemas.microsoft.com/office/drawing/2014/main" id="{00000000-0008-0000-03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5" name="Picture 1" descr="ALMASHRI_0">
          <a:extLst>
            <a:ext uri="{FF2B5EF4-FFF2-40B4-BE49-F238E27FC236}">
              <a16:creationId xmlns:a16="http://schemas.microsoft.com/office/drawing/2014/main" id="{00000000-0008-0000-03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6" name="Picture 1" descr="ALMASHRI_0">
          <a:extLst>
            <a:ext uri="{FF2B5EF4-FFF2-40B4-BE49-F238E27FC236}">
              <a16:creationId xmlns:a16="http://schemas.microsoft.com/office/drawing/2014/main" id="{00000000-0008-0000-03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7" name="Picture 1" descr="ALMASHRI_0">
          <a:extLst>
            <a:ext uri="{FF2B5EF4-FFF2-40B4-BE49-F238E27FC236}">
              <a16:creationId xmlns:a16="http://schemas.microsoft.com/office/drawing/2014/main" id="{00000000-0008-0000-03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8" name="Picture 1" descr="ALMASHRI_0">
          <a:extLst>
            <a:ext uri="{FF2B5EF4-FFF2-40B4-BE49-F238E27FC236}">
              <a16:creationId xmlns:a16="http://schemas.microsoft.com/office/drawing/2014/main" id="{00000000-0008-0000-03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49" name="Picture 1" descr="ALMASHRI_0">
          <a:extLst>
            <a:ext uri="{FF2B5EF4-FFF2-40B4-BE49-F238E27FC236}">
              <a16:creationId xmlns:a16="http://schemas.microsoft.com/office/drawing/2014/main" id="{00000000-0008-0000-03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50" name="Picture 1" descr="ALMASHRI_0">
          <a:extLst>
            <a:ext uri="{FF2B5EF4-FFF2-40B4-BE49-F238E27FC236}">
              <a16:creationId xmlns:a16="http://schemas.microsoft.com/office/drawing/2014/main" id="{00000000-0008-0000-03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51" name="Picture 1" descr="ALMASHRI_0">
          <a:extLst>
            <a:ext uri="{FF2B5EF4-FFF2-40B4-BE49-F238E27FC236}">
              <a16:creationId xmlns:a16="http://schemas.microsoft.com/office/drawing/2014/main" id="{00000000-0008-0000-03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52" name="Picture 1" descr="ALMASHRI_0">
          <a:extLst>
            <a:ext uri="{FF2B5EF4-FFF2-40B4-BE49-F238E27FC236}">
              <a16:creationId xmlns:a16="http://schemas.microsoft.com/office/drawing/2014/main" id="{00000000-0008-0000-03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53" name="Picture 1" descr="ALMASHRI_0">
          <a:extLst>
            <a:ext uri="{FF2B5EF4-FFF2-40B4-BE49-F238E27FC236}">
              <a16:creationId xmlns:a16="http://schemas.microsoft.com/office/drawing/2014/main" id="{00000000-0008-0000-03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54" name="Picture 1" descr="ALMASHRI_0">
          <a:extLst>
            <a:ext uri="{FF2B5EF4-FFF2-40B4-BE49-F238E27FC236}">
              <a16:creationId xmlns:a16="http://schemas.microsoft.com/office/drawing/2014/main" id="{00000000-0008-0000-03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55" name="Picture 1" descr="ALMASHRI_0">
          <a:extLst>
            <a:ext uri="{FF2B5EF4-FFF2-40B4-BE49-F238E27FC236}">
              <a16:creationId xmlns:a16="http://schemas.microsoft.com/office/drawing/2014/main" id="{00000000-0008-0000-03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056" name="Picture 1" descr="ALMASHRI_0">
          <a:extLst>
            <a:ext uri="{FF2B5EF4-FFF2-40B4-BE49-F238E27FC236}">
              <a16:creationId xmlns:a16="http://schemas.microsoft.com/office/drawing/2014/main" id="{00000000-0008-0000-03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57" name="Picture 1" descr="ALMASHRI_0">
          <a:extLst>
            <a:ext uri="{FF2B5EF4-FFF2-40B4-BE49-F238E27FC236}">
              <a16:creationId xmlns:a16="http://schemas.microsoft.com/office/drawing/2014/main" id="{00000000-0008-0000-03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58" name="Picture 1" descr="ALMASHRI_0">
          <a:extLst>
            <a:ext uri="{FF2B5EF4-FFF2-40B4-BE49-F238E27FC236}">
              <a16:creationId xmlns:a16="http://schemas.microsoft.com/office/drawing/2014/main" id="{00000000-0008-0000-03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59" name="Picture 1" descr="ALMASHRI_0">
          <a:extLst>
            <a:ext uri="{FF2B5EF4-FFF2-40B4-BE49-F238E27FC236}">
              <a16:creationId xmlns:a16="http://schemas.microsoft.com/office/drawing/2014/main" id="{00000000-0008-0000-03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0" name="Picture 1" descr="ALMASHRI_0">
          <a:extLst>
            <a:ext uri="{FF2B5EF4-FFF2-40B4-BE49-F238E27FC236}">
              <a16:creationId xmlns:a16="http://schemas.microsoft.com/office/drawing/2014/main" id="{00000000-0008-0000-03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1" name="Picture 1" descr="ALMASHRI_0">
          <a:extLst>
            <a:ext uri="{FF2B5EF4-FFF2-40B4-BE49-F238E27FC236}">
              <a16:creationId xmlns:a16="http://schemas.microsoft.com/office/drawing/2014/main" id="{00000000-0008-0000-03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2" name="Picture 1" descr="ALMASHRI_0">
          <a:extLst>
            <a:ext uri="{FF2B5EF4-FFF2-40B4-BE49-F238E27FC236}">
              <a16:creationId xmlns:a16="http://schemas.microsoft.com/office/drawing/2014/main" id="{00000000-0008-0000-03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3" name="Picture 1" descr="ALMASHRI_0">
          <a:extLst>
            <a:ext uri="{FF2B5EF4-FFF2-40B4-BE49-F238E27FC236}">
              <a16:creationId xmlns:a16="http://schemas.microsoft.com/office/drawing/2014/main" id="{00000000-0008-0000-03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4" name="Picture 1" descr="ALMASHRI_0">
          <a:extLst>
            <a:ext uri="{FF2B5EF4-FFF2-40B4-BE49-F238E27FC236}">
              <a16:creationId xmlns:a16="http://schemas.microsoft.com/office/drawing/2014/main" id="{00000000-0008-0000-03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5" name="Picture 1" descr="ALMASHRI_0">
          <a:extLst>
            <a:ext uri="{FF2B5EF4-FFF2-40B4-BE49-F238E27FC236}">
              <a16:creationId xmlns:a16="http://schemas.microsoft.com/office/drawing/2014/main" id="{00000000-0008-0000-03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6" name="Picture 1" descr="ALMASHRI_0">
          <a:extLst>
            <a:ext uri="{FF2B5EF4-FFF2-40B4-BE49-F238E27FC236}">
              <a16:creationId xmlns:a16="http://schemas.microsoft.com/office/drawing/2014/main" id="{00000000-0008-0000-03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7" name="Picture 1" descr="ALMASHRI_0">
          <a:extLst>
            <a:ext uri="{FF2B5EF4-FFF2-40B4-BE49-F238E27FC236}">
              <a16:creationId xmlns:a16="http://schemas.microsoft.com/office/drawing/2014/main" id="{00000000-0008-0000-03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8" name="Picture 1" descr="ALMASHRI_0">
          <a:extLst>
            <a:ext uri="{FF2B5EF4-FFF2-40B4-BE49-F238E27FC236}">
              <a16:creationId xmlns:a16="http://schemas.microsoft.com/office/drawing/2014/main" id="{00000000-0008-0000-03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69" name="Picture 1" descr="ALMASHRI_0">
          <a:extLst>
            <a:ext uri="{FF2B5EF4-FFF2-40B4-BE49-F238E27FC236}">
              <a16:creationId xmlns:a16="http://schemas.microsoft.com/office/drawing/2014/main" id="{00000000-0008-0000-03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70" name="Picture 1" descr="ALMASHRI_0">
          <a:extLst>
            <a:ext uri="{FF2B5EF4-FFF2-40B4-BE49-F238E27FC236}">
              <a16:creationId xmlns:a16="http://schemas.microsoft.com/office/drawing/2014/main" id="{00000000-0008-0000-03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71" name="Picture 1" descr="ALMASHRI_0">
          <a:extLst>
            <a:ext uri="{FF2B5EF4-FFF2-40B4-BE49-F238E27FC236}">
              <a16:creationId xmlns:a16="http://schemas.microsoft.com/office/drawing/2014/main" id="{00000000-0008-0000-03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072" name="Picture 1" descr="ALMASHRI_0">
          <a:extLst>
            <a:ext uri="{FF2B5EF4-FFF2-40B4-BE49-F238E27FC236}">
              <a16:creationId xmlns:a16="http://schemas.microsoft.com/office/drawing/2014/main" id="{00000000-0008-0000-03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73" name="Picture 1" descr="ALMASHRI_0">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74" name="Picture 1" descr="ALMASHRI_0">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75" name="Picture 1" descr="ALMASHRI_0">
          <a:extLst>
            <a:ext uri="{FF2B5EF4-FFF2-40B4-BE49-F238E27FC236}">
              <a16:creationId xmlns:a16="http://schemas.microsoft.com/office/drawing/2014/main" id="{00000000-0008-0000-03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76" name="Picture 1" descr="ALMASHRI_0">
          <a:extLst>
            <a:ext uri="{FF2B5EF4-FFF2-40B4-BE49-F238E27FC236}">
              <a16:creationId xmlns:a16="http://schemas.microsoft.com/office/drawing/2014/main" id="{00000000-0008-0000-03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77" name="Picture 1" descr="ALMASHRI_0">
          <a:extLst>
            <a:ext uri="{FF2B5EF4-FFF2-40B4-BE49-F238E27FC236}">
              <a16:creationId xmlns:a16="http://schemas.microsoft.com/office/drawing/2014/main" id="{00000000-0008-0000-03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78" name="Picture 1" descr="ALMASHRI_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79" name="Picture 1" descr="ALMASHRI_0">
          <a:extLst>
            <a:ext uri="{FF2B5EF4-FFF2-40B4-BE49-F238E27FC236}">
              <a16:creationId xmlns:a16="http://schemas.microsoft.com/office/drawing/2014/main" id="{00000000-0008-0000-03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0" name="Picture 1" descr="ALMASHRI_0">
          <a:extLst>
            <a:ext uri="{FF2B5EF4-FFF2-40B4-BE49-F238E27FC236}">
              <a16:creationId xmlns:a16="http://schemas.microsoft.com/office/drawing/2014/main" id="{00000000-0008-0000-03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1" name="Picture 1" descr="ALMASHRI_0">
          <a:extLst>
            <a:ext uri="{FF2B5EF4-FFF2-40B4-BE49-F238E27FC236}">
              <a16:creationId xmlns:a16="http://schemas.microsoft.com/office/drawing/2014/main" id="{00000000-0008-0000-03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2" name="Picture 1" descr="ALMASHRI_0">
          <a:extLst>
            <a:ext uri="{FF2B5EF4-FFF2-40B4-BE49-F238E27FC236}">
              <a16:creationId xmlns:a16="http://schemas.microsoft.com/office/drawing/2014/main" id="{00000000-0008-0000-03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3" name="Picture 1" descr="ALMASHRI_0">
          <a:extLst>
            <a:ext uri="{FF2B5EF4-FFF2-40B4-BE49-F238E27FC236}">
              <a16:creationId xmlns:a16="http://schemas.microsoft.com/office/drawing/2014/main" id="{00000000-0008-0000-03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4" name="Picture 1" descr="ALMASHRI_0">
          <a:extLst>
            <a:ext uri="{FF2B5EF4-FFF2-40B4-BE49-F238E27FC236}">
              <a16:creationId xmlns:a16="http://schemas.microsoft.com/office/drawing/2014/main" id="{00000000-0008-0000-03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5" name="Picture 1" descr="ALMASHRI_0">
          <a:extLst>
            <a:ext uri="{FF2B5EF4-FFF2-40B4-BE49-F238E27FC236}">
              <a16:creationId xmlns:a16="http://schemas.microsoft.com/office/drawing/2014/main" id="{00000000-0008-0000-03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6" name="Picture 1" descr="ALMASHRI_0">
          <a:extLst>
            <a:ext uri="{FF2B5EF4-FFF2-40B4-BE49-F238E27FC236}">
              <a16:creationId xmlns:a16="http://schemas.microsoft.com/office/drawing/2014/main" id="{00000000-0008-0000-03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7" name="Picture 1" descr="ALMASHRI_0">
          <a:extLst>
            <a:ext uri="{FF2B5EF4-FFF2-40B4-BE49-F238E27FC236}">
              <a16:creationId xmlns:a16="http://schemas.microsoft.com/office/drawing/2014/main" id="{00000000-0008-0000-03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088" name="Picture 1" descr="ALMASHRI_0">
          <a:extLst>
            <a:ext uri="{FF2B5EF4-FFF2-40B4-BE49-F238E27FC236}">
              <a16:creationId xmlns:a16="http://schemas.microsoft.com/office/drawing/2014/main" id="{00000000-0008-0000-03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89" name="Picture 1" descr="ALMASHRI_0">
          <a:extLst>
            <a:ext uri="{FF2B5EF4-FFF2-40B4-BE49-F238E27FC236}">
              <a16:creationId xmlns:a16="http://schemas.microsoft.com/office/drawing/2014/main" id="{00000000-0008-0000-03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0" name="Picture 1" descr="ALMASHRI_0">
          <a:extLst>
            <a:ext uri="{FF2B5EF4-FFF2-40B4-BE49-F238E27FC236}">
              <a16:creationId xmlns:a16="http://schemas.microsoft.com/office/drawing/2014/main" id="{00000000-0008-0000-03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1" name="Picture 1" descr="ALMASHRI_0">
          <a:extLst>
            <a:ext uri="{FF2B5EF4-FFF2-40B4-BE49-F238E27FC236}">
              <a16:creationId xmlns:a16="http://schemas.microsoft.com/office/drawing/2014/main" id="{00000000-0008-0000-03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2" name="Picture 1" descr="ALMASHRI_0">
          <a:extLst>
            <a:ext uri="{FF2B5EF4-FFF2-40B4-BE49-F238E27FC236}">
              <a16:creationId xmlns:a16="http://schemas.microsoft.com/office/drawing/2014/main" id="{00000000-0008-0000-03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3" name="Picture 1" descr="ALMASHRI_0">
          <a:extLst>
            <a:ext uri="{FF2B5EF4-FFF2-40B4-BE49-F238E27FC236}">
              <a16:creationId xmlns:a16="http://schemas.microsoft.com/office/drawing/2014/main" id="{00000000-0008-0000-03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4" name="Picture 1" descr="ALMASHRI_0">
          <a:extLst>
            <a:ext uri="{FF2B5EF4-FFF2-40B4-BE49-F238E27FC236}">
              <a16:creationId xmlns:a16="http://schemas.microsoft.com/office/drawing/2014/main" id="{00000000-0008-0000-03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5" name="Picture 1" descr="ALMASHRI_0">
          <a:extLst>
            <a:ext uri="{FF2B5EF4-FFF2-40B4-BE49-F238E27FC236}">
              <a16:creationId xmlns:a16="http://schemas.microsoft.com/office/drawing/2014/main" id="{00000000-0008-0000-03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6" name="Picture 1" descr="ALMASHRI_0">
          <a:extLst>
            <a:ext uri="{FF2B5EF4-FFF2-40B4-BE49-F238E27FC236}">
              <a16:creationId xmlns:a16="http://schemas.microsoft.com/office/drawing/2014/main" id="{00000000-0008-0000-03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7" name="Picture 1" descr="ALMASHRI_0">
          <a:extLst>
            <a:ext uri="{FF2B5EF4-FFF2-40B4-BE49-F238E27FC236}">
              <a16:creationId xmlns:a16="http://schemas.microsoft.com/office/drawing/2014/main" id="{00000000-0008-0000-03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8" name="Picture 1" descr="ALMASHRI_0">
          <a:extLst>
            <a:ext uri="{FF2B5EF4-FFF2-40B4-BE49-F238E27FC236}">
              <a16:creationId xmlns:a16="http://schemas.microsoft.com/office/drawing/2014/main" id="{00000000-0008-0000-03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099" name="Picture 1" descr="ALMASHRI_0">
          <a:extLst>
            <a:ext uri="{FF2B5EF4-FFF2-40B4-BE49-F238E27FC236}">
              <a16:creationId xmlns:a16="http://schemas.microsoft.com/office/drawing/2014/main" id="{00000000-0008-0000-03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00" name="Picture 1" descr="ALMASHRI_0">
          <a:extLst>
            <a:ext uri="{FF2B5EF4-FFF2-40B4-BE49-F238E27FC236}">
              <a16:creationId xmlns:a16="http://schemas.microsoft.com/office/drawing/2014/main" id="{00000000-0008-0000-03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01" name="Picture 1" descr="ALMASHRI_0">
          <a:extLst>
            <a:ext uri="{FF2B5EF4-FFF2-40B4-BE49-F238E27FC236}">
              <a16:creationId xmlns:a16="http://schemas.microsoft.com/office/drawing/2014/main" id="{00000000-0008-0000-03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02" name="Picture 1" descr="ALMASHRI_0">
          <a:extLst>
            <a:ext uri="{FF2B5EF4-FFF2-40B4-BE49-F238E27FC236}">
              <a16:creationId xmlns:a16="http://schemas.microsoft.com/office/drawing/2014/main" id="{00000000-0008-0000-03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03" name="Picture 1" descr="ALMASHRI_0">
          <a:extLst>
            <a:ext uri="{FF2B5EF4-FFF2-40B4-BE49-F238E27FC236}">
              <a16:creationId xmlns:a16="http://schemas.microsoft.com/office/drawing/2014/main" id="{00000000-0008-0000-03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04" name="Picture 1" descr="ALMASHRI_0">
          <a:extLst>
            <a:ext uri="{FF2B5EF4-FFF2-40B4-BE49-F238E27FC236}">
              <a16:creationId xmlns:a16="http://schemas.microsoft.com/office/drawing/2014/main" id="{00000000-0008-0000-03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05" name="Picture 1" descr="ALMASHRI_0">
          <a:extLst>
            <a:ext uri="{FF2B5EF4-FFF2-40B4-BE49-F238E27FC236}">
              <a16:creationId xmlns:a16="http://schemas.microsoft.com/office/drawing/2014/main" id="{00000000-0008-0000-03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06" name="Picture 1" descr="ALMASHRI_0">
          <a:extLst>
            <a:ext uri="{FF2B5EF4-FFF2-40B4-BE49-F238E27FC236}">
              <a16:creationId xmlns:a16="http://schemas.microsoft.com/office/drawing/2014/main" id="{00000000-0008-0000-03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07" name="Picture 1" descr="ALMASHRI_0">
          <a:extLst>
            <a:ext uri="{FF2B5EF4-FFF2-40B4-BE49-F238E27FC236}">
              <a16:creationId xmlns:a16="http://schemas.microsoft.com/office/drawing/2014/main" id="{00000000-0008-0000-03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08" name="Picture 1" descr="ALMASHRI_0">
          <a:extLst>
            <a:ext uri="{FF2B5EF4-FFF2-40B4-BE49-F238E27FC236}">
              <a16:creationId xmlns:a16="http://schemas.microsoft.com/office/drawing/2014/main" id="{00000000-0008-0000-03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09" name="Picture 1" descr="ALMASHRI_0">
          <a:extLst>
            <a:ext uri="{FF2B5EF4-FFF2-40B4-BE49-F238E27FC236}">
              <a16:creationId xmlns:a16="http://schemas.microsoft.com/office/drawing/2014/main" id="{00000000-0008-0000-03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0" name="Picture 1" descr="ALMASHRI_0">
          <a:extLst>
            <a:ext uri="{FF2B5EF4-FFF2-40B4-BE49-F238E27FC236}">
              <a16:creationId xmlns:a16="http://schemas.microsoft.com/office/drawing/2014/main" id="{00000000-0008-0000-03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1" name="Picture 1" descr="ALMASHRI_0">
          <a:extLst>
            <a:ext uri="{FF2B5EF4-FFF2-40B4-BE49-F238E27FC236}">
              <a16:creationId xmlns:a16="http://schemas.microsoft.com/office/drawing/2014/main" id="{00000000-0008-0000-03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2" name="Picture 1" descr="ALMASHRI_0">
          <a:extLst>
            <a:ext uri="{FF2B5EF4-FFF2-40B4-BE49-F238E27FC236}">
              <a16:creationId xmlns:a16="http://schemas.microsoft.com/office/drawing/2014/main" id="{00000000-0008-0000-03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3" name="Picture 1" descr="ALMASHRI_0">
          <a:extLst>
            <a:ext uri="{FF2B5EF4-FFF2-40B4-BE49-F238E27FC236}">
              <a16:creationId xmlns:a16="http://schemas.microsoft.com/office/drawing/2014/main" id="{00000000-0008-0000-03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4" name="Picture 1" descr="ALMASHRI_0">
          <a:extLst>
            <a:ext uri="{FF2B5EF4-FFF2-40B4-BE49-F238E27FC236}">
              <a16:creationId xmlns:a16="http://schemas.microsoft.com/office/drawing/2014/main" id="{00000000-0008-0000-03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5" name="Picture 1" descr="ALMASHRI_0">
          <a:extLst>
            <a:ext uri="{FF2B5EF4-FFF2-40B4-BE49-F238E27FC236}">
              <a16:creationId xmlns:a16="http://schemas.microsoft.com/office/drawing/2014/main" id="{00000000-0008-0000-03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6" name="Picture 1" descr="ALMASHRI_0">
          <a:extLst>
            <a:ext uri="{FF2B5EF4-FFF2-40B4-BE49-F238E27FC236}">
              <a16:creationId xmlns:a16="http://schemas.microsoft.com/office/drawing/2014/main" id="{00000000-0008-0000-03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7" name="Picture 1" descr="ALMASHRI_0">
          <a:extLst>
            <a:ext uri="{FF2B5EF4-FFF2-40B4-BE49-F238E27FC236}">
              <a16:creationId xmlns:a16="http://schemas.microsoft.com/office/drawing/2014/main" id="{00000000-0008-0000-03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8" name="Picture 1" descr="ALMASHRI_0">
          <a:extLst>
            <a:ext uri="{FF2B5EF4-FFF2-40B4-BE49-F238E27FC236}">
              <a16:creationId xmlns:a16="http://schemas.microsoft.com/office/drawing/2014/main" id="{00000000-0008-0000-03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19" name="Picture 1" descr="ALMASHRI_0">
          <a:extLst>
            <a:ext uri="{FF2B5EF4-FFF2-40B4-BE49-F238E27FC236}">
              <a16:creationId xmlns:a16="http://schemas.microsoft.com/office/drawing/2014/main" id="{00000000-0008-0000-03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120" name="Picture 1" descr="ALMASHRI_0">
          <a:extLst>
            <a:ext uri="{FF2B5EF4-FFF2-40B4-BE49-F238E27FC236}">
              <a16:creationId xmlns:a16="http://schemas.microsoft.com/office/drawing/2014/main" id="{00000000-0008-0000-03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1" name="Picture 1" descr="ALMASHRI_0">
          <a:extLst>
            <a:ext uri="{FF2B5EF4-FFF2-40B4-BE49-F238E27FC236}">
              <a16:creationId xmlns:a16="http://schemas.microsoft.com/office/drawing/2014/main" id="{00000000-0008-0000-03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2" name="Picture 1" descr="ALMASHRI_0">
          <a:extLst>
            <a:ext uri="{FF2B5EF4-FFF2-40B4-BE49-F238E27FC236}">
              <a16:creationId xmlns:a16="http://schemas.microsoft.com/office/drawing/2014/main" id="{00000000-0008-0000-03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3" name="Picture 1" descr="ALMASHRI_0">
          <a:extLst>
            <a:ext uri="{FF2B5EF4-FFF2-40B4-BE49-F238E27FC236}">
              <a16:creationId xmlns:a16="http://schemas.microsoft.com/office/drawing/2014/main" id="{00000000-0008-0000-03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4" name="Picture 1" descr="ALMASHRI_0">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5" name="Picture 1" descr="ALMASHRI_0">
          <a:extLst>
            <a:ext uri="{FF2B5EF4-FFF2-40B4-BE49-F238E27FC236}">
              <a16:creationId xmlns:a16="http://schemas.microsoft.com/office/drawing/2014/main" id="{00000000-0008-0000-03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6" name="Picture 1" descr="ALMASHRI_0">
          <a:extLst>
            <a:ext uri="{FF2B5EF4-FFF2-40B4-BE49-F238E27FC236}">
              <a16:creationId xmlns:a16="http://schemas.microsoft.com/office/drawing/2014/main" id="{00000000-0008-0000-03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7" name="Picture 1" descr="ALMASHRI_0">
          <a:extLst>
            <a:ext uri="{FF2B5EF4-FFF2-40B4-BE49-F238E27FC236}">
              <a16:creationId xmlns:a16="http://schemas.microsoft.com/office/drawing/2014/main" id="{00000000-0008-0000-03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8" name="Picture 1" descr="ALMASHRI_0">
          <a:extLst>
            <a:ext uri="{FF2B5EF4-FFF2-40B4-BE49-F238E27FC236}">
              <a16:creationId xmlns:a16="http://schemas.microsoft.com/office/drawing/2014/main" id="{00000000-0008-0000-03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29" name="Picture 1" descr="ALMASHRI_0">
          <a:extLst>
            <a:ext uri="{FF2B5EF4-FFF2-40B4-BE49-F238E27FC236}">
              <a16:creationId xmlns:a16="http://schemas.microsoft.com/office/drawing/2014/main" id="{00000000-0008-0000-03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30" name="Picture 1" descr="ALMASHRI_0">
          <a:extLst>
            <a:ext uri="{FF2B5EF4-FFF2-40B4-BE49-F238E27FC236}">
              <a16:creationId xmlns:a16="http://schemas.microsoft.com/office/drawing/2014/main" id="{00000000-0008-0000-03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31" name="Picture 1" descr="ALMASHRI_0">
          <a:extLst>
            <a:ext uri="{FF2B5EF4-FFF2-40B4-BE49-F238E27FC236}">
              <a16:creationId xmlns:a16="http://schemas.microsoft.com/office/drawing/2014/main" id="{00000000-0008-0000-03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32" name="Picture 1" descr="ALMASHRI_0">
          <a:extLst>
            <a:ext uri="{FF2B5EF4-FFF2-40B4-BE49-F238E27FC236}">
              <a16:creationId xmlns:a16="http://schemas.microsoft.com/office/drawing/2014/main" id="{00000000-0008-0000-03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33" name="Picture 1" descr="ALMASHRI_0">
          <a:extLst>
            <a:ext uri="{FF2B5EF4-FFF2-40B4-BE49-F238E27FC236}">
              <a16:creationId xmlns:a16="http://schemas.microsoft.com/office/drawing/2014/main" id="{00000000-0008-0000-03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34" name="Picture 1" descr="ALMASHRI_0">
          <a:extLst>
            <a:ext uri="{FF2B5EF4-FFF2-40B4-BE49-F238E27FC236}">
              <a16:creationId xmlns:a16="http://schemas.microsoft.com/office/drawing/2014/main" id="{00000000-0008-0000-03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35" name="Picture 1" descr="ALMASHRI_0">
          <a:extLst>
            <a:ext uri="{FF2B5EF4-FFF2-40B4-BE49-F238E27FC236}">
              <a16:creationId xmlns:a16="http://schemas.microsoft.com/office/drawing/2014/main" id="{00000000-0008-0000-03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136" name="Picture 1" descr="ALMASHRI_0">
          <a:extLst>
            <a:ext uri="{FF2B5EF4-FFF2-40B4-BE49-F238E27FC236}">
              <a16:creationId xmlns:a16="http://schemas.microsoft.com/office/drawing/2014/main" id="{00000000-0008-0000-03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37" name="Picture 1" descr="ALMASHRI_0">
          <a:extLst>
            <a:ext uri="{FF2B5EF4-FFF2-40B4-BE49-F238E27FC236}">
              <a16:creationId xmlns:a16="http://schemas.microsoft.com/office/drawing/2014/main" id="{00000000-0008-0000-03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38" name="Picture 1" descr="ALMASHRI_0">
          <a:extLst>
            <a:ext uri="{FF2B5EF4-FFF2-40B4-BE49-F238E27FC236}">
              <a16:creationId xmlns:a16="http://schemas.microsoft.com/office/drawing/2014/main" id="{00000000-0008-0000-03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39" name="Picture 1" descr="ALMASHRI_0">
          <a:extLst>
            <a:ext uri="{FF2B5EF4-FFF2-40B4-BE49-F238E27FC236}">
              <a16:creationId xmlns:a16="http://schemas.microsoft.com/office/drawing/2014/main" id="{00000000-0008-0000-03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0" name="Picture 1" descr="ALMASHRI_0">
          <a:extLst>
            <a:ext uri="{FF2B5EF4-FFF2-40B4-BE49-F238E27FC236}">
              <a16:creationId xmlns:a16="http://schemas.microsoft.com/office/drawing/2014/main" id="{00000000-0008-0000-03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1" name="Picture 1" descr="ALMASHRI_0">
          <a:extLst>
            <a:ext uri="{FF2B5EF4-FFF2-40B4-BE49-F238E27FC236}">
              <a16:creationId xmlns:a16="http://schemas.microsoft.com/office/drawing/2014/main" id="{00000000-0008-0000-03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2" name="Picture 1" descr="ALMASHRI_0">
          <a:extLst>
            <a:ext uri="{FF2B5EF4-FFF2-40B4-BE49-F238E27FC236}">
              <a16:creationId xmlns:a16="http://schemas.microsoft.com/office/drawing/2014/main" id="{00000000-0008-0000-03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3" name="Picture 1" descr="ALMASHRI_0">
          <a:extLst>
            <a:ext uri="{FF2B5EF4-FFF2-40B4-BE49-F238E27FC236}">
              <a16:creationId xmlns:a16="http://schemas.microsoft.com/office/drawing/2014/main" id="{00000000-0008-0000-03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4" name="Picture 1" descr="ALMASHRI_0">
          <a:extLst>
            <a:ext uri="{FF2B5EF4-FFF2-40B4-BE49-F238E27FC236}">
              <a16:creationId xmlns:a16="http://schemas.microsoft.com/office/drawing/2014/main" id="{00000000-0008-0000-03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5" name="Picture 1" descr="ALMASHRI_0">
          <a:extLst>
            <a:ext uri="{FF2B5EF4-FFF2-40B4-BE49-F238E27FC236}">
              <a16:creationId xmlns:a16="http://schemas.microsoft.com/office/drawing/2014/main" id="{00000000-0008-0000-03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6" name="Picture 1" descr="ALMASHRI_0">
          <a:extLst>
            <a:ext uri="{FF2B5EF4-FFF2-40B4-BE49-F238E27FC236}">
              <a16:creationId xmlns:a16="http://schemas.microsoft.com/office/drawing/2014/main" id="{00000000-0008-0000-03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7" name="Picture 1" descr="ALMASHRI_0">
          <a:extLst>
            <a:ext uri="{FF2B5EF4-FFF2-40B4-BE49-F238E27FC236}">
              <a16:creationId xmlns:a16="http://schemas.microsoft.com/office/drawing/2014/main" id="{00000000-0008-0000-03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8" name="Picture 1" descr="ALMASHRI_0">
          <a:extLst>
            <a:ext uri="{FF2B5EF4-FFF2-40B4-BE49-F238E27FC236}">
              <a16:creationId xmlns:a16="http://schemas.microsoft.com/office/drawing/2014/main" id="{00000000-0008-0000-03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49" name="Picture 1" descr="ALMASHRI_0">
          <a:extLst>
            <a:ext uri="{FF2B5EF4-FFF2-40B4-BE49-F238E27FC236}">
              <a16:creationId xmlns:a16="http://schemas.microsoft.com/office/drawing/2014/main" id="{00000000-0008-0000-03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50" name="Picture 1" descr="ALMASHRI_0">
          <a:extLst>
            <a:ext uri="{FF2B5EF4-FFF2-40B4-BE49-F238E27FC236}">
              <a16:creationId xmlns:a16="http://schemas.microsoft.com/office/drawing/2014/main" id="{00000000-0008-0000-03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51" name="Picture 1" descr="ALMASHRI_0">
          <a:extLst>
            <a:ext uri="{FF2B5EF4-FFF2-40B4-BE49-F238E27FC236}">
              <a16:creationId xmlns:a16="http://schemas.microsoft.com/office/drawing/2014/main" id="{00000000-0008-0000-03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152" name="Picture 1" descr="ALMASHRI_0">
          <a:extLst>
            <a:ext uri="{FF2B5EF4-FFF2-40B4-BE49-F238E27FC236}">
              <a16:creationId xmlns:a16="http://schemas.microsoft.com/office/drawing/2014/main" id="{00000000-0008-0000-03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53" name="Picture 1" descr="ALMASHRI_0">
          <a:extLst>
            <a:ext uri="{FF2B5EF4-FFF2-40B4-BE49-F238E27FC236}">
              <a16:creationId xmlns:a16="http://schemas.microsoft.com/office/drawing/2014/main" id="{00000000-0008-0000-03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54" name="Picture 1" descr="ALMASHRI_0">
          <a:extLst>
            <a:ext uri="{FF2B5EF4-FFF2-40B4-BE49-F238E27FC236}">
              <a16:creationId xmlns:a16="http://schemas.microsoft.com/office/drawing/2014/main" id="{00000000-0008-0000-03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55" name="Picture 1" descr="ALMASHRI_0">
          <a:extLst>
            <a:ext uri="{FF2B5EF4-FFF2-40B4-BE49-F238E27FC236}">
              <a16:creationId xmlns:a16="http://schemas.microsoft.com/office/drawing/2014/main" id="{00000000-0008-0000-03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56" name="Picture 1" descr="ALMASHRI_0">
          <a:extLst>
            <a:ext uri="{FF2B5EF4-FFF2-40B4-BE49-F238E27FC236}">
              <a16:creationId xmlns:a16="http://schemas.microsoft.com/office/drawing/2014/main" id="{00000000-0008-0000-03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57" name="Picture 1" descr="ALMASHRI_0">
          <a:extLst>
            <a:ext uri="{FF2B5EF4-FFF2-40B4-BE49-F238E27FC236}">
              <a16:creationId xmlns:a16="http://schemas.microsoft.com/office/drawing/2014/main" id="{00000000-0008-0000-03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58" name="Picture 1" descr="ALMASHRI_0">
          <a:extLst>
            <a:ext uri="{FF2B5EF4-FFF2-40B4-BE49-F238E27FC236}">
              <a16:creationId xmlns:a16="http://schemas.microsoft.com/office/drawing/2014/main" id="{00000000-0008-0000-03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59" name="Picture 1" descr="ALMASHRI_0">
          <a:extLst>
            <a:ext uri="{FF2B5EF4-FFF2-40B4-BE49-F238E27FC236}">
              <a16:creationId xmlns:a16="http://schemas.microsoft.com/office/drawing/2014/main" id="{00000000-0008-0000-03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0" name="Picture 1" descr="ALMASHRI_0">
          <a:extLst>
            <a:ext uri="{FF2B5EF4-FFF2-40B4-BE49-F238E27FC236}">
              <a16:creationId xmlns:a16="http://schemas.microsoft.com/office/drawing/2014/main" id="{00000000-0008-0000-03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1" name="Picture 1" descr="ALMASHRI_0">
          <a:extLst>
            <a:ext uri="{FF2B5EF4-FFF2-40B4-BE49-F238E27FC236}">
              <a16:creationId xmlns:a16="http://schemas.microsoft.com/office/drawing/2014/main" id="{00000000-0008-0000-03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2" name="Picture 1" descr="ALMASHRI_0">
          <a:extLst>
            <a:ext uri="{FF2B5EF4-FFF2-40B4-BE49-F238E27FC236}">
              <a16:creationId xmlns:a16="http://schemas.microsoft.com/office/drawing/2014/main" id="{00000000-0008-0000-03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3" name="Picture 1" descr="ALMASHRI_0">
          <a:extLst>
            <a:ext uri="{FF2B5EF4-FFF2-40B4-BE49-F238E27FC236}">
              <a16:creationId xmlns:a16="http://schemas.microsoft.com/office/drawing/2014/main" id="{00000000-0008-0000-03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4" name="Picture 1" descr="ALMASHRI_0">
          <a:extLst>
            <a:ext uri="{FF2B5EF4-FFF2-40B4-BE49-F238E27FC236}">
              <a16:creationId xmlns:a16="http://schemas.microsoft.com/office/drawing/2014/main" id="{00000000-0008-0000-03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5" name="Picture 1" descr="ALMASHRI_0">
          <a:extLst>
            <a:ext uri="{FF2B5EF4-FFF2-40B4-BE49-F238E27FC236}">
              <a16:creationId xmlns:a16="http://schemas.microsoft.com/office/drawing/2014/main" id="{00000000-0008-0000-03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6" name="Picture 1" descr="ALMASHRI_0">
          <a:extLst>
            <a:ext uri="{FF2B5EF4-FFF2-40B4-BE49-F238E27FC236}">
              <a16:creationId xmlns:a16="http://schemas.microsoft.com/office/drawing/2014/main" id="{00000000-0008-0000-03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7" name="Picture 1" descr="ALMASHRI_0">
          <a:extLst>
            <a:ext uri="{FF2B5EF4-FFF2-40B4-BE49-F238E27FC236}">
              <a16:creationId xmlns:a16="http://schemas.microsoft.com/office/drawing/2014/main" id="{00000000-0008-0000-03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168" name="Picture 1" descr="ALMASHRI_0">
          <a:extLst>
            <a:ext uri="{FF2B5EF4-FFF2-40B4-BE49-F238E27FC236}">
              <a16:creationId xmlns:a16="http://schemas.microsoft.com/office/drawing/2014/main" id="{00000000-0008-0000-03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69" name="Picture 1" descr="ALMASHRI_0">
          <a:extLst>
            <a:ext uri="{FF2B5EF4-FFF2-40B4-BE49-F238E27FC236}">
              <a16:creationId xmlns:a16="http://schemas.microsoft.com/office/drawing/2014/main" id="{00000000-0008-0000-03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0" name="Picture 1" descr="ALMASHRI_0">
          <a:extLst>
            <a:ext uri="{FF2B5EF4-FFF2-40B4-BE49-F238E27FC236}">
              <a16:creationId xmlns:a16="http://schemas.microsoft.com/office/drawing/2014/main" id="{00000000-0008-0000-03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1" name="Picture 1" descr="ALMASHRI_0">
          <a:extLst>
            <a:ext uri="{FF2B5EF4-FFF2-40B4-BE49-F238E27FC236}">
              <a16:creationId xmlns:a16="http://schemas.microsoft.com/office/drawing/2014/main" id="{00000000-0008-0000-03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2" name="Picture 1" descr="ALMASHRI_0">
          <a:extLst>
            <a:ext uri="{FF2B5EF4-FFF2-40B4-BE49-F238E27FC236}">
              <a16:creationId xmlns:a16="http://schemas.microsoft.com/office/drawing/2014/main" id="{00000000-0008-0000-03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3" name="Picture 1" descr="ALMASHRI_0">
          <a:extLst>
            <a:ext uri="{FF2B5EF4-FFF2-40B4-BE49-F238E27FC236}">
              <a16:creationId xmlns:a16="http://schemas.microsoft.com/office/drawing/2014/main" id="{00000000-0008-0000-03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4" name="Picture 1" descr="ALMASHRI_0">
          <a:extLst>
            <a:ext uri="{FF2B5EF4-FFF2-40B4-BE49-F238E27FC236}">
              <a16:creationId xmlns:a16="http://schemas.microsoft.com/office/drawing/2014/main" id="{00000000-0008-0000-03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5" name="Picture 1" descr="ALMASHRI_0">
          <a:extLst>
            <a:ext uri="{FF2B5EF4-FFF2-40B4-BE49-F238E27FC236}">
              <a16:creationId xmlns:a16="http://schemas.microsoft.com/office/drawing/2014/main" id="{00000000-0008-0000-03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6" name="Picture 1" descr="ALMASHRI_0">
          <a:extLst>
            <a:ext uri="{FF2B5EF4-FFF2-40B4-BE49-F238E27FC236}">
              <a16:creationId xmlns:a16="http://schemas.microsoft.com/office/drawing/2014/main" id="{00000000-0008-0000-03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7" name="Picture 1" descr="ALMASHRI_0">
          <a:extLst>
            <a:ext uri="{FF2B5EF4-FFF2-40B4-BE49-F238E27FC236}">
              <a16:creationId xmlns:a16="http://schemas.microsoft.com/office/drawing/2014/main" id="{00000000-0008-0000-03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8" name="Picture 1" descr="ALMASHRI_0">
          <a:extLst>
            <a:ext uri="{FF2B5EF4-FFF2-40B4-BE49-F238E27FC236}">
              <a16:creationId xmlns:a16="http://schemas.microsoft.com/office/drawing/2014/main" id="{00000000-0008-0000-03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79" name="Picture 1" descr="ALMASHRI_0">
          <a:extLst>
            <a:ext uri="{FF2B5EF4-FFF2-40B4-BE49-F238E27FC236}">
              <a16:creationId xmlns:a16="http://schemas.microsoft.com/office/drawing/2014/main" id="{00000000-0008-0000-03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80" name="Picture 1" descr="ALMASHRI_0">
          <a:extLst>
            <a:ext uri="{FF2B5EF4-FFF2-40B4-BE49-F238E27FC236}">
              <a16:creationId xmlns:a16="http://schemas.microsoft.com/office/drawing/2014/main" id="{00000000-0008-0000-03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81" name="Picture 1" descr="ALMASHRI_0">
          <a:extLst>
            <a:ext uri="{FF2B5EF4-FFF2-40B4-BE49-F238E27FC236}">
              <a16:creationId xmlns:a16="http://schemas.microsoft.com/office/drawing/2014/main" id="{00000000-0008-0000-03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82" name="Picture 1" descr="ALMASHRI_0">
          <a:extLst>
            <a:ext uri="{FF2B5EF4-FFF2-40B4-BE49-F238E27FC236}">
              <a16:creationId xmlns:a16="http://schemas.microsoft.com/office/drawing/2014/main" id="{00000000-0008-0000-03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83" name="Picture 1" descr="ALMASHRI_0">
          <a:extLst>
            <a:ext uri="{FF2B5EF4-FFF2-40B4-BE49-F238E27FC236}">
              <a16:creationId xmlns:a16="http://schemas.microsoft.com/office/drawing/2014/main" id="{00000000-0008-0000-03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184" name="Picture 1" descr="ALMASHRI_0">
          <a:extLst>
            <a:ext uri="{FF2B5EF4-FFF2-40B4-BE49-F238E27FC236}">
              <a16:creationId xmlns:a16="http://schemas.microsoft.com/office/drawing/2014/main" id="{00000000-0008-0000-03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85" name="Picture 1" descr="ALMASHRI_0">
          <a:extLst>
            <a:ext uri="{FF2B5EF4-FFF2-40B4-BE49-F238E27FC236}">
              <a16:creationId xmlns:a16="http://schemas.microsoft.com/office/drawing/2014/main" id="{00000000-0008-0000-03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86" name="Picture 1" descr="ALMASHRI_0">
          <a:extLst>
            <a:ext uri="{FF2B5EF4-FFF2-40B4-BE49-F238E27FC236}">
              <a16:creationId xmlns:a16="http://schemas.microsoft.com/office/drawing/2014/main" id="{00000000-0008-0000-03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87" name="Picture 1" descr="ALMASHRI_0">
          <a:extLst>
            <a:ext uri="{FF2B5EF4-FFF2-40B4-BE49-F238E27FC236}">
              <a16:creationId xmlns:a16="http://schemas.microsoft.com/office/drawing/2014/main" id="{00000000-0008-0000-03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88" name="Picture 1" descr="ALMASHRI_0">
          <a:extLst>
            <a:ext uri="{FF2B5EF4-FFF2-40B4-BE49-F238E27FC236}">
              <a16:creationId xmlns:a16="http://schemas.microsoft.com/office/drawing/2014/main" id="{00000000-0008-0000-03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89" name="Picture 1" descr="ALMASHRI_0">
          <a:extLst>
            <a:ext uri="{FF2B5EF4-FFF2-40B4-BE49-F238E27FC236}">
              <a16:creationId xmlns:a16="http://schemas.microsoft.com/office/drawing/2014/main" id="{00000000-0008-0000-03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0" name="Picture 1" descr="ALMASHRI_0">
          <a:extLst>
            <a:ext uri="{FF2B5EF4-FFF2-40B4-BE49-F238E27FC236}">
              <a16:creationId xmlns:a16="http://schemas.microsoft.com/office/drawing/2014/main" id="{00000000-0008-0000-03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1" name="Picture 1" descr="ALMASHRI_0">
          <a:extLst>
            <a:ext uri="{FF2B5EF4-FFF2-40B4-BE49-F238E27FC236}">
              <a16:creationId xmlns:a16="http://schemas.microsoft.com/office/drawing/2014/main" id="{00000000-0008-0000-03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2" name="Picture 1" descr="ALMASHRI_0">
          <a:extLst>
            <a:ext uri="{FF2B5EF4-FFF2-40B4-BE49-F238E27FC236}">
              <a16:creationId xmlns:a16="http://schemas.microsoft.com/office/drawing/2014/main" id="{00000000-0008-0000-03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3" name="Picture 1" descr="ALMASHRI_0">
          <a:extLst>
            <a:ext uri="{FF2B5EF4-FFF2-40B4-BE49-F238E27FC236}">
              <a16:creationId xmlns:a16="http://schemas.microsoft.com/office/drawing/2014/main" id="{00000000-0008-0000-03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4" name="Picture 1" descr="ALMASHRI_0">
          <a:extLst>
            <a:ext uri="{FF2B5EF4-FFF2-40B4-BE49-F238E27FC236}">
              <a16:creationId xmlns:a16="http://schemas.microsoft.com/office/drawing/2014/main" id="{00000000-0008-0000-03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5" name="Picture 1" descr="ALMASHRI_0">
          <a:extLst>
            <a:ext uri="{FF2B5EF4-FFF2-40B4-BE49-F238E27FC236}">
              <a16:creationId xmlns:a16="http://schemas.microsoft.com/office/drawing/2014/main" id="{00000000-0008-0000-03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6" name="Picture 1" descr="ALMASHRI_0">
          <a:extLst>
            <a:ext uri="{FF2B5EF4-FFF2-40B4-BE49-F238E27FC236}">
              <a16:creationId xmlns:a16="http://schemas.microsoft.com/office/drawing/2014/main" id="{00000000-0008-0000-03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7" name="Picture 1" descr="ALMASHRI_0">
          <a:extLst>
            <a:ext uri="{FF2B5EF4-FFF2-40B4-BE49-F238E27FC236}">
              <a16:creationId xmlns:a16="http://schemas.microsoft.com/office/drawing/2014/main" id="{00000000-0008-0000-03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8" name="Picture 1" descr="ALMASHRI_0">
          <a:extLst>
            <a:ext uri="{FF2B5EF4-FFF2-40B4-BE49-F238E27FC236}">
              <a16:creationId xmlns:a16="http://schemas.microsoft.com/office/drawing/2014/main" id="{00000000-0008-0000-03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199" name="Picture 1" descr="ALMASHRI_0">
          <a:extLst>
            <a:ext uri="{FF2B5EF4-FFF2-40B4-BE49-F238E27FC236}">
              <a16:creationId xmlns:a16="http://schemas.microsoft.com/office/drawing/2014/main" id="{00000000-0008-0000-03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200" name="Picture 1" descr="ALMASHRI_0">
          <a:extLst>
            <a:ext uri="{FF2B5EF4-FFF2-40B4-BE49-F238E27FC236}">
              <a16:creationId xmlns:a16="http://schemas.microsoft.com/office/drawing/2014/main" id="{00000000-0008-0000-03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1" name="Picture 1" descr="ALMASHRI_0">
          <a:extLst>
            <a:ext uri="{FF2B5EF4-FFF2-40B4-BE49-F238E27FC236}">
              <a16:creationId xmlns:a16="http://schemas.microsoft.com/office/drawing/2014/main" id="{00000000-0008-0000-03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2" name="Picture 1" descr="ALMASHRI_0">
          <a:extLst>
            <a:ext uri="{FF2B5EF4-FFF2-40B4-BE49-F238E27FC236}">
              <a16:creationId xmlns:a16="http://schemas.microsoft.com/office/drawing/2014/main" id="{00000000-0008-0000-03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3" name="Picture 1" descr="ALMASHRI_0">
          <a:extLst>
            <a:ext uri="{FF2B5EF4-FFF2-40B4-BE49-F238E27FC236}">
              <a16:creationId xmlns:a16="http://schemas.microsoft.com/office/drawing/2014/main" id="{00000000-0008-0000-03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4" name="Picture 1" descr="ALMASHRI_0">
          <a:extLst>
            <a:ext uri="{FF2B5EF4-FFF2-40B4-BE49-F238E27FC236}">
              <a16:creationId xmlns:a16="http://schemas.microsoft.com/office/drawing/2014/main" id="{00000000-0008-0000-03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5" name="Picture 1" descr="ALMASHRI_0">
          <a:extLst>
            <a:ext uri="{FF2B5EF4-FFF2-40B4-BE49-F238E27FC236}">
              <a16:creationId xmlns:a16="http://schemas.microsoft.com/office/drawing/2014/main" id="{00000000-0008-0000-03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6" name="Picture 1" descr="ALMASHRI_0">
          <a:extLst>
            <a:ext uri="{FF2B5EF4-FFF2-40B4-BE49-F238E27FC236}">
              <a16:creationId xmlns:a16="http://schemas.microsoft.com/office/drawing/2014/main" id="{00000000-0008-0000-03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7" name="Picture 1" descr="ALMASHRI_0">
          <a:extLst>
            <a:ext uri="{FF2B5EF4-FFF2-40B4-BE49-F238E27FC236}">
              <a16:creationId xmlns:a16="http://schemas.microsoft.com/office/drawing/2014/main" id="{00000000-0008-0000-03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8" name="Picture 1" descr="ALMASHRI_0">
          <a:extLst>
            <a:ext uri="{FF2B5EF4-FFF2-40B4-BE49-F238E27FC236}">
              <a16:creationId xmlns:a16="http://schemas.microsoft.com/office/drawing/2014/main" id="{00000000-0008-0000-03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09" name="Picture 1" descr="ALMASHRI_0">
          <a:extLst>
            <a:ext uri="{FF2B5EF4-FFF2-40B4-BE49-F238E27FC236}">
              <a16:creationId xmlns:a16="http://schemas.microsoft.com/office/drawing/2014/main" id="{00000000-0008-0000-03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10" name="Picture 1" descr="ALMASHRI_0">
          <a:extLst>
            <a:ext uri="{FF2B5EF4-FFF2-40B4-BE49-F238E27FC236}">
              <a16:creationId xmlns:a16="http://schemas.microsoft.com/office/drawing/2014/main" id="{00000000-0008-0000-03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11" name="Picture 1" descr="ALMASHRI_0">
          <a:extLst>
            <a:ext uri="{FF2B5EF4-FFF2-40B4-BE49-F238E27FC236}">
              <a16:creationId xmlns:a16="http://schemas.microsoft.com/office/drawing/2014/main" id="{00000000-0008-0000-03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12" name="Picture 1" descr="ALMASHRI_0">
          <a:extLst>
            <a:ext uri="{FF2B5EF4-FFF2-40B4-BE49-F238E27FC236}">
              <a16:creationId xmlns:a16="http://schemas.microsoft.com/office/drawing/2014/main" id="{00000000-0008-0000-03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13" name="Picture 1" descr="ALMASHRI_0">
          <a:extLst>
            <a:ext uri="{FF2B5EF4-FFF2-40B4-BE49-F238E27FC236}">
              <a16:creationId xmlns:a16="http://schemas.microsoft.com/office/drawing/2014/main" id="{00000000-0008-0000-03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14" name="Picture 1" descr="ALMASHRI_0">
          <a:extLst>
            <a:ext uri="{FF2B5EF4-FFF2-40B4-BE49-F238E27FC236}">
              <a16:creationId xmlns:a16="http://schemas.microsoft.com/office/drawing/2014/main" id="{00000000-0008-0000-03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15" name="Picture 1" descr="ALMASHRI_0">
          <a:extLst>
            <a:ext uri="{FF2B5EF4-FFF2-40B4-BE49-F238E27FC236}">
              <a16:creationId xmlns:a16="http://schemas.microsoft.com/office/drawing/2014/main" id="{00000000-0008-0000-03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16" name="Picture 1" descr="ALMASHRI_0">
          <a:extLst>
            <a:ext uri="{FF2B5EF4-FFF2-40B4-BE49-F238E27FC236}">
              <a16:creationId xmlns:a16="http://schemas.microsoft.com/office/drawing/2014/main" id="{00000000-0008-0000-03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17" name="Picture 1" descr="ALMASHRI_0">
          <a:extLst>
            <a:ext uri="{FF2B5EF4-FFF2-40B4-BE49-F238E27FC236}">
              <a16:creationId xmlns:a16="http://schemas.microsoft.com/office/drawing/2014/main" id="{00000000-0008-0000-03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18" name="Picture 1" descr="ALMASHRI_0">
          <a:extLst>
            <a:ext uri="{FF2B5EF4-FFF2-40B4-BE49-F238E27FC236}">
              <a16:creationId xmlns:a16="http://schemas.microsoft.com/office/drawing/2014/main" id="{00000000-0008-0000-03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19" name="Picture 1" descr="ALMASHRI_0">
          <a:extLst>
            <a:ext uri="{FF2B5EF4-FFF2-40B4-BE49-F238E27FC236}">
              <a16:creationId xmlns:a16="http://schemas.microsoft.com/office/drawing/2014/main" id="{00000000-0008-0000-03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0" name="Picture 1" descr="ALMASHRI_0">
          <a:extLst>
            <a:ext uri="{FF2B5EF4-FFF2-40B4-BE49-F238E27FC236}">
              <a16:creationId xmlns:a16="http://schemas.microsoft.com/office/drawing/2014/main" id="{00000000-0008-0000-03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1" name="Picture 1" descr="ALMASHRI_0">
          <a:extLst>
            <a:ext uri="{FF2B5EF4-FFF2-40B4-BE49-F238E27FC236}">
              <a16:creationId xmlns:a16="http://schemas.microsoft.com/office/drawing/2014/main" id="{00000000-0008-0000-03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2" name="Picture 1" descr="ALMASHRI_0">
          <a:extLst>
            <a:ext uri="{FF2B5EF4-FFF2-40B4-BE49-F238E27FC236}">
              <a16:creationId xmlns:a16="http://schemas.microsoft.com/office/drawing/2014/main" id="{00000000-0008-0000-03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3" name="Picture 1" descr="ALMASHRI_0">
          <a:extLst>
            <a:ext uri="{FF2B5EF4-FFF2-40B4-BE49-F238E27FC236}">
              <a16:creationId xmlns:a16="http://schemas.microsoft.com/office/drawing/2014/main" id="{00000000-0008-0000-03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4" name="Picture 1" descr="ALMASHRI_0">
          <a:extLst>
            <a:ext uri="{FF2B5EF4-FFF2-40B4-BE49-F238E27FC236}">
              <a16:creationId xmlns:a16="http://schemas.microsoft.com/office/drawing/2014/main" id="{00000000-0008-0000-03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5" name="Picture 1" descr="ALMASHRI_0">
          <a:extLst>
            <a:ext uri="{FF2B5EF4-FFF2-40B4-BE49-F238E27FC236}">
              <a16:creationId xmlns:a16="http://schemas.microsoft.com/office/drawing/2014/main" id="{00000000-0008-0000-03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6" name="Picture 1" descr="ALMASHRI_0">
          <a:extLst>
            <a:ext uri="{FF2B5EF4-FFF2-40B4-BE49-F238E27FC236}">
              <a16:creationId xmlns:a16="http://schemas.microsoft.com/office/drawing/2014/main" id="{00000000-0008-0000-03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7" name="Picture 1" descr="ALMASHRI_0">
          <a:extLst>
            <a:ext uri="{FF2B5EF4-FFF2-40B4-BE49-F238E27FC236}">
              <a16:creationId xmlns:a16="http://schemas.microsoft.com/office/drawing/2014/main" id="{00000000-0008-0000-03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8" name="Picture 1" descr="ALMASHRI_0">
          <a:extLst>
            <a:ext uri="{FF2B5EF4-FFF2-40B4-BE49-F238E27FC236}">
              <a16:creationId xmlns:a16="http://schemas.microsoft.com/office/drawing/2014/main" id="{00000000-0008-0000-03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29" name="Picture 1" descr="ALMASHRI_0">
          <a:extLst>
            <a:ext uri="{FF2B5EF4-FFF2-40B4-BE49-F238E27FC236}">
              <a16:creationId xmlns:a16="http://schemas.microsoft.com/office/drawing/2014/main" id="{00000000-0008-0000-03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30" name="Picture 1" descr="ALMASHRI_0">
          <a:extLst>
            <a:ext uri="{FF2B5EF4-FFF2-40B4-BE49-F238E27FC236}">
              <a16:creationId xmlns:a16="http://schemas.microsoft.com/office/drawing/2014/main" id="{00000000-0008-0000-03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31" name="Picture 1" descr="ALMASHRI_0">
          <a:extLst>
            <a:ext uri="{FF2B5EF4-FFF2-40B4-BE49-F238E27FC236}">
              <a16:creationId xmlns:a16="http://schemas.microsoft.com/office/drawing/2014/main" id="{00000000-0008-0000-03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32" name="Picture 1" descr="ALMASHRI_0">
          <a:extLst>
            <a:ext uri="{FF2B5EF4-FFF2-40B4-BE49-F238E27FC236}">
              <a16:creationId xmlns:a16="http://schemas.microsoft.com/office/drawing/2014/main" id="{00000000-0008-0000-03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33" name="Picture 1" descr="ALMASHRI_0">
          <a:extLst>
            <a:ext uri="{FF2B5EF4-FFF2-40B4-BE49-F238E27FC236}">
              <a16:creationId xmlns:a16="http://schemas.microsoft.com/office/drawing/2014/main" id="{00000000-0008-0000-03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34" name="Picture 1" descr="ALMASHRI_0">
          <a:extLst>
            <a:ext uri="{FF2B5EF4-FFF2-40B4-BE49-F238E27FC236}">
              <a16:creationId xmlns:a16="http://schemas.microsoft.com/office/drawing/2014/main" id="{00000000-0008-0000-03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35" name="Picture 1" descr="ALMASHRI_0">
          <a:extLst>
            <a:ext uri="{FF2B5EF4-FFF2-40B4-BE49-F238E27FC236}">
              <a16:creationId xmlns:a16="http://schemas.microsoft.com/office/drawing/2014/main" id="{00000000-0008-0000-03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36" name="Picture 1" descr="ALMASHRI_0">
          <a:extLst>
            <a:ext uri="{FF2B5EF4-FFF2-40B4-BE49-F238E27FC236}">
              <a16:creationId xmlns:a16="http://schemas.microsoft.com/office/drawing/2014/main" id="{00000000-0008-0000-03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37" name="Picture 1" descr="ALMASHRI_0">
          <a:extLst>
            <a:ext uri="{FF2B5EF4-FFF2-40B4-BE49-F238E27FC236}">
              <a16:creationId xmlns:a16="http://schemas.microsoft.com/office/drawing/2014/main" id="{00000000-0008-0000-03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38" name="Picture 1" descr="ALMASHRI_0">
          <a:extLst>
            <a:ext uri="{FF2B5EF4-FFF2-40B4-BE49-F238E27FC236}">
              <a16:creationId xmlns:a16="http://schemas.microsoft.com/office/drawing/2014/main" id="{00000000-0008-0000-03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39" name="Picture 1" descr="ALMASHRI_0">
          <a:extLst>
            <a:ext uri="{FF2B5EF4-FFF2-40B4-BE49-F238E27FC236}">
              <a16:creationId xmlns:a16="http://schemas.microsoft.com/office/drawing/2014/main" id="{00000000-0008-0000-03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0" name="Picture 1" descr="ALMASHRI_0">
          <a:extLst>
            <a:ext uri="{FF2B5EF4-FFF2-40B4-BE49-F238E27FC236}">
              <a16:creationId xmlns:a16="http://schemas.microsoft.com/office/drawing/2014/main" id="{00000000-0008-0000-03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1" name="Picture 1" descr="ALMASHRI_0">
          <a:extLst>
            <a:ext uri="{FF2B5EF4-FFF2-40B4-BE49-F238E27FC236}">
              <a16:creationId xmlns:a16="http://schemas.microsoft.com/office/drawing/2014/main" id="{00000000-0008-0000-03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2" name="Picture 1" descr="ALMASHRI_0">
          <a:extLst>
            <a:ext uri="{FF2B5EF4-FFF2-40B4-BE49-F238E27FC236}">
              <a16:creationId xmlns:a16="http://schemas.microsoft.com/office/drawing/2014/main" id="{00000000-0008-0000-03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3" name="Picture 1" descr="ALMASHRI_0">
          <a:extLst>
            <a:ext uri="{FF2B5EF4-FFF2-40B4-BE49-F238E27FC236}">
              <a16:creationId xmlns:a16="http://schemas.microsoft.com/office/drawing/2014/main" id="{00000000-0008-0000-03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4" name="Picture 1" descr="ALMASHRI_0">
          <a:extLst>
            <a:ext uri="{FF2B5EF4-FFF2-40B4-BE49-F238E27FC236}">
              <a16:creationId xmlns:a16="http://schemas.microsoft.com/office/drawing/2014/main" id="{00000000-0008-0000-03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5" name="Picture 1" descr="ALMASHRI_0">
          <a:extLst>
            <a:ext uri="{FF2B5EF4-FFF2-40B4-BE49-F238E27FC236}">
              <a16:creationId xmlns:a16="http://schemas.microsoft.com/office/drawing/2014/main" id="{00000000-0008-0000-03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6" name="Picture 1" descr="ALMASHRI_0">
          <a:extLst>
            <a:ext uri="{FF2B5EF4-FFF2-40B4-BE49-F238E27FC236}">
              <a16:creationId xmlns:a16="http://schemas.microsoft.com/office/drawing/2014/main" id="{00000000-0008-0000-03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7" name="Picture 1" descr="ALMASHRI_0">
          <a:extLst>
            <a:ext uri="{FF2B5EF4-FFF2-40B4-BE49-F238E27FC236}">
              <a16:creationId xmlns:a16="http://schemas.microsoft.com/office/drawing/2014/main" id="{00000000-0008-0000-03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248" name="Picture 1" descr="ALMASHRI_0">
          <a:extLst>
            <a:ext uri="{FF2B5EF4-FFF2-40B4-BE49-F238E27FC236}">
              <a16:creationId xmlns:a16="http://schemas.microsoft.com/office/drawing/2014/main" id="{00000000-0008-0000-03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49" name="Picture 1" descr="ALMASHRI_0">
          <a:extLst>
            <a:ext uri="{FF2B5EF4-FFF2-40B4-BE49-F238E27FC236}">
              <a16:creationId xmlns:a16="http://schemas.microsoft.com/office/drawing/2014/main" id="{00000000-0008-0000-03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0" name="Picture 1" descr="ALMASHRI_0">
          <a:extLst>
            <a:ext uri="{FF2B5EF4-FFF2-40B4-BE49-F238E27FC236}">
              <a16:creationId xmlns:a16="http://schemas.microsoft.com/office/drawing/2014/main" id="{00000000-0008-0000-03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1" name="Picture 1" descr="ALMASHRI_0">
          <a:extLst>
            <a:ext uri="{FF2B5EF4-FFF2-40B4-BE49-F238E27FC236}">
              <a16:creationId xmlns:a16="http://schemas.microsoft.com/office/drawing/2014/main" id="{00000000-0008-0000-03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2" name="Picture 1" descr="ALMASHRI_0">
          <a:extLst>
            <a:ext uri="{FF2B5EF4-FFF2-40B4-BE49-F238E27FC236}">
              <a16:creationId xmlns:a16="http://schemas.microsoft.com/office/drawing/2014/main" id="{00000000-0008-0000-03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3" name="Picture 1" descr="ALMASHRI_0">
          <a:extLst>
            <a:ext uri="{FF2B5EF4-FFF2-40B4-BE49-F238E27FC236}">
              <a16:creationId xmlns:a16="http://schemas.microsoft.com/office/drawing/2014/main" id="{00000000-0008-0000-03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4" name="Picture 1" descr="ALMASHRI_0">
          <a:extLst>
            <a:ext uri="{FF2B5EF4-FFF2-40B4-BE49-F238E27FC236}">
              <a16:creationId xmlns:a16="http://schemas.microsoft.com/office/drawing/2014/main" id="{00000000-0008-0000-03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5" name="Picture 1" descr="ALMASHRI_0">
          <a:extLst>
            <a:ext uri="{FF2B5EF4-FFF2-40B4-BE49-F238E27FC236}">
              <a16:creationId xmlns:a16="http://schemas.microsoft.com/office/drawing/2014/main" id="{00000000-0008-0000-03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6" name="Picture 1" descr="ALMASHRI_0">
          <a:extLst>
            <a:ext uri="{FF2B5EF4-FFF2-40B4-BE49-F238E27FC236}">
              <a16:creationId xmlns:a16="http://schemas.microsoft.com/office/drawing/2014/main" id="{00000000-0008-0000-03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7" name="Picture 1" descr="ALMASHRI_0">
          <a:extLst>
            <a:ext uri="{FF2B5EF4-FFF2-40B4-BE49-F238E27FC236}">
              <a16:creationId xmlns:a16="http://schemas.microsoft.com/office/drawing/2014/main" id="{00000000-0008-0000-03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8" name="Picture 1" descr="ALMASHRI_0">
          <a:extLst>
            <a:ext uri="{FF2B5EF4-FFF2-40B4-BE49-F238E27FC236}">
              <a16:creationId xmlns:a16="http://schemas.microsoft.com/office/drawing/2014/main" id="{00000000-0008-0000-03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59" name="Picture 1" descr="ALMASHRI_0">
          <a:extLst>
            <a:ext uri="{FF2B5EF4-FFF2-40B4-BE49-F238E27FC236}">
              <a16:creationId xmlns:a16="http://schemas.microsoft.com/office/drawing/2014/main" id="{00000000-0008-0000-03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60" name="Picture 1" descr="ALMASHRI_0">
          <a:extLst>
            <a:ext uri="{FF2B5EF4-FFF2-40B4-BE49-F238E27FC236}">
              <a16:creationId xmlns:a16="http://schemas.microsoft.com/office/drawing/2014/main" id="{00000000-0008-0000-03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61" name="Picture 1" descr="ALMASHRI_0">
          <a:extLst>
            <a:ext uri="{FF2B5EF4-FFF2-40B4-BE49-F238E27FC236}">
              <a16:creationId xmlns:a16="http://schemas.microsoft.com/office/drawing/2014/main" id="{00000000-0008-0000-03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62" name="Picture 1" descr="ALMASHRI_0">
          <a:extLst>
            <a:ext uri="{FF2B5EF4-FFF2-40B4-BE49-F238E27FC236}">
              <a16:creationId xmlns:a16="http://schemas.microsoft.com/office/drawing/2014/main" id="{00000000-0008-0000-03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63" name="Picture 1" descr="ALMASHRI_0">
          <a:extLst>
            <a:ext uri="{FF2B5EF4-FFF2-40B4-BE49-F238E27FC236}">
              <a16:creationId xmlns:a16="http://schemas.microsoft.com/office/drawing/2014/main" id="{00000000-0008-0000-03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264" name="Picture 1" descr="ALMASHRI_0">
          <a:extLst>
            <a:ext uri="{FF2B5EF4-FFF2-40B4-BE49-F238E27FC236}">
              <a16:creationId xmlns:a16="http://schemas.microsoft.com/office/drawing/2014/main" id="{00000000-0008-0000-03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65" name="Picture 1" descr="ALMASHRI_0">
          <a:extLst>
            <a:ext uri="{FF2B5EF4-FFF2-40B4-BE49-F238E27FC236}">
              <a16:creationId xmlns:a16="http://schemas.microsoft.com/office/drawing/2014/main" id="{00000000-0008-0000-03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66" name="Picture 1" descr="ALMASHRI_0">
          <a:extLst>
            <a:ext uri="{FF2B5EF4-FFF2-40B4-BE49-F238E27FC236}">
              <a16:creationId xmlns:a16="http://schemas.microsoft.com/office/drawing/2014/main" id="{00000000-0008-0000-03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67" name="Picture 1" descr="ALMASHRI_0">
          <a:extLst>
            <a:ext uri="{FF2B5EF4-FFF2-40B4-BE49-F238E27FC236}">
              <a16:creationId xmlns:a16="http://schemas.microsoft.com/office/drawing/2014/main" id="{00000000-0008-0000-03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68" name="Picture 1" descr="ALMASHRI_0">
          <a:extLst>
            <a:ext uri="{FF2B5EF4-FFF2-40B4-BE49-F238E27FC236}">
              <a16:creationId xmlns:a16="http://schemas.microsoft.com/office/drawing/2014/main" id="{00000000-0008-0000-03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69" name="Picture 1" descr="ALMASHRI_0">
          <a:extLst>
            <a:ext uri="{FF2B5EF4-FFF2-40B4-BE49-F238E27FC236}">
              <a16:creationId xmlns:a16="http://schemas.microsoft.com/office/drawing/2014/main" id="{00000000-0008-0000-03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0" name="Picture 1" descr="ALMASHRI_0">
          <a:extLst>
            <a:ext uri="{FF2B5EF4-FFF2-40B4-BE49-F238E27FC236}">
              <a16:creationId xmlns:a16="http://schemas.microsoft.com/office/drawing/2014/main" id="{00000000-0008-0000-03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1" name="Picture 1" descr="ALMASHRI_0">
          <a:extLst>
            <a:ext uri="{FF2B5EF4-FFF2-40B4-BE49-F238E27FC236}">
              <a16:creationId xmlns:a16="http://schemas.microsoft.com/office/drawing/2014/main" id="{00000000-0008-0000-03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2" name="Picture 1" descr="ALMASHRI_0">
          <a:extLst>
            <a:ext uri="{FF2B5EF4-FFF2-40B4-BE49-F238E27FC236}">
              <a16:creationId xmlns:a16="http://schemas.microsoft.com/office/drawing/2014/main" id="{00000000-0008-0000-03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3" name="Picture 1" descr="ALMASHRI_0">
          <a:extLst>
            <a:ext uri="{FF2B5EF4-FFF2-40B4-BE49-F238E27FC236}">
              <a16:creationId xmlns:a16="http://schemas.microsoft.com/office/drawing/2014/main" id="{00000000-0008-0000-03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4" name="Picture 1" descr="ALMASHRI_0">
          <a:extLst>
            <a:ext uri="{FF2B5EF4-FFF2-40B4-BE49-F238E27FC236}">
              <a16:creationId xmlns:a16="http://schemas.microsoft.com/office/drawing/2014/main" id="{00000000-0008-0000-03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5" name="Picture 1" descr="ALMASHRI_0">
          <a:extLst>
            <a:ext uri="{FF2B5EF4-FFF2-40B4-BE49-F238E27FC236}">
              <a16:creationId xmlns:a16="http://schemas.microsoft.com/office/drawing/2014/main" id="{00000000-0008-0000-03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6" name="Picture 1" descr="ALMASHRI_0">
          <a:extLst>
            <a:ext uri="{FF2B5EF4-FFF2-40B4-BE49-F238E27FC236}">
              <a16:creationId xmlns:a16="http://schemas.microsoft.com/office/drawing/2014/main" id="{00000000-0008-0000-03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7" name="Picture 1" descr="ALMASHRI_0">
          <a:extLst>
            <a:ext uri="{FF2B5EF4-FFF2-40B4-BE49-F238E27FC236}">
              <a16:creationId xmlns:a16="http://schemas.microsoft.com/office/drawing/2014/main" id="{00000000-0008-0000-03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8" name="Picture 1" descr="ALMASHRI_0">
          <a:extLst>
            <a:ext uri="{FF2B5EF4-FFF2-40B4-BE49-F238E27FC236}">
              <a16:creationId xmlns:a16="http://schemas.microsoft.com/office/drawing/2014/main" id="{00000000-0008-0000-03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79" name="Picture 1" descr="ALMASHRI_0">
          <a:extLst>
            <a:ext uri="{FF2B5EF4-FFF2-40B4-BE49-F238E27FC236}">
              <a16:creationId xmlns:a16="http://schemas.microsoft.com/office/drawing/2014/main" id="{00000000-0008-0000-03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280" name="Picture 1" descr="ALMASHRI_0">
          <a:extLst>
            <a:ext uri="{FF2B5EF4-FFF2-40B4-BE49-F238E27FC236}">
              <a16:creationId xmlns:a16="http://schemas.microsoft.com/office/drawing/2014/main" id="{00000000-0008-0000-03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1" name="Picture 1" descr="ALMASHRI_0">
          <a:extLst>
            <a:ext uri="{FF2B5EF4-FFF2-40B4-BE49-F238E27FC236}">
              <a16:creationId xmlns:a16="http://schemas.microsoft.com/office/drawing/2014/main" id="{00000000-0008-0000-03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2" name="Picture 1" descr="ALMASHRI_0">
          <a:extLst>
            <a:ext uri="{FF2B5EF4-FFF2-40B4-BE49-F238E27FC236}">
              <a16:creationId xmlns:a16="http://schemas.microsoft.com/office/drawing/2014/main" id="{00000000-0008-0000-03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3" name="Picture 1" descr="ALMASHRI_0">
          <a:extLst>
            <a:ext uri="{FF2B5EF4-FFF2-40B4-BE49-F238E27FC236}">
              <a16:creationId xmlns:a16="http://schemas.microsoft.com/office/drawing/2014/main" id="{00000000-0008-0000-03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4" name="Picture 1" descr="ALMASHRI_0">
          <a:extLst>
            <a:ext uri="{FF2B5EF4-FFF2-40B4-BE49-F238E27FC236}">
              <a16:creationId xmlns:a16="http://schemas.microsoft.com/office/drawing/2014/main" id="{00000000-0008-0000-03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5" name="Picture 1" descr="ALMASHRI_0">
          <a:extLst>
            <a:ext uri="{FF2B5EF4-FFF2-40B4-BE49-F238E27FC236}">
              <a16:creationId xmlns:a16="http://schemas.microsoft.com/office/drawing/2014/main" id="{00000000-0008-0000-03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6" name="Picture 1" descr="ALMASHRI_0">
          <a:extLst>
            <a:ext uri="{FF2B5EF4-FFF2-40B4-BE49-F238E27FC236}">
              <a16:creationId xmlns:a16="http://schemas.microsoft.com/office/drawing/2014/main" id="{00000000-0008-0000-03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7" name="Picture 1" descr="ALMASHRI_0">
          <a:extLst>
            <a:ext uri="{FF2B5EF4-FFF2-40B4-BE49-F238E27FC236}">
              <a16:creationId xmlns:a16="http://schemas.microsoft.com/office/drawing/2014/main" id="{00000000-0008-0000-03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8" name="Picture 1" descr="ALMASHRI_0">
          <a:extLst>
            <a:ext uri="{FF2B5EF4-FFF2-40B4-BE49-F238E27FC236}">
              <a16:creationId xmlns:a16="http://schemas.microsoft.com/office/drawing/2014/main" id="{00000000-0008-0000-03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89" name="Picture 1" descr="ALMASHRI_0">
          <a:extLst>
            <a:ext uri="{FF2B5EF4-FFF2-40B4-BE49-F238E27FC236}">
              <a16:creationId xmlns:a16="http://schemas.microsoft.com/office/drawing/2014/main" id="{00000000-0008-0000-03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90" name="Picture 1" descr="ALMASHRI_0">
          <a:extLst>
            <a:ext uri="{FF2B5EF4-FFF2-40B4-BE49-F238E27FC236}">
              <a16:creationId xmlns:a16="http://schemas.microsoft.com/office/drawing/2014/main" id="{00000000-0008-0000-03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91" name="Picture 1" descr="ALMASHRI_0">
          <a:extLst>
            <a:ext uri="{FF2B5EF4-FFF2-40B4-BE49-F238E27FC236}">
              <a16:creationId xmlns:a16="http://schemas.microsoft.com/office/drawing/2014/main" id="{00000000-0008-0000-03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92" name="Picture 1" descr="ALMASHRI_0">
          <a:extLst>
            <a:ext uri="{FF2B5EF4-FFF2-40B4-BE49-F238E27FC236}">
              <a16:creationId xmlns:a16="http://schemas.microsoft.com/office/drawing/2014/main" id="{00000000-0008-0000-03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93" name="Picture 1" descr="ALMASHRI_0">
          <a:extLst>
            <a:ext uri="{FF2B5EF4-FFF2-40B4-BE49-F238E27FC236}">
              <a16:creationId xmlns:a16="http://schemas.microsoft.com/office/drawing/2014/main" id="{00000000-0008-0000-03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94" name="Picture 1" descr="ALMASHRI_0">
          <a:extLst>
            <a:ext uri="{FF2B5EF4-FFF2-40B4-BE49-F238E27FC236}">
              <a16:creationId xmlns:a16="http://schemas.microsoft.com/office/drawing/2014/main" id="{00000000-0008-0000-03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95" name="Picture 1" descr="ALMASHRI_0">
          <a:extLst>
            <a:ext uri="{FF2B5EF4-FFF2-40B4-BE49-F238E27FC236}">
              <a16:creationId xmlns:a16="http://schemas.microsoft.com/office/drawing/2014/main" id="{00000000-0008-0000-03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296" name="Picture 1" descr="ALMASHRI_0">
          <a:extLst>
            <a:ext uri="{FF2B5EF4-FFF2-40B4-BE49-F238E27FC236}">
              <a16:creationId xmlns:a16="http://schemas.microsoft.com/office/drawing/2014/main" id="{00000000-0008-0000-03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297" name="Picture 1" descr="ALMASHRI_0">
          <a:extLst>
            <a:ext uri="{FF2B5EF4-FFF2-40B4-BE49-F238E27FC236}">
              <a16:creationId xmlns:a16="http://schemas.microsoft.com/office/drawing/2014/main" id="{00000000-0008-0000-03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298" name="Picture 1" descr="ALMASHRI_0">
          <a:extLst>
            <a:ext uri="{FF2B5EF4-FFF2-40B4-BE49-F238E27FC236}">
              <a16:creationId xmlns:a16="http://schemas.microsoft.com/office/drawing/2014/main" id="{00000000-0008-0000-03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299" name="Picture 1" descr="ALMASHRI_0">
          <a:extLst>
            <a:ext uri="{FF2B5EF4-FFF2-40B4-BE49-F238E27FC236}">
              <a16:creationId xmlns:a16="http://schemas.microsoft.com/office/drawing/2014/main" id="{00000000-0008-0000-03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0" name="Picture 1" descr="ALMASHRI_0">
          <a:extLst>
            <a:ext uri="{FF2B5EF4-FFF2-40B4-BE49-F238E27FC236}">
              <a16:creationId xmlns:a16="http://schemas.microsoft.com/office/drawing/2014/main" id="{00000000-0008-0000-03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1" name="Picture 1" descr="ALMASHRI_0">
          <a:extLst>
            <a:ext uri="{FF2B5EF4-FFF2-40B4-BE49-F238E27FC236}">
              <a16:creationId xmlns:a16="http://schemas.microsoft.com/office/drawing/2014/main" id="{00000000-0008-0000-03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2" name="Picture 1" descr="ALMASHRI_0">
          <a:extLst>
            <a:ext uri="{FF2B5EF4-FFF2-40B4-BE49-F238E27FC236}">
              <a16:creationId xmlns:a16="http://schemas.microsoft.com/office/drawing/2014/main" id="{00000000-0008-0000-03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3" name="Picture 1" descr="ALMASHRI_0">
          <a:extLst>
            <a:ext uri="{FF2B5EF4-FFF2-40B4-BE49-F238E27FC236}">
              <a16:creationId xmlns:a16="http://schemas.microsoft.com/office/drawing/2014/main" id="{00000000-0008-0000-03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4" name="Picture 1" descr="ALMASHRI_0">
          <a:extLst>
            <a:ext uri="{FF2B5EF4-FFF2-40B4-BE49-F238E27FC236}">
              <a16:creationId xmlns:a16="http://schemas.microsoft.com/office/drawing/2014/main" id="{00000000-0008-0000-03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5" name="Picture 1" descr="ALMASHRI_0">
          <a:extLst>
            <a:ext uri="{FF2B5EF4-FFF2-40B4-BE49-F238E27FC236}">
              <a16:creationId xmlns:a16="http://schemas.microsoft.com/office/drawing/2014/main" id="{00000000-0008-0000-03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6" name="Picture 1" descr="ALMASHRI_0">
          <a:extLst>
            <a:ext uri="{FF2B5EF4-FFF2-40B4-BE49-F238E27FC236}">
              <a16:creationId xmlns:a16="http://schemas.microsoft.com/office/drawing/2014/main" id="{00000000-0008-0000-03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7" name="Picture 1" descr="ALMASHRI_0">
          <a:extLst>
            <a:ext uri="{FF2B5EF4-FFF2-40B4-BE49-F238E27FC236}">
              <a16:creationId xmlns:a16="http://schemas.microsoft.com/office/drawing/2014/main" id="{00000000-0008-0000-03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8" name="Picture 1" descr="ALMASHRI_0">
          <a:extLst>
            <a:ext uri="{FF2B5EF4-FFF2-40B4-BE49-F238E27FC236}">
              <a16:creationId xmlns:a16="http://schemas.microsoft.com/office/drawing/2014/main" id="{00000000-0008-0000-03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09" name="Picture 1" descr="ALMASHRI_0">
          <a:extLst>
            <a:ext uri="{FF2B5EF4-FFF2-40B4-BE49-F238E27FC236}">
              <a16:creationId xmlns:a16="http://schemas.microsoft.com/office/drawing/2014/main" id="{00000000-0008-0000-03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10" name="Picture 1" descr="ALMASHRI_0">
          <a:extLst>
            <a:ext uri="{FF2B5EF4-FFF2-40B4-BE49-F238E27FC236}">
              <a16:creationId xmlns:a16="http://schemas.microsoft.com/office/drawing/2014/main" id="{00000000-0008-0000-03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11" name="Picture 1" descr="ALMASHRI_0">
          <a:extLst>
            <a:ext uri="{FF2B5EF4-FFF2-40B4-BE49-F238E27FC236}">
              <a16:creationId xmlns:a16="http://schemas.microsoft.com/office/drawing/2014/main" id="{00000000-0008-0000-03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312" name="Picture 1" descr="ALMASHRI_0">
          <a:extLst>
            <a:ext uri="{FF2B5EF4-FFF2-40B4-BE49-F238E27FC236}">
              <a16:creationId xmlns:a16="http://schemas.microsoft.com/office/drawing/2014/main" id="{00000000-0008-0000-03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13" name="Picture 1" descr="ALMASHRI_0">
          <a:extLst>
            <a:ext uri="{FF2B5EF4-FFF2-40B4-BE49-F238E27FC236}">
              <a16:creationId xmlns:a16="http://schemas.microsoft.com/office/drawing/2014/main" id="{00000000-0008-0000-03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14" name="Picture 1" descr="ALMASHRI_0">
          <a:extLst>
            <a:ext uri="{FF2B5EF4-FFF2-40B4-BE49-F238E27FC236}">
              <a16:creationId xmlns:a16="http://schemas.microsoft.com/office/drawing/2014/main" id="{00000000-0008-0000-03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15" name="Picture 1" descr="ALMASHRI_0">
          <a:extLst>
            <a:ext uri="{FF2B5EF4-FFF2-40B4-BE49-F238E27FC236}">
              <a16:creationId xmlns:a16="http://schemas.microsoft.com/office/drawing/2014/main" id="{00000000-0008-0000-03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16" name="Picture 1" descr="ALMASHRI_0">
          <a:extLst>
            <a:ext uri="{FF2B5EF4-FFF2-40B4-BE49-F238E27FC236}">
              <a16:creationId xmlns:a16="http://schemas.microsoft.com/office/drawing/2014/main" id="{00000000-0008-0000-03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17" name="Picture 1" descr="ALMASHRI_0">
          <a:extLst>
            <a:ext uri="{FF2B5EF4-FFF2-40B4-BE49-F238E27FC236}">
              <a16:creationId xmlns:a16="http://schemas.microsoft.com/office/drawing/2014/main" id="{00000000-0008-0000-03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18" name="Picture 1" descr="ALMASHRI_0">
          <a:extLst>
            <a:ext uri="{FF2B5EF4-FFF2-40B4-BE49-F238E27FC236}">
              <a16:creationId xmlns:a16="http://schemas.microsoft.com/office/drawing/2014/main" id="{00000000-0008-0000-03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19" name="Picture 1" descr="ALMASHRI_0">
          <a:extLst>
            <a:ext uri="{FF2B5EF4-FFF2-40B4-BE49-F238E27FC236}">
              <a16:creationId xmlns:a16="http://schemas.microsoft.com/office/drawing/2014/main" id="{00000000-0008-0000-03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0" name="Picture 1" descr="ALMASHRI_0">
          <a:extLst>
            <a:ext uri="{FF2B5EF4-FFF2-40B4-BE49-F238E27FC236}">
              <a16:creationId xmlns:a16="http://schemas.microsoft.com/office/drawing/2014/main" id="{00000000-0008-0000-03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1" name="Picture 1" descr="ALMASHRI_0">
          <a:extLst>
            <a:ext uri="{FF2B5EF4-FFF2-40B4-BE49-F238E27FC236}">
              <a16:creationId xmlns:a16="http://schemas.microsoft.com/office/drawing/2014/main" id="{00000000-0008-0000-03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2" name="Picture 1" descr="ALMASHRI_0">
          <a:extLst>
            <a:ext uri="{FF2B5EF4-FFF2-40B4-BE49-F238E27FC236}">
              <a16:creationId xmlns:a16="http://schemas.microsoft.com/office/drawing/2014/main" id="{00000000-0008-0000-03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3" name="Picture 1" descr="ALMASHRI_0">
          <a:extLst>
            <a:ext uri="{FF2B5EF4-FFF2-40B4-BE49-F238E27FC236}">
              <a16:creationId xmlns:a16="http://schemas.microsoft.com/office/drawing/2014/main" id="{00000000-0008-0000-03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4" name="Picture 1" descr="ALMASHRI_0">
          <a:extLst>
            <a:ext uri="{FF2B5EF4-FFF2-40B4-BE49-F238E27FC236}">
              <a16:creationId xmlns:a16="http://schemas.microsoft.com/office/drawing/2014/main" id="{00000000-0008-0000-03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5" name="Picture 1" descr="ALMASHRI_0">
          <a:extLst>
            <a:ext uri="{FF2B5EF4-FFF2-40B4-BE49-F238E27FC236}">
              <a16:creationId xmlns:a16="http://schemas.microsoft.com/office/drawing/2014/main" id="{00000000-0008-0000-03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6" name="Picture 1" descr="ALMASHRI_0">
          <a:extLst>
            <a:ext uri="{FF2B5EF4-FFF2-40B4-BE49-F238E27FC236}">
              <a16:creationId xmlns:a16="http://schemas.microsoft.com/office/drawing/2014/main" id="{00000000-0008-0000-03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7" name="Picture 1" descr="ALMASHRI_0">
          <a:extLst>
            <a:ext uri="{FF2B5EF4-FFF2-40B4-BE49-F238E27FC236}">
              <a16:creationId xmlns:a16="http://schemas.microsoft.com/office/drawing/2014/main" id="{00000000-0008-0000-03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328" name="Picture 1" descr="ALMASHRI_0">
          <a:extLst>
            <a:ext uri="{FF2B5EF4-FFF2-40B4-BE49-F238E27FC236}">
              <a16:creationId xmlns:a16="http://schemas.microsoft.com/office/drawing/2014/main" id="{00000000-0008-0000-03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29" name="Picture 1" descr="ALMASHRI_0">
          <a:extLst>
            <a:ext uri="{FF2B5EF4-FFF2-40B4-BE49-F238E27FC236}">
              <a16:creationId xmlns:a16="http://schemas.microsoft.com/office/drawing/2014/main" id="{00000000-0008-0000-03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0" name="Picture 1" descr="ALMASHRI_0">
          <a:extLst>
            <a:ext uri="{FF2B5EF4-FFF2-40B4-BE49-F238E27FC236}">
              <a16:creationId xmlns:a16="http://schemas.microsoft.com/office/drawing/2014/main" id="{00000000-0008-0000-03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1" name="Picture 1" descr="ALMASHRI_0">
          <a:extLst>
            <a:ext uri="{FF2B5EF4-FFF2-40B4-BE49-F238E27FC236}">
              <a16:creationId xmlns:a16="http://schemas.microsoft.com/office/drawing/2014/main" id="{00000000-0008-0000-03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2" name="Picture 1" descr="ALMASHRI_0">
          <a:extLst>
            <a:ext uri="{FF2B5EF4-FFF2-40B4-BE49-F238E27FC236}">
              <a16:creationId xmlns:a16="http://schemas.microsoft.com/office/drawing/2014/main" id="{00000000-0008-0000-03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3" name="Picture 1" descr="ALMASHRI_0">
          <a:extLst>
            <a:ext uri="{FF2B5EF4-FFF2-40B4-BE49-F238E27FC236}">
              <a16:creationId xmlns:a16="http://schemas.microsoft.com/office/drawing/2014/main" id="{00000000-0008-0000-03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4" name="Picture 1" descr="ALMASHRI_0">
          <a:extLst>
            <a:ext uri="{FF2B5EF4-FFF2-40B4-BE49-F238E27FC236}">
              <a16:creationId xmlns:a16="http://schemas.microsoft.com/office/drawing/2014/main" id="{00000000-0008-0000-03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5" name="Picture 1" descr="ALMASHRI_0">
          <a:extLst>
            <a:ext uri="{FF2B5EF4-FFF2-40B4-BE49-F238E27FC236}">
              <a16:creationId xmlns:a16="http://schemas.microsoft.com/office/drawing/2014/main" id="{00000000-0008-0000-03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6" name="Picture 1" descr="ALMASHRI_0">
          <a:extLst>
            <a:ext uri="{FF2B5EF4-FFF2-40B4-BE49-F238E27FC236}">
              <a16:creationId xmlns:a16="http://schemas.microsoft.com/office/drawing/2014/main" id="{00000000-0008-0000-03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7" name="Picture 1" descr="ALMASHRI_0">
          <a:extLst>
            <a:ext uri="{FF2B5EF4-FFF2-40B4-BE49-F238E27FC236}">
              <a16:creationId xmlns:a16="http://schemas.microsoft.com/office/drawing/2014/main" id="{00000000-0008-0000-03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8" name="Picture 1" descr="ALMASHRI_0">
          <a:extLst>
            <a:ext uri="{FF2B5EF4-FFF2-40B4-BE49-F238E27FC236}">
              <a16:creationId xmlns:a16="http://schemas.microsoft.com/office/drawing/2014/main" id="{00000000-0008-0000-03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39" name="Picture 1" descr="ALMASHRI_0">
          <a:extLst>
            <a:ext uri="{FF2B5EF4-FFF2-40B4-BE49-F238E27FC236}">
              <a16:creationId xmlns:a16="http://schemas.microsoft.com/office/drawing/2014/main" id="{00000000-0008-0000-03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40" name="Picture 1" descr="ALMASHRI_0">
          <a:extLst>
            <a:ext uri="{FF2B5EF4-FFF2-40B4-BE49-F238E27FC236}">
              <a16:creationId xmlns:a16="http://schemas.microsoft.com/office/drawing/2014/main" id="{00000000-0008-0000-03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41" name="Picture 1" descr="ALMASHRI_0">
          <a:extLst>
            <a:ext uri="{FF2B5EF4-FFF2-40B4-BE49-F238E27FC236}">
              <a16:creationId xmlns:a16="http://schemas.microsoft.com/office/drawing/2014/main" id="{00000000-0008-0000-03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42" name="Picture 1" descr="ALMASHRI_0">
          <a:extLst>
            <a:ext uri="{FF2B5EF4-FFF2-40B4-BE49-F238E27FC236}">
              <a16:creationId xmlns:a16="http://schemas.microsoft.com/office/drawing/2014/main" id="{00000000-0008-0000-03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43" name="Picture 1" descr="ALMASHRI_0">
          <a:extLst>
            <a:ext uri="{FF2B5EF4-FFF2-40B4-BE49-F238E27FC236}">
              <a16:creationId xmlns:a16="http://schemas.microsoft.com/office/drawing/2014/main" id="{00000000-0008-0000-03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44" name="Picture 1" descr="ALMASHRI_0">
          <a:extLst>
            <a:ext uri="{FF2B5EF4-FFF2-40B4-BE49-F238E27FC236}">
              <a16:creationId xmlns:a16="http://schemas.microsoft.com/office/drawing/2014/main" id="{00000000-0008-0000-03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45" name="Picture 1" descr="ALMASHRI_0">
          <a:extLst>
            <a:ext uri="{FF2B5EF4-FFF2-40B4-BE49-F238E27FC236}">
              <a16:creationId xmlns:a16="http://schemas.microsoft.com/office/drawing/2014/main" id="{00000000-0008-0000-03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46" name="Picture 1" descr="ALMASHRI_0">
          <a:extLst>
            <a:ext uri="{FF2B5EF4-FFF2-40B4-BE49-F238E27FC236}">
              <a16:creationId xmlns:a16="http://schemas.microsoft.com/office/drawing/2014/main" id="{00000000-0008-0000-03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47" name="Picture 1" descr="ALMASHRI_0">
          <a:extLst>
            <a:ext uri="{FF2B5EF4-FFF2-40B4-BE49-F238E27FC236}">
              <a16:creationId xmlns:a16="http://schemas.microsoft.com/office/drawing/2014/main" id="{00000000-0008-0000-03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48" name="Picture 1" descr="ALMASHRI_0">
          <a:extLst>
            <a:ext uri="{FF2B5EF4-FFF2-40B4-BE49-F238E27FC236}">
              <a16:creationId xmlns:a16="http://schemas.microsoft.com/office/drawing/2014/main" id="{00000000-0008-0000-03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49" name="Picture 1" descr="ALMASHRI_0">
          <a:extLst>
            <a:ext uri="{FF2B5EF4-FFF2-40B4-BE49-F238E27FC236}">
              <a16:creationId xmlns:a16="http://schemas.microsoft.com/office/drawing/2014/main" id="{00000000-0008-0000-03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0" name="Picture 1" descr="ALMASHRI_0">
          <a:extLst>
            <a:ext uri="{FF2B5EF4-FFF2-40B4-BE49-F238E27FC236}">
              <a16:creationId xmlns:a16="http://schemas.microsoft.com/office/drawing/2014/main" id="{00000000-0008-0000-03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1" name="Picture 1" descr="ALMASHRI_0">
          <a:extLst>
            <a:ext uri="{FF2B5EF4-FFF2-40B4-BE49-F238E27FC236}">
              <a16:creationId xmlns:a16="http://schemas.microsoft.com/office/drawing/2014/main" id="{00000000-0008-0000-03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2" name="Picture 1" descr="ALMASHRI_0">
          <a:extLst>
            <a:ext uri="{FF2B5EF4-FFF2-40B4-BE49-F238E27FC236}">
              <a16:creationId xmlns:a16="http://schemas.microsoft.com/office/drawing/2014/main" id="{00000000-0008-0000-03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3" name="Picture 1" descr="ALMASHRI_0">
          <a:extLst>
            <a:ext uri="{FF2B5EF4-FFF2-40B4-BE49-F238E27FC236}">
              <a16:creationId xmlns:a16="http://schemas.microsoft.com/office/drawing/2014/main" id="{00000000-0008-0000-03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4" name="Picture 1" descr="ALMASHRI_0">
          <a:extLst>
            <a:ext uri="{FF2B5EF4-FFF2-40B4-BE49-F238E27FC236}">
              <a16:creationId xmlns:a16="http://schemas.microsoft.com/office/drawing/2014/main" id="{00000000-0008-0000-03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5" name="Picture 1" descr="ALMASHRI_0">
          <a:extLst>
            <a:ext uri="{FF2B5EF4-FFF2-40B4-BE49-F238E27FC236}">
              <a16:creationId xmlns:a16="http://schemas.microsoft.com/office/drawing/2014/main" id="{00000000-0008-0000-03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6" name="Picture 1" descr="ALMASHRI_0">
          <a:extLst>
            <a:ext uri="{FF2B5EF4-FFF2-40B4-BE49-F238E27FC236}">
              <a16:creationId xmlns:a16="http://schemas.microsoft.com/office/drawing/2014/main" id="{00000000-0008-0000-03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7" name="Picture 1" descr="ALMASHRI_0">
          <a:extLst>
            <a:ext uri="{FF2B5EF4-FFF2-40B4-BE49-F238E27FC236}">
              <a16:creationId xmlns:a16="http://schemas.microsoft.com/office/drawing/2014/main" id="{00000000-0008-0000-03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8" name="Picture 1" descr="ALMASHRI_0">
          <a:extLst>
            <a:ext uri="{FF2B5EF4-FFF2-40B4-BE49-F238E27FC236}">
              <a16:creationId xmlns:a16="http://schemas.microsoft.com/office/drawing/2014/main" id="{00000000-0008-0000-03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59" name="Picture 1" descr="ALMASHRI_0">
          <a:extLst>
            <a:ext uri="{FF2B5EF4-FFF2-40B4-BE49-F238E27FC236}">
              <a16:creationId xmlns:a16="http://schemas.microsoft.com/office/drawing/2014/main" id="{00000000-0008-0000-03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360" name="Picture 1" descr="ALMASHRI_0">
          <a:extLst>
            <a:ext uri="{FF2B5EF4-FFF2-40B4-BE49-F238E27FC236}">
              <a16:creationId xmlns:a16="http://schemas.microsoft.com/office/drawing/2014/main" id="{00000000-0008-0000-03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1" name="Picture 1" descr="ALMASHRI_0">
          <a:extLst>
            <a:ext uri="{FF2B5EF4-FFF2-40B4-BE49-F238E27FC236}">
              <a16:creationId xmlns:a16="http://schemas.microsoft.com/office/drawing/2014/main" id="{00000000-0008-0000-03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2" name="Picture 1" descr="ALMASHRI_0">
          <a:extLst>
            <a:ext uri="{FF2B5EF4-FFF2-40B4-BE49-F238E27FC236}">
              <a16:creationId xmlns:a16="http://schemas.microsoft.com/office/drawing/2014/main" id="{00000000-0008-0000-03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3" name="Picture 1" descr="ALMASHRI_0">
          <a:extLst>
            <a:ext uri="{FF2B5EF4-FFF2-40B4-BE49-F238E27FC236}">
              <a16:creationId xmlns:a16="http://schemas.microsoft.com/office/drawing/2014/main" id="{00000000-0008-0000-03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4" name="Picture 1" descr="ALMASHRI_0">
          <a:extLst>
            <a:ext uri="{FF2B5EF4-FFF2-40B4-BE49-F238E27FC236}">
              <a16:creationId xmlns:a16="http://schemas.microsoft.com/office/drawing/2014/main" id="{00000000-0008-0000-03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5" name="Picture 1" descr="ALMASHRI_0">
          <a:extLst>
            <a:ext uri="{FF2B5EF4-FFF2-40B4-BE49-F238E27FC236}">
              <a16:creationId xmlns:a16="http://schemas.microsoft.com/office/drawing/2014/main" id="{00000000-0008-0000-03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6" name="Picture 1" descr="ALMASHRI_0">
          <a:extLst>
            <a:ext uri="{FF2B5EF4-FFF2-40B4-BE49-F238E27FC236}">
              <a16:creationId xmlns:a16="http://schemas.microsoft.com/office/drawing/2014/main" id="{00000000-0008-0000-03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7" name="Picture 1" descr="ALMASHRI_0">
          <a:extLst>
            <a:ext uri="{FF2B5EF4-FFF2-40B4-BE49-F238E27FC236}">
              <a16:creationId xmlns:a16="http://schemas.microsoft.com/office/drawing/2014/main" id="{00000000-0008-0000-03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8" name="Picture 1" descr="ALMASHRI_0">
          <a:extLst>
            <a:ext uri="{FF2B5EF4-FFF2-40B4-BE49-F238E27FC236}">
              <a16:creationId xmlns:a16="http://schemas.microsoft.com/office/drawing/2014/main" id="{00000000-0008-0000-03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69" name="Picture 1" descr="ALMASHRI_0">
          <a:extLst>
            <a:ext uri="{FF2B5EF4-FFF2-40B4-BE49-F238E27FC236}">
              <a16:creationId xmlns:a16="http://schemas.microsoft.com/office/drawing/2014/main" id="{00000000-0008-0000-03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70" name="Picture 1" descr="ALMASHRI_0">
          <a:extLst>
            <a:ext uri="{FF2B5EF4-FFF2-40B4-BE49-F238E27FC236}">
              <a16:creationId xmlns:a16="http://schemas.microsoft.com/office/drawing/2014/main" id="{00000000-0008-0000-03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71" name="Picture 1" descr="ALMASHRI_0">
          <a:extLst>
            <a:ext uri="{FF2B5EF4-FFF2-40B4-BE49-F238E27FC236}">
              <a16:creationId xmlns:a16="http://schemas.microsoft.com/office/drawing/2014/main" id="{00000000-0008-0000-03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72" name="Picture 1" descr="ALMASHRI_0">
          <a:extLst>
            <a:ext uri="{FF2B5EF4-FFF2-40B4-BE49-F238E27FC236}">
              <a16:creationId xmlns:a16="http://schemas.microsoft.com/office/drawing/2014/main" id="{00000000-0008-0000-03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73" name="Picture 1" descr="ALMASHRI_0">
          <a:extLst>
            <a:ext uri="{FF2B5EF4-FFF2-40B4-BE49-F238E27FC236}">
              <a16:creationId xmlns:a16="http://schemas.microsoft.com/office/drawing/2014/main" id="{00000000-0008-0000-03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74" name="Picture 1" descr="ALMASHRI_0">
          <a:extLst>
            <a:ext uri="{FF2B5EF4-FFF2-40B4-BE49-F238E27FC236}">
              <a16:creationId xmlns:a16="http://schemas.microsoft.com/office/drawing/2014/main" id="{00000000-0008-0000-03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75" name="Picture 1" descr="ALMASHRI_0">
          <a:extLst>
            <a:ext uri="{FF2B5EF4-FFF2-40B4-BE49-F238E27FC236}">
              <a16:creationId xmlns:a16="http://schemas.microsoft.com/office/drawing/2014/main" id="{00000000-0008-0000-03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376" name="Picture 1" descr="ALMASHRI_0">
          <a:extLst>
            <a:ext uri="{FF2B5EF4-FFF2-40B4-BE49-F238E27FC236}">
              <a16:creationId xmlns:a16="http://schemas.microsoft.com/office/drawing/2014/main" id="{00000000-0008-0000-03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77" name="Picture 1" descr="ALMASHRI_0">
          <a:extLst>
            <a:ext uri="{FF2B5EF4-FFF2-40B4-BE49-F238E27FC236}">
              <a16:creationId xmlns:a16="http://schemas.microsoft.com/office/drawing/2014/main" id="{00000000-0008-0000-03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78" name="Picture 1" descr="ALMASHRI_0">
          <a:extLst>
            <a:ext uri="{FF2B5EF4-FFF2-40B4-BE49-F238E27FC236}">
              <a16:creationId xmlns:a16="http://schemas.microsoft.com/office/drawing/2014/main" id="{00000000-0008-0000-03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79" name="Picture 1" descr="ALMASHRI_0">
          <a:extLst>
            <a:ext uri="{FF2B5EF4-FFF2-40B4-BE49-F238E27FC236}">
              <a16:creationId xmlns:a16="http://schemas.microsoft.com/office/drawing/2014/main" id="{00000000-0008-0000-03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0" name="Picture 1" descr="ALMASHRI_0">
          <a:extLst>
            <a:ext uri="{FF2B5EF4-FFF2-40B4-BE49-F238E27FC236}">
              <a16:creationId xmlns:a16="http://schemas.microsoft.com/office/drawing/2014/main" id="{00000000-0008-0000-03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1" name="Picture 1" descr="ALMASHRI_0">
          <a:extLst>
            <a:ext uri="{FF2B5EF4-FFF2-40B4-BE49-F238E27FC236}">
              <a16:creationId xmlns:a16="http://schemas.microsoft.com/office/drawing/2014/main" id="{00000000-0008-0000-03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2" name="Picture 1" descr="ALMASHRI_0">
          <a:extLst>
            <a:ext uri="{FF2B5EF4-FFF2-40B4-BE49-F238E27FC236}">
              <a16:creationId xmlns:a16="http://schemas.microsoft.com/office/drawing/2014/main" id="{00000000-0008-0000-03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3" name="Picture 1" descr="ALMASHRI_0">
          <a:extLst>
            <a:ext uri="{FF2B5EF4-FFF2-40B4-BE49-F238E27FC236}">
              <a16:creationId xmlns:a16="http://schemas.microsoft.com/office/drawing/2014/main" id="{00000000-0008-0000-03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4" name="Picture 1" descr="ALMASHRI_0">
          <a:extLst>
            <a:ext uri="{FF2B5EF4-FFF2-40B4-BE49-F238E27FC236}">
              <a16:creationId xmlns:a16="http://schemas.microsoft.com/office/drawing/2014/main" id="{00000000-0008-0000-03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5" name="Picture 1" descr="ALMASHRI_0">
          <a:extLst>
            <a:ext uri="{FF2B5EF4-FFF2-40B4-BE49-F238E27FC236}">
              <a16:creationId xmlns:a16="http://schemas.microsoft.com/office/drawing/2014/main" id="{00000000-0008-0000-03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6" name="Picture 1" descr="ALMASHRI_0">
          <a:extLst>
            <a:ext uri="{FF2B5EF4-FFF2-40B4-BE49-F238E27FC236}">
              <a16:creationId xmlns:a16="http://schemas.microsoft.com/office/drawing/2014/main" id="{00000000-0008-0000-03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7" name="Picture 1" descr="ALMASHRI_0">
          <a:extLst>
            <a:ext uri="{FF2B5EF4-FFF2-40B4-BE49-F238E27FC236}">
              <a16:creationId xmlns:a16="http://schemas.microsoft.com/office/drawing/2014/main" id="{00000000-0008-0000-03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8" name="Picture 1" descr="ALMASHRI_0">
          <a:extLst>
            <a:ext uri="{FF2B5EF4-FFF2-40B4-BE49-F238E27FC236}">
              <a16:creationId xmlns:a16="http://schemas.microsoft.com/office/drawing/2014/main" id="{00000000-0008-0000-03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89" name="Picture 1" descr="ALMASHRI_0">
          <a:extLst>
            <a:ext uri="{FF2B5EF4-FFF2-40B4-BE49-F238E27FC236}">
              <a16:creationId xmlns:a16="http://schemas.microsoft.com/office/drawing/2014/main" id="{00000000-0008-0000-03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90" name="Picture 1" descr="ALMASHRI_0">
          <a:extLst>
            <a:ext uri="{FF2B5EF4-FFF2-40B4-BE49-F238E27FC236}">
              <a16:creationId xmlns:a16="http://schemas.microsoft.com/office/drawing/2014/main" id="{00000000-0008-0000-03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91" name="Picture 1" descr="ALMASHRI_0">
          <a:extLst>
            <a:ext uri="{FF2B5EF4-FFF2-40B4-BE49-F238E27FC236}">
              <a16:creationId xmlns:a16="http://schemas.microsoft.com/office/drawing/2014/main" id="{00000000-0008-0000-03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392" name="Picture 1" descr="ALMASHRI_0">
          <a:extLst>
            <a:ext uri="{FF2B5EF4-FFF2-40B4-BE49-F238E27FC236}">
              <a16:creationId xmlns:a16="http://schemas.microsoft.com/office/drawing/2014/main" id="{00000000-0008-0000-03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93" name="Picture 1" descr="ALMASHRI_0">
          <a:extLst>
            <a:ext uri="{FF2B5EF4-FFF2-40B4-BE49-F238E27FC236}">
              <a16:creationId xmlns:a16="http://schemas.microsoft.com/office/drawing/2014/main" id="{00000000-0008-0000-03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94" name="Picture 1" descr="ALMASHRI_0">
          <a:extLst>
            <a:ext uri="{FF2B5EF4-FFF2-40B4-BE49-F238E27FC236}">
              <a16:creationId xmlns:a16="http://schemas.microsoft.com/office/drawing/2014/main" id="{00000000-0008-0000-03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95" name="Picture 1" descr="ALMASHRI_0">
          <a:extLst>
            <a:ext uri="{FF2B5EF4-FFF2-40B4-BE49-F238E27FC236}">
              <a16:creationId xmlns:a16="http://schemas.microsoft.com/office/drawing/2014/main" id="{00000000-0008-0000-03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96" name="Picture 1" descr="ALMASHRI_0">
          <a:extLst>
            <a:ext uri="{FF2B5EF4-FFF2-40B4-BE49-F238E27FC236}">
              <a16:creationId xmlns:a16="http://schemas.microsoft.com/office/drawing/2014/main" id="{00000000-0008-0000-03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97" name="Picture 1" descr="ALMASHRI_0">
          <a:extLst>
            <a:ext uri="{FF2B5EF4-FFF2-40B4-BE49-F238E27FC236}">
              <a16:creationId xmlns:a16="http://schemas.microsoft.com/office/drawing/2014/main" id="{00000000-0008-0000-03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98" name="Picture 1" descr="ALMASHRI_0">
          <a:extLst>
            <a:ext uri="{FF2B5EF4-FFF2-40B4-BE49-F238E27FC236}">
              <a16:creationId xmlns:a16="http://schemas.microsoft.com/office/drawing/2014/main" id="{00000000-0008-0000-03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399" name="Picture 1" descr="ALMASHRI_0">
          <a:extLst>
            <a:ext uri="{FF2B5EF4-FFF2-40B4-BE49-F238E27FC236}">
              <a16:creationId xmlns:a16="http://schemas.microsoft.com/office/drawing/2014/main" id="{00000000-0008-0000-03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0" name="Picture 1" descr="ALMASHRI_0">
          <a:extLst>
            <a:ext uri="{FF2B5EF4-FFF2-40B4-BE49-F238E27FC236}">
              <a16:creationId xmlns:a16="http://schemas.microsoft.com/office/drawing/2014/main" id="{00000000-0008-0000-03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1" name="Picture 1" descr="ALMASHRI_0">
          <a:extLst>
            <a:ext uri="{FF2B5EF4-FFF2-40B4-BE49-F238E27FC236}">
              <a16:creationId xmlns:a16="http://schemas.microsoft.com/office/drawing/2014/main" id="{00000000-0008-0000-03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2" name="Picture 1" descr="ALMASHRI_0">
          <a:extLst>
            <a:ext uri="{FF2B5EF4-FFF2-40B4-BE49-F238E27FC236}">
              <a16:creationId xmlns:a16="http://schemas.microsoft.com/office/drawing/2014/main" id="{00000000-0008-0000-03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3" name="Picture 1" descr="ALMASHRI_0">
          <a:extLst>
            <a:ext uri="{FF2B5EF4-FFF2-40B4-BE49-F238E27FC236}">
              <a16:creationId xmlns:a16="http://schemas.microsoft.com/office/drawing/2014/main" id="{00000000-0008-0000-03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4" name="Picture 1" descr="ALMASHRI_0">
          <a:extLst>
            <a:ext uri="{FF2B5EF4-FFF2-40B4-BE49-F238E27FC236}">
              <a16:creationId xmlns:a16="http://schemas.microsoft.com/office/drawing/2014/main" id="{00000000-0008-0000-03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5" name="Picture 1" descr="ALMASHRI_0">
          <a:extLst>
            <a:ext uri="{FF2B5EF4-FFF2-40B4-BE49-F238E27FC236}">
              <a16:creationId xmlns:a16="http://schemas.microsoft.com/office/drawing/2014/main" id="{00000000-0008-0000-03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6" name="Picture 1" descr="ALMASHRI_0">
          <a:extLst>
            <a:ext uri="{FF2B5EF4-FFF2-40B4-BE49-F238E27FC236}">
              <a16:creationId xmlns:a16="http://schemas.microsoft.com/office/drawing/2014/main" id="{00000000-0008-0000-03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7" name="Picture 1" descr="ALMASHRI_0">
          <a:extLst>
            <a:ext uri="{FF2B5EF4-FFF2-40B4-BE49-F238E27FC236}">
              <a16:creationId xmlns:a16="http://schemas.microsoft.com/office/drawing/2014/main" id="{00000000-0008-0000-03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08" name="Picture 1" descr="ALMASHRI_0">
          <a:extLst>
            <a:ext uri="{FF2B5EF4-FFF2-40B4-BE49-F238E27FC236}">
              <a16:creationId xmlns:a16="http://schemas.microsoft.com/office/drawing/2014/main" id="{00000000-0008-0000-03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09" name="Picture 1" descr="ALMASHRI_0">
          <a:extLst>
            <a:ext uri="{FF2B5EF4-FFF2-40B4-BE49-F238E27FC236}">
              <a16:creationId xmlns:a16="http://schemas.microsoft.com/office/drawing/2014/main" id="{00000000-0008-0000-03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0" name="Picture 1" descr="ALMASHRI_0">
          <a:extLst>
            <a:ext uri="{FF2B5EF4-FFF2-40B4-BE49-F238E27FC236}">
              <a16:creationId xmlns:a16="http://schemas.microsoft.com/office/drawing/2014/main" id="{00000000-0008-0000-03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1" name="Picture 1" descr="ALMASHRI_0">
          <a:extLst>
            <a:ext uri="{FF2B5EF4-FFF2-40B4-BE49-F238E27FC236}">
              <a16:creationId xmlns:a16="http://schemas.microsoft.com/office/drawing/2014/main" id="{00000000-0008-0000-03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2" name="Picture 1" descr="ALMASHRI_0">
          <a:extLst>
            <a:ext uri="{FF2B5EF4-FFF2-40B4-BE49-F238E27FC236}">
              <a16:creationId xmlns:a16="http://schemas.microsoft.com/office/drawing/2014/main" id="{00000000-0008-0000-03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3" name="Picture 1" descr="ALMASHRI_0">
          <a:extLst>
            <a:ext uri="{FF2B5EF4-FFF2-40B4-BE49-F238E27FC236}">
              <a16:creationId xmlns:a16="http://schemas.microsoft.com/office/drawing/2014/main" id="{00000000-0008-0000-03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4" name="Picture 1" descr="ALMASHRI_0">
          <a:extLst>
            <a:ext uri="{FF2B5EF4-FFF2-40B4-BE49-F238E27FC236}">
              <a16:creationId xmlns:a16="http://schemas.microsoft.com/office/drawing/2014/main" id="{00000000-0008-0000-03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5" name="Picture 1" descr="ALMASHRI_0">
          <a:extLst>
            <a:ext uri="{FF2B5EF4-FFF2-40B4-BE49-F238E27FC236}">
              <a16:creationId xmlns:a16="http://schemas.microsoft.com/office/drawing/2014/main" id="{00000000-0008-0000-03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6" name="Picture 1" descr="ALMASHRI_0">
          <a:extLst>
            <a:ext uri="{FF2B5EF4-FFF2-40B4-BE49-F238E27FC236}">
              <a16:creationId xmlns:a16="http://schemas.microsoft.com/office/drawing/2014/main" id="{00000000-0008-0000-03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7" name="Picture 1" descr="ALMASHRI_0">
          <a:extLst>
            <a:ext uri="{FF2B5EF4-FFF2-40B4-BE49-F238E27FC236}">
              <a16:creationId xmlns:a16="http://schemas.microsoft.com/office/drawing/2014/main" id="{00000000-0008-0000-03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8" name="Picture 1" descr="ALMASHRI_0">
          <a:extLst>
            <a:ext uri="{FF2B5EF4-FFF2-40B4-BE49-F238E27FC236}">
              <a16:creationId xmlns:a16="http://schemas.microsoft.com/office/drawing/2014/main" id="{00000000-0008-0000-03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19" name="Picture 1" descr="ALMASHRI_0">
          <a:extLst>
            <a:ext uri="{FF2B5EF4-FFF2-40B4-BE49-F238E27FC236}">
              <a16:creationId xmlns:a16="http://schemas.microsoft.com/office/drawing/2014/main" id="{00000000-0008-0000-03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20" name="Picture 1" descr="ALMASHRI_0">
          <a:extLst>
            <a:ext uri="{FF2B5EF4-FFF2-40B4-BE49-F238E27FC236}">
              <a16:creationId xmlns:a16="http://schemas.microsoft.com/office/drawing/2014/main" id="{00000000-0008-0000-03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21" name="Picture 1" descr="ALMASHRI_0">
          <a:extLst>
            <a:ext uri="{FF2B5EF4-FFF2-40B4-BE49-F238E27FC236}">
              <a16:creationId xmlns:a16="http://schemas.microsoft.com/office/drawing/2014/main" id="{00000000-0008-0000-03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22" name="Picture 1" descr="ALMASHRI_0">
          <a:extLst>
            <a:ext uri="{FF2B5EF4-FFF2-40B4-BE49-F238E27FC236}">
              <a16:creationId xmlns:a16="http://schemas.microsoft.com/office/drawing/2014/main" id="{00000000-0008-0000-03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23" name="Picture 1" descr="ALMASHRI_0">
          <a:extLst>
            <a:ext uri="{FF2B5EF4-FFF2-40B4-BE49-F238E27FC236}">
              <a16:creationId xmlns:a16="http://schemas.microsoft.com/office/drawing/2014/main" id="{00000000-0008-0000-03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24" name="Picture 1" descr="ALMASHRI_0">
          <a:extLst>
            <a:ext uri="{FF2B5EF4-FFF2-40B4-BE49-F238E27FC236}">
              <a16:creationId xmlns:a16="http://schemas.microsoft.com/office/drawing/2014/main" id="{00000000-0008-0000-03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25" name="Picture 1" descr="ALMASHRI_0">
          <a:extLst>
            <a:ext uri="{FF2B5EF4-FFF2-40B4-BE49-F238E27FC236}">
              <a16:creationId xmlns:a16="http://schemas.microsoft.com/office/drawing/2014/main" id="{00000000-0008-0000-03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26" name="Picture 1" descr="ALMASHRI_0">
          <a:extLst>
            <a:ext uri="{FF2B5EF4-FFF2-40B4-BE49-F238E27FC236}">
              <a16:creationId xmlns:a16="http://schemas.microsoft.com/office/drawing/2014/main" id="{00000000-0008-0000-03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27" name="Picture 1" descr="ALMASHRI_0">
          <a:extLst>
            <a:ext uri="{FF2B5EF4-FFF2-40B4-BE49-F238E27FC236}">
              <a16:creationId xmlns:a16="http://schemas.microsoft.com/office/drawing/2014/main" id="{00000000-0008-0000-03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28" name="Picture 1" descr="ALMASHRI_0">
          <a:extLst>
            <a:ext uri="{FF2B5EF4-FFF2-40B4-BE49-F238E27FC236}">
              <a16:creationId xmlns:a16="http://schemas.microsoft.com/office/drawing/2014/main" id="{00000000-0008-0000-03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29" name="Picture 1" descr="ALMASHRI_0">
          <a:extLst>
            <a:ext uri="{FF2B5EF4-FFF2-40B4-BE49-F238E27FC236}">
              <a16:creationId xmlns:a16="http://schemas.microsoft.com/office/drawing/2014/main" id="{00000000-0008-0000-03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0" name="Picture 1" descr="ALMASHRI_0">
          <a:extLst>
            <a:ext uri="{FF2B5EF4-FFF2-40B4-BE49-F238E27FC236}">
              <a16:creationId xmlns:a16="http://schemas.microsoft.com/office/drawing/2014/main" id="{00000000-0008-0000-03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1" name="Picture 1" descr="ALMASHRI_0">
          <a:extLst>
            <a:ext uri="{FF2B5EF4-FFF2-40B4-BE49-F238E27FC236}">
              <a16:creationId xmlns:a16="http://schemas.microsoft.com/office/drawing/2014/main" id="{00000000-0008-0000-03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2" name="Picture 1" descr="ALMASHRI_0">
          <a:extLst>
            <a:ext uri="{FF2B5EF4-FFF2-40B4-BE49-F238E27FC236}">
              <a16:creationId xmlns:a16="http://schemas.microsoft.com/office/drawing/2014/main" id="{00000000-0008-0000-03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3" name="Picture 1" descr="ALMASHRI_0">
          <a:extLst>
            <a:ext uri="{FF2B5EF4-FFF2-40B4-BE49-F238E27FC236}">
              <a16:creationId xmlns:a16="http://schemas.microsoft.com/office/drawing/2014/main" id="{00000000-0008-0000-03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4" name="Picture 1" descr="ALMASHRI_0">
          <a:extLst>
            <a:ext uri="{FF2B5EF4-FFF2-40B4-BE49-F238E27FC236}">
              <a16:creationId xmlns:a16="http://schemas.microsoft.com/office/drawing/2014/main" id="{00000000-0008-0000-03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5" name="Picture 1" descr="ALMASHRI_0">
          <a:extLst>
            <a:ext uri="{FF2B5EF4-FFF2-40B4-BE49-F238E27FC236}">
              <a16:creationId xmlns:a16="http://schemas.microsoft.com/office/drawing/2014/main" id="{00000000-0008-0000-03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6" name="Picture 1" descr="ALMASHRI_0">
          <a:extLst>
            <a:ext uri="{FF2B5EF4-FFF2-40B4-BE49-F238E27FC236}">
              <a16:creationId xmlns:a16="http://schemas.microsoft.com/office/drawing/2014/main" id="{00000000-0008-0000-03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7" name="Picture 1" descr="ALMASHRI_0">
          <a:extLst>
            <a:ext uri="{FF2B5EF4-FFF2-40B4-BE49-F238E27FC236}">
              <a16:creationId xmlns:a16="http://schemas.microsoft.com/office/drawing/2014/main" id="{00000000-0008-0000-03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8" name="Picture 1" descr="ALMASHRI_0">
          <a:extLst>
            <a:ext uri="{FF2B5EF4-FFF2-40B4-BE49-F238E27FC236}">
              <a16:creationId xmlns:a16="http://schemas.microsoft.com/office/drawing/2014/main" id="{00000000-0008-0000-03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39" name="Picture 1" descr="ALMASHRI_0">
          <a:extLst>
            <a:ext uri="{FF2B5EF4-FFF2-40B4-BE49-F238E27FC236}">
              <a16:creationId xmlns:a16="http://schemas.microsoft.com/office/drawing/2014/main" id="{00000000-0008-0000-03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440" name="Picture 1" descr="ALMASHRI_0">
          <a:extLst>
            <a:ext uri="{FF2B5EF4-FFF2-40B4-BE49-F238E27FC236}">
              <a16:creationId xmlns:a16="http://schemas.microsoft.com/office/drawing/2014/main" id="{00000000-0008-0000-03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1" name="Picture 1" descr="ALMASHRI_0">
          <a:extLst>
            <a:ext uri="{FF2B5EF4-FFF2-40B4-BE49-F238E27FC236}">
              <a16:creationId xmlns:a16="http://schemas.microsoft.com/office/drawing/2014/main" id="{00000000-0008-0000-03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2" name="Picture 1" descr="ALMASHRI_0">
          <a:extLst>
            <a:ext uri="{FF2B5EF4-FFF2-40B4-BE49-F238E27FC236}">
              <a16:creationId xmlns:a16="http://schemas.microsoft.com/office/drawing/2014/main" id="{00000000-0008-0000-03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3" name="Picture 1" descr="ALMASHRI_0">
          <a:extLst>
            <a:ext uri="{FF2B5EF4-FFF2-40B4-BE49-F238E27FC236}">
              <a16:creationId xmlns:a16="http://schemas.microsoft.com/office/drawing/2014/main" id="{00000000-0008-0000-03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4" name="Picture 1" descr="ALMASHRI_0">
          <a:extLst>
            <a:ext uri="{FF2B5EF4-FFF2-40B4-BE49-F238E27FC236}">
              <a16:creationId xmlns:a16="http://schemas.microsoft.com/office/drawing/2014/main" id="{00000000-0008-0000-03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5" name="Picture 1" descr="ALMASHRI_0">
          <a:extLst>
            <a:ext uri="{FF2B5EF4-FFF2-40B4-BE49-F238E27FC236}">
              <a16:creationId xmlns:a16="http://schemas.microsoft.com/office/drawing/2014/main" id="{00000000-0008-0000-03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6" name="Picture 1" descr="ALMASHRI_0">
          <a:extLst>
            <a:ext uri="{FF2B5EF4-FFF2-40B4-BE49-F238E27FC236}">
              <a16:creationId xmlns:a16="http://schemas.microsoft.com/office/drawing/2014/main" id="{00000000-0008-0000-03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7" name="Picture 1" descr="ALMASHRI_0">
          <a:extLst>
            <a:ext uri="{FF2B5EF4-FFF2-40B4-BE49-F238E27FC236}">
              <a16:creationId xmlns:a16="http://schemas.microsoft.com/office/drawing/2014/main" id="{00000000-0008-0000-03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8" name="Picture 1" descr="ALMASHRI_0">
          <a:extLst>
            <a:ext uri="{FF2B5EF4-FFF2-40B4-BE49-F238E27FC236}">
              <a16:creationId xmlns:a16="http://schemas.microsoft.com/office/drawing/2014/main" id="{00000000-0008-0000-03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49" name="Picture 1" descr="ALMASHRI_0">
          <a:extLst>
            <a:ext uri="{FF2B5EF4-FFF2-40B4-BE49-F238E27FC236}">
              <a16:creationId xmlns:a16="http://schemas.microsoft.com/office/drawing/2014/main" id="{00000000-0008-0000-03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50" name="Picture 1" descr="ALMASHRI_0">
          <a:extLst>
            <a:ext uri="{FF2B5EF4-FFF2-40B4-BE49-F238E27FC236}">
              <a16:creationId xmlns:a16="http://schemas.microsoft.com/office/drawing/2014/main" id="{00000000-0008-0000-03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51" name="Picture 1" descr="ALMASHRI_0">
          <a:extLst>
            <a:ext uri="{FF2B5EF4-FFF2-40B4-BE49-F238E27FC236}">
              <a16:creationId xmlns:a16="http://schemas.microsoft.com/office/drawing/2014/main" id="{00000000-0008-0000-03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52" name="Picture 1" descr="ALMASHRI_0">
          <a:extLst>
            <a:ext uri="{FF2B5EF4-FFF2-40B4-BE49-F238E27FC236}">
              <a16:creationId xmlns:a16="http://schemas.microsoft.com/office/drawing/2014/main" id="{00000000-0008-0000-03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53" name="Picture 1" descr="ALMASHRI_0">
          <a:extLst>
            <a:ext uri="{FF2B5EF4-FFF2-40B4-BE49-F238E27FC236}">
              <a16:creationId xmlns:a16="http://schemas.microsoft.com/office/drawing/2014/main" id="{00000000-0008-0000-03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54" name="Picture 1" descr="ALMASHRI_0">
          <a:extLst>
            <a:ext uri="{FF2B5EF4-FFF2-40B4-BE49-F238E27FC236}">
              <a16:creationId xmlns:a16="http://schemas.microsoft.com/office/drawing/2014/main" id="{00000000-0008-0000-03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55" name="Picture 1" descr="ALMASHRI_0">
          <a:extLst>
            <a:ext uri="{FF2B5EF4-FFF2-40B4-BE49-F238E27FC236}">
              <a16:creationId xmlns:a16="http://schemas.microsoft.com/office/drawing/2014/main" id="{00000000-0008-0000-03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456" name="Picture 1" descr="ALMASHRI_0">
          <a:extLst>
            <a:ext uri="{FF2B5EF4-FFF2-40B4-BE49-F238E27FC236}">
              <a16:creationId xmlns:a16="http://schemas.microsoft.com/office/drawing/2014/main" id="{00000000-0008-0000-03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57" name="Picture 1" descr="ALMASHRI_0">
          <a:extLst>
            <a:ext uri="{FF2B5EF4-FFF2-40B4-BE49-F238E27FC236}">
              <a16:creationId xmlns:a16="http://schemas.microsoft.com/office/drawing/2014/main" id="{00000000-0008-0000-03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58" name="Picture 1" descr="ALMASHRI_0">
          <a:extLst>
            <a:ext uri="{FF2B5EF4-FFF2-40B4-BE49-F238E27FC236}">
              <a16:creationId xmlns:a16="http://schemas.microsoft.com/office/drawing/2014/main" id="{00000000-0008-0000-03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59" name="Picture 1" descr="ALMASHRI_0">
          <a:extLst>
            <a:ext uri="{FF2B5EF4-FFF2-40B4-BE49-F238E27FC236}">
              <a16:creationId xmlns:a16="http://schemas.microsoft.com/office/drawing/2014/main" id="{00000000-0008-0000-03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0" name="Picture 1" descr="ALMASHRI_0">
          <a:extLst>
            <a:ext uri="{FF2B5EF4-FFF2-40B4-BE49-F238E27FC236}">
              <a16:creationId xmlns:a16="http://schemas.microsoft.com/office/drawing/2014/main" id="{00000000-0008-0000-03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1" name="Picture 1" descr="ALMASHRI_0">
          <a:extLst>
            <a:ext uri="{FF2B5EF4-FFF2-40B4-BE49-F238E27FC236}">
              <a16:creationId xmlns:a16="http://schemas.microsoft.com/office/drawing/2014/main" id="{00000000-0008-0000-03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2" name="Picture 1" descr="ALMASHRI_0">
          <a:extLst>
            <a:ext uri="{FF2B5EF4-FFF2-40B4-BE49-F238E27FC236}">
              <a16:creationId xmlns:a16="http://schemas.microsoft.com/office/drawing/2014/main" id="{00000000-0008-0000-03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3" name="Picture 1" descr="ALMASHRI_0">
          <a:extLst>
            <a:ext uri="{FF2B5EF4-FFF2-40B4-BE49-F238E27FC236}">
              <a16:creationId xmlns:a16="http://schemas.microsoft.com/office/drawing/2014/main" id="{00000000-0008-0000-03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4" name="Picture 1" descr="ALMASHRI_0">
          <a:extLst>
            <a:ext uri="{FF2B5EF4-FFF2-40B4-BE49-F238E27FC236}">
              <a16:creationId xmlns:a16="http://schemas.microsoft.com/office/drawing/2014/main" id="{00000000-0008-0000-03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5" name="Picture 1" descr="ALMASHRI_0">
          <a:extLst>
            <a:ext uri="{FF2B5EF4-FFF2-40B4-BE49-F238E27FC236}">
              <a16:creationId xmlns:a16="http://schemas.microsoft.com/office/drawing/2014/main" id="{00000000-0008-0000-03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6" name="Picture 1" descr="ALMASHRI_0">
          <a:extLst>
            <a:ext uri="{FF2B5EF4-FFF2-40B4-BE49-F238E27FC236}">
              <a16:creationId xmlns:a16="http://schemas.microsoft.com/office/drawing/2014/main" id="{00000000-0008-0000-03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7" name="Picture 1" descr="ALMASHRI_0">
          <a:extLst>
            <a:ext uri="{FF2B5EF4-FFF2-40B4-BE49-F238E27FC236}">
              <a16:creationId xmlns:a16="http://schemas.microsoft.com/office/drawing/2014/main" id="{00000000-0008-0000-03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8" name="Picture 1" descr="ALMASHRI_0">
          <a:extLst>
            <a:ext uri="{FF2B5EF4-FFF2-40B4-BE49-F238E27FC236}">
              <a16:creationId xmlns:a16="http://schemas.microsoft.com/office/drawing/2014/main" id="{00000000-0008-0000-03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69" name="Picture 1" descr="ALMASHRI_0">
          <a:extLst>
            <a:ext uri="{FF2B5EF4-FFF2-40B4-BE49-F238E27FC236}">
              <a16:creationId xmlns:a16="http://schemas.microsoft.com/office/drawing/2014/main" id="{00000000-0008-0000-03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70" name="Picture 1" descr="ALMASHRI_0">
          <a:extLst>
            <a:ext uri="{FF2B5EF4-FFF2-40B4-BE49-F238E27FC236}">
              <a16:creationId xmlns:a16="http://schemas.microsoft.com/office/drawing/2014/main" id="{00000000-0008-0000-03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71" name="Picture 1" descr="ALMASHRI_0">
          <a:extLst>
            <a:ext uri="{FF2B5EF4-FFF2-40B4-BE49-F238E27FC236}">
              <a16:creationId xmlns:a16="http://schemas.microsoft.com/office/drawing/2014/main" id="{00000000-0008-0000-03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472" name="Picture 1" descr="ALMASHRI_0">
          <a:extLst>
            <a:ext uri="{FF2B5EF4-FFF2-40B4-BE49-F238E27FC236}">
              <a16:creationId xmlns:a16="http://schemas.microsoft.com/office/drawing/2014/main" id="{00000000-0008-0000-03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73" name="Picture 1" descr="ALMASHRI_0">
          <a:extLst>
            <a:ext uri="{FF2B5EF4-FFF2-40B4-BE49-F238E27FC236}">
              <a16:creationId xmlns:a16="http://schemas.microsoft.com/office/drawing/2014/main" id="{00000000-0008-0000-03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74" name="Picture 1" descr="ALMASHRI_0">
          <a:extLst>
            <a:ext uri="{FF2B5EF4-FFF2-40B4-BE49-F238E27FC236}">
              <a16:creationId xmlns:a16="http://schemas.microsoft.com/office/drawing/2014/main" id="{00000000-0008-0000-03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75" name="Picture 1" descr="ALMASHRI_0">
          <a:extLst>
            <a:ext uri="{FF2B5EF4-FFF2-40B4-BE49-F238E27FC236}">
              <a16:creationId xmlns:a16="http://schemas.microsoft.com/office/drawing/2014/main" id="{00000000-0008-0000-03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76" name="Picture 1" descr="ALMASHRI_0">
          <a:extLst>
            <a:ext uri="{FF2B5EF4-FFF2-40B4-BE49-F238E27FC236}">
              <a16:creationId xmlns:a16="http://schemas.microsoft.com/office/drawing/2014/main" id="{00000000-0008-0000-03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77" name="Picture 1" descr="ALMASHRI_0">
          <a:extLst>
            <a:ext uri="{FF2B5EF4-FFF2-40B4-BE49-F238E27FC236}">
              <a16:creationId xmlns:a16="http://schemas.microsoft.com/office/drawing/2014/main" id="{00000000-0008-0000-03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78" name="Picture 1" descr="ALMASHRI_0">
          <a:extLst>
            <a:ext uri="{FF2B5EF4-FFF2-40B4-BE49-F238E27FC236}">
              <a16:creationId xmlns:a16="http://schemas.microsoft.com/office/drawing/2014/main" id="{00000000-0008-0000-03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79" name="Picture 1" descr="ALMASHRI_0">
          <a:extLst>
            <a:ext uri="{FF2B5EF4-FFF2-40B4-BE49-F238E27FC236}">
              <a16:creationId xmlns:a16="http://schemas.microsoft.com/office/drawing/2014/main" id="{00000000-0008-0000-03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0" name="Picture 1" descr="ALMASHRI_0">
          <a:extLst>
            <a:ext uri="{FF2B5EF4-FFF2-40B4-BE49-F238E27FC236}">
              <a16:creationId xmlns:a16="http://schemas.microsoft.com/office/drawing/2014/main" id="{00000000-0008-0000-03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1" name="Picture 1" descr="ALMASHRI_0">
          <a:extLst>
            <a:ext uri="{FF2B5EF4-FFF2-40B4-BE49-F238E27FC236}">
              <a16:creationId xmlns:a16="http://schemas.microsoft.com/office/drawing/2014/main" id="{00000000-0008-0000-03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2" name="Picture 1" descr="ALMASHRI_0">
          <a:extLst>
            <a:ext uri="{FF2B5EF4-FFF2-40B4-BE49-F238E27FC236}">
              <a16:creationId xmlns:a16="http://schemas.microsoft.com/office/drawing/2014/main" id="{00000000-0008-0000-03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3" name="Picture 1" descr="ALMASHRI_0">
          <a:extLst>
            <a:ext uri="{FF2B5EF4-FFF2-40B4-BE49-F238E27FC236}">
              <a16:creationId xmlns:a16="http://schemas.microsoft.com/office/drawing/2014/main" id="{00000000-0008-0000-03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4" name="Picture 1" descr="ALMASHRI_0">
          <a:extLst>
            <a:ext uri="{FF2B5EF4-FFF2-40B4-BE49-F238E27FC236}">
              <a16:creationId xmlns:a16="http://schemas.microsoft.com/office/drawing/2014/main" id="{00000000-0008-0000-03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5" name="Picture 1" descr="ALMASHRI_0">
          <a:extLst>
            <a:ext uri="{FF2B5EF4-FFF2-40B4-BE49-F238E27FC236}">
              <a16:creationId xmlns:a16="http://schemas.microsoft.com/office/drawing/2014/main" id="{00000000-0008-0000-03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6" name="Picture 1" descr="ALMASHRI_0">
          <a:extLst>
            <a:ext uri="{FF2B5EF4-FFF2-40B4-BE49-F238E27FC236}">
              <a16:creationId xmlns:a16="http://schemas.microsoft.com/office/drawing/2014/main" id="{00000000-0008-0000-03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7" name="Picture 1" descr="ALMASHRI_0">
          <a:extLst>
            <a:ext uri="{FF2B5EF4-FFF2-40B4-BE49-F238E27FC236}">
              <a16:creationId xmlns:a16="http://schemas.microsoft.com/office/drawing/2014/main" id="{00000000-0008-0000-03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488" name="Picture 1" descr="ALMASHRI_0">
          <a:extLst>
            <a:ext uri="{FF2B5EF4-FFF2-40B4-BE49-F238E27FC236}">
              <a16:creationId xmlns:a16="http://schemas.microsoft.com/office/drawing/2014/main" id="{00000000-0008-0000-03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89" name="Picture 1" descr="ALMASHRI_0">
          <a:extLst>
            <a:ext uri="{FF2B5EF4-FFF2-40B4-BE49-F238E27FC236}">
              <a16:creationId xmlns:a16="http://schemas.microsoft.com/office/drawing/2014/main" id="{00000000-0008-0000-03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0" name="Picture 1" descr="ALMASHRI_0">
          <a:extLst>
            <a:ext uri="{FF2B5EF4-FFF2-40B4-BE49-F238E27FC236}">
              <a16:creationId xmlns:a16="http://schemas.microsoft.com/office/drawing/2014/main" id="{00000000-0008-0000-03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1" name="Picture 1" descr="ALMASHRI_0">
          <a:extLst>
            <a:ext uri="{FF2B5EF4-FFF2-40B4-BE49-F238E27FC236}">
              <a16:creationId xmlns:a16="http://schemas.microsoft.com/office/drawing/2014/main" id="{00000000-0008-0000-03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2" name="Picture 1" descr="ALMASHRI_0">
          <a:extLst>
            <a:ext uri="{FF2B5EF4-FFF2-40B4-BE49-F238E27FC236}">
              <a16:creationId xmlns:a16="http://schemas.microsoft.com/office/drawing/2014/main" id="{00000000-0008-0000-03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3" name="Picture 1" descr="ALMASHRI_0">
          <a:extLst>
            <a:ext uri="{FF2B5EF4-FFF2-40B4-BE49-F238E27FC236}">
              <a16:creationId xmlns:a16="http://schemas.microsoft.com/office/drawing/2014/main" id="{00000000-0008-0000-03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4" name="Picture 1" descr="ALMASHRI_0">
          <a:extLst>
            <a:ext uri="{FF2B5EF4-FFF2-40B4-BE49-F238E27FC236}">
              <a16:creationId xmlns:a16="http://schemas.microsoft.com/office/drawing/2014/main" id="{00000000-0008-0000-03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5" name="Picture 1" descr="ALMASHRI_0">
          <a:extLst>
            <a:ext uri="{FF2B5EF4-FFF2-40B4-BE49-F238E27FC236}">
              <a16:creationId xmlns:a16="http://schemas.microsoft.com/office/drawing/2014/main" id="{00000000-0008-0000-03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6" name="Picture 1" descr="ALMASHRI_0">
          <a:extLst>
            <a:ext uri="{FF2B5EF4-FFF2-40B4-BE49-F238E27FC236}">
              <a16:creationId xmlns:a16="http://schemas.microsoft.com/office/drawing/2014/main" id="{00000000-0008-0000-03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7" name="Picture 1" descr="ALMASHRI_0">
          <a:extLst>
            <a:ext uri="{FF2B5EF4-FFF2-40B4-BE49-F238E27FC236}">
              <a16:creationId xmlns:a16="http://schemas.microsoft.com/office/drawing/2014/main" id="{00000000-0008-0000-03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8" name="Picture 1" descr="ALMASHRI_0">
          <a:extLst>
            <a:ext uri="{FF2B5EF4-FFF2-40B4-BE49-F238E27FC236}">
              <a16:creationId xmlns:a16="http://schemas.microsoft.com/office/drawing/2014/main" id="{00000000-0008-0000-03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499" name="Picture 1" descr="ALMASHRI_0">
          <a:extLst>
            <a:ext uri="{FF2B5EF4-FFF2-40B4-BE49-F238E27FC236}">
              <a16:creationId xmlns:a16="http://schemas.microsoft.com/office/drawing/2014/main" id="{00000000-0008-0000-03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500" name="Picture 1" descr="ALMASHRI_0">
          <a:extLst>
            <a:ext uri="{FF2B5EF4-FFF2-40B4-BE49-F238E27FC236}">
              <a16:creationId xmlns:a16="http://schemas.microsoft.com/office/drawing/2014/main" id="{00000000-0008-0000-03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501" name="Picture 1" descr="ALMASHRI_0">
          <a:extLst>
            <a:ext uri="{FF2B5EF4-FFF2-40B4-BE49-F238E27FC236}">
              <a16:creationId xmlns:a16="http://schemas.microsoft.com/office/drawing/2014/main" id="{00000000-0008-0000-03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502" name="Picture 1" descr="ALMASHRI_0">
          <a:extLst>
            <a:ext uri="{FF2B5EF4-FFF2-40B4-BE49-F238E27FC236}">
              <a16:creationId xmlns:a16="http://schemas.microsoft.com/office/drawing/2014/main" id="{00000000-0008-0000-03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503" name="Picture 1" descr="ALMASHRI_0">
          <a:extLst>
            <a:ext uri="{FF2B5EF4-FFF2-40B4-BE49-F238E27FC236}">
              <a16:creationId xmlns:a16="http://schemas.microsoft.com/office/drawing/2014/main" id="{00000000-0008-0000-03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504" name="Picture 1" descr="ALMASHRI_0">
          <a:extLst>
            <a:ext uri="{FF2B5EF4-FFF2-40B4-BE49-F238E27FC236}">
              <a16:creationId xmlns:a16="http://schemas.microsoft.com/office/drawing/2014/main" id="{00000000-0008-0000-03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05" name="Picture 1" descr="ALMASHRI_0">
          <a:extLst>
            <a:ext uri="{FF2B5EF4-FFF2-40B4-BE49-F238E27FC236}">
              <a16:creationId xmlns:a16="http://schemas.microsoft.com/office/drawing/2014/main" id="{00000000-0008-0000-03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06" name="Picture 1" descr="ALMASHRI_0">
          <a:extLst>
            <a:ext uri="{FF2B5EF4-FFF2-40B4-BE49-F238E27FC236}">
              <a16:creationId xmlns:a16="http://schemas.microsoft.com/office/drawing/2014/main" id="{00000000-0008-0000-03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07" name="Picture 1" descr="ALMASHRI_0">
          <a:extLst>
            <a:ext uri="{FF2B5EF4-FFF2-40B4-BE49-F238E27FC236}">
              <a16:creationId xmlns:a16="http://schemas.microsoft.com/office/drawing/2014/main" id="{00000000-0008-0000-03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08" name="Picture 1" descr="ALMASHRI_0">
          <a:extLst>
            <a:ext uri="{FF2B5EF4-FFF2-40B4-BE49-F238E27FC236}">
              <a16:creationId xmlns:a16="http://schemas.microsoft.com/office/drawing/2014/main" id="{00000000-0008-0000-03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09" name="Picture 1" descr="ALMASHRI_0">
          <a:extLst>
            <a:ext uri="{FF2B5EF4-FFF2-40B4-BE49-F238E27FC236}">
              <a16:creationId xmlns:a16="http://schemas.microsoft.com/office/drawing/2014/main" id="{00000000-0008-0000-03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0" name="Picture 1" descr="ALMASHRI_0">
          <a:extLst>
            <a:ext uri="{FF2B5EF4-FFF2-40B4-BE49-F238E27FC236}">
              <a16:creationId xmlns:a16="http://schemas.microsoft.com/office/drawing/2014/main" id="{00000000-0008-0000-03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1" name="Picture 1" descr="ALMASHRI_0">
          <a:extLst>
            <a:ext uri="{FF2B5EF4-FFF2-40B4-BE49-F238E27FC236}">
              <a16:creationId xmlns:a16="http://schemas.microsoft.com/office/drawing/2014/main" id="{00000000-0008-0000-03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2" name="Picture 1" descr="ALMASHRI_0">
          <a:extLst>
            <a:ext uri="{FF2B5EF4-FFF2-40B4-BE49-F238E27FC236}">
              <a16:creationId xmlns:a16="http://schemas.microsoft.com/office/drawing/2014/main" id="{00000000-0008-0000-03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3" name="Picture 1" descr="ALMASHRI_0">
          <a:extLst>
            <a:ext uri="{FF2B5EF4-FFF2-40B4-BE49-F238E27FC236}">
              <a16:creationId xmlns:a16="http://schemas.microsoft.com/office/drawing/2014/main" id="{00000000-0008-0000-03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4" name="Picture 1" descr="ALMASHRI_0">
          <a:extLst>
            <a:ext uri="{FF2B5EF4-FFF2-40B4-BE49-F238E27FC236}">
              <a16:creationId xmlns:a16="http://schemas.microsoft.com/office/drawing/2014/main" id="{00000000-0008-0000-03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5" name="Picture 1" descr="ALMASHRI_0">
          <a:extLst>
            <a:ext uri="{FF2B5EF4-FFF2-40B4-BE49-F238E27FC236}">
              <a16:creationId xmlns:a16="http://schemas.microsoft.com/office/drawing/2014/main" id="{00000000-0008-0000-03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6" name="Picture 1" descr="ALMASHRI_0">
          <a:extLst>
            <a:ext uri="{FF2B5EF4-FFF2-40B4-BE49-F238E27FC236}">
              <a16:creationId xmlns:a16="http://schemas.microsoft.com/office/drawing/2014/main" id="{00000000-0008-0000-03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7" name="Picture 1" descr="ALMASHRI_0">
          <a:extLst>
            <a:ext uri="{FF2B5EF4-FFF2-40B4-BE49-F238E27FC236}">
              <a16:creationId xmlns:a16="http://schemas.microsoft.com/office/drawing/2014/main" id="{00000000-0008-0000-03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8" name="Picture 1" descr="ALMASHRI_0">
          <a:extLst>
            <a:ext uri="{FF2B5EF4-FFF2-40B4-BE49-F238E27FC236}">
              <a16:creationId xmlns:a16="http://schemas.microsoft.com/office/drawing/2014/main" id="{00000000-0008-0000-03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19" name="Picture 1" descr="ALMASHRI_0">
          <a:extLst>
            <a:ext uri="{FF2B5EF4-FFF2-40B4-BE49-F238E27FC236}">
              <a16:creationId xmlns:a16="http://schemas.microsoft.com/office/drawing/2014/main" id="{00000000-0008-0000-03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520" name="Picture 1" descr="ALMASHRI_0">
          <a:extLst>
            <a:ext uri="{FF2B5EF4-FFF2-40B4-BE49-F238E27FC236}">
              <a16:creationId xmlns:a16="http://schemas.microsoft.com/office/drawing/2014/main" id="{00000000-0008-0000-03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1" name="Picture 1" descr="ALMASHRI_0">
          <a:extLst>
            <a:ext uri="{FF2B5EF4-FFF2-40B4-BE49-F238E27FC236}">
              <a16:creationId xmlns:a16="http://schemas.microsoft.com/office/drawing/2014/main" id="{00000000-0008-0000-03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2" name="Picture 1" descr="ALMASHRI_0">
          <a:extLst>
            <a:ext uri="{FF2B5EF4-FFF2-40B4-BE49-F238E27FC236}">
              <a16:creationId xmlns:a16="http://schemas.microsoft.com/office/drawing/2014/main" id="{00000000-0008-0000-03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3" name="Picture 1" descr="ALMASHRI_0">
          <a:extLst>
            <a:ext uri="{FF2B5EF4-FFF2-40B4-BE49-F238E27FC236}">
              <a16:creationId xmlns:a16="http://schemas.microsoft.com/office/drawing/2014/main" id="{00000000-0008-0000-03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4" name="Picture 1" descr="ALMASHRI_0">
          <a:extLst>
            <a:ext uri="{FF2B5EF4-FFF2-40B4-BE49-F238E27FC236}">
              <a16:creationId xmlns:a16="http://schemas.microsoft.com/office/drawing/2014/main" id="{00000000-0008-0000-03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5" name="Picture 1" descr="ALMASHRI_0">
          <a:extLst>
            <a:ext uri="{FF2B5EF4-FFF2-40B4-BE49-F238E27FC236}">
              <a16:creationId xmlns:a16="http://schemas.microsoft.com/office/drawing/2014/main" id="{00000000-0008-0000-03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6" name="Picture 1" descr="ALMASHRI_0">
          <a:extLst>
            <a:ext uri="{FF2B5EF4-FFF2-40B4-BE49-F238E27FC236}">
              <a16:creationId xmlns:a16="http://schemas.microsoft.com/office/drawing/2014/main" id="{00000000-0008-0000-03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7" name="Picture 1" descr="ALMASHRI_0">
          <a:extLst>
            <a:ext uri="{FF2B5EF4-FFF2-40B4-BE49-F238E27FC236}">
              <a16:creationId xmlns:a16="http://schemas.microsoft.com/office/drawing/2014/main" id="{00000000-0008-0000-03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8" name="Picture 1" descr="ALMASHRI_0">
          <a:extLst>
            <a:ext uri="{FF2B5EF4-FFF2-40B4-BE49-F238E27FC236}">
              <a16:creationId xmlns:a16="http://schemas.microsoft.com/office/drawing/2014/main" id="{00000000-0008-0000-03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29" name="Picture 1" descr="ALMASHRI_0">
          <a:extLst>
            <a:ext uri="{FF2B5EF4-FFF2-40B4-BE49-F238E27FC236}">
              <a16:creationId xmlns:a16="http://schemas.microsoft.com/office/drawing/2014/main" id="{00000000-0008-0000-03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30" name="Picture 1" descr="ALMASHRI_0">
          <a:extLst>
            <a:ext uri="{FF2B5EF4-FFF2-40B4-BE49-F238E27FC236}">
              <a16:creationId xmlns:a16="http://schemas.microsoft.com/office/drawing/2014/main" id="{00000000-0008-0000-03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31" name="Picture 1" descr="ALMASHRI_0">
          <a:extLst>
            <a:ext uri="{FF2B5EF4-FFF2-40B4-BE49-F238E27FC236}">
              <a16:creationId xmlns:a16="http://schemas.microsoft.com/office/drawing/2014/main" id="{00000000-0008-0000-03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32" name="Picture 1" descr="ALMASHRI_0">
          <a:extLst>
            <a:ext uri="{FF2B5EF4-FFF2-40B4-BE49-F238E27FC236}">
              <a16:creationId xmlns:a16="http://schemas.microsoft.com/office/drawing/2014/main" id="{00000000-0008-0000-03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33" name="Picture 1" descr="ALMASHRI_0">
          <a:extLst>
            <a:ext uri="{FF2B5EF4-FFF2-40B4-BE49-F238E27FC236}">
              <a16:creationId xmlns:a16="http://schemas.microsoft.com/office/drawing/2014/main" id="{00000000-0008-0000-03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34" name="Picture 1" descr="ALMASHRI_0">
          <a:extLst>
            <a:ext uri="{FF2B5EF4-FFF2-40B4-BE49-F238E27FC236}">
              <a16:creationId xmlns:a16="http://schemas.microsoft.com/office/drawing/2014/main" id="{00000000-0008-0000-03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35" name="Picture 1" descr="ALMASHRI_0">
          <a:extLst>
            <a:ext uri="{FF2B5EF4-FFF2-40B4-BE49-F238E27FC236}">
              <a16:creationId xmlns:a16="http://schemas.microsoft.com/office/drawing/2014/main" id="{00000000-0008-0000-03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36" name="Picture 1" descr="ALMASHRI_0">
          <a:extLst>
            <a:ext uri="{FF2B5EF4-FFF2-40B4-BE49-F238E27FC236}">
              <a16:creationId xmlns:a16="http://schemas.microsoft.com/office/drawing/2014/main" id="{00000000-0008-0000-03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37" name="Picture 1" descr="ALMASHRI_0">
          <a:extLst>
            <a:ext uri="{FF2B5EF4-FFF2-40B4-BE49-F238E27FC236}">
              <a16:creationId xmlns:a16="http://schemas.microsoft.com/office/drawing/2014/main" id="{00000000-0008-0000-03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38" name="Picture 1" descr="ALMASHRI_0">
          <a:extLst>
            <a:ext uri="{FF2B5EF4-FFF2-40B4-BE49-F238E27FC236}">
              <a16:creationId xmlns:a16="http://schemas.microsoft.com/office/drawing/2014/main" id="{00000000-0008-0000-03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39" name="Picture 1" descr="ALMASHRI_0">
          <a:extLst>
            <a:ext uri="{FF2B5EF4-FFF2-40B4-BE49-F238E27FC236}">
              <a16:creationId xmlns:a16="http://schemas.microsoft.com/office/drawing/2014/main" id="{00000000-0008-0000-03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0" name="Picture 1" descr="ALMASHRI_0">
          <a:extLst>
            <a:ext uri="{FF2B5EF4-FFF2-40B4-BE49-F238E27FC236}">
              <a16:creationId xmlns:a16="http://schemas.microsoft.com/office/drawing/2014/main" id="{00000000-0008-0000-03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1" name="Picture 1" descr="ALMASHRI_0">
          <a:extLst>
            <a:ext uri="{FF2B5EF4-FFF2-40B4-BE49-F238E27FC236}">
              <a16:creationId xmlns:a16="http://schemas.microsoft.com/office/drawing/2014/main" id="{00000000-0008-0000-03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2" name="Picture 1" descr="ALMASHRI_0">
          <a:extLst>
            <a:ext uri="{FF2B5EF4-FFF2-40B4-BE49-F238E27FC236}">
              <a16:creationId xmlns:a16="http://schemas.microsoft.com/office/drawing/2014/main" id="{00000000-0008-0000-03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3" name="Picture 1" descr="ALMASHRI_0">
          <a:extLst>
            <a:ext uri="{FF2B5EF4-FFF2-40B4-BE49-F238E27FC236}">
              <a16:creationId xmlns:a16="http://schemas.microsoft.com/office/drawing/2014/main" id="{00000000-0008-0000-03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4" name="Picture 1" descr="ALMASHRI_0">
          <a:extLst>
            <a:ext uri="{FF2B5EF4-FFF2-40B4-BE49-F238E27FC236}">
              <a16:creationId xmlns:a16="http://schemas.microsoft.com/office/drawing/2014/main" id="{00000000-0008-0000-03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5" name="Picture 1" descr="ALMASHRI_0">
          <a:extLst>
            <a:ext uri="{FF2B5EF4-FFF2-40B4-BE49-F238E27FC236}">
              <a16:creationId xmlns:a16="http://schemas.microsoft.com/office/drawing/2014/main" id="{00000000-0008-0000-03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6" name="Picture 1" descr="ALMASHRI_0">
          <a:extLst>
            <a:ext uri="{FF2B5EF4-FFF2-40B4-BE49-F238E27FC236}">
              <a16:creationId xmlns:a16="http://schemas.microsoft.com/office/drawing/2014/main" id="{00000000-0008-0000-03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7" name="Picture 1" descr="ALMASHRI_0">
          <a:extLst>
            <a:ext uri="{FF2B5EF4-FFF2-40B4-BE49-F238E27FC236}">
              <a16:creationId xmlns:a16="http://schemas.microsoft.com/office/drawing/2014/main" id="{00000000-0008-0000-03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8" name="Picture 1" descr="ALMASHRI_0">
          <a:extLst>
            <a:ext uri="{FF2B5EF4-FFF2-40B4-BE49-F238E27FC236}">
              <a16:creationId xmlns:a16="http://schemas.microsoft.com/office/drawing/2014/main" id="{00000000-0008-0000-03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49" name="Picture 1" descr="ALMASHRI_0">
          <a:extLst>
            <a:ext uri="{FF2B5EF4-FFF2-40B4-BE49-F238E27FC236}">
              <a16:creationId xmlns:a16="http://schemas.microsoft.com/office/drawing/2014/main" id="{00000000-0008-0000-03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50" name="Picture 1" descr="ALMASHRI_0">
          <a:extLst>
            <a:ext uri="{FF2B5EF4-FFF2-40B4-BE49-F238E27FC236}">
              <a16:creationId xmlns:a16="http://schemas.microsoft.com/office/drawing/2014/main" id="{00000000-0008-0000-03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51" name="Picture 1" descr="ALMASHRI_0">
          <a:extLst>
            <a:ext uri="{FF2B5EF4-FFF2-40B4-BE49-F238E27FC236}">
              <a16:creationId xmlns:a16="http://schemas.microsoft.com/office/drawing/2014/main" id="{00000000-0008-0000-03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552" name="Picture 1" descr="ALMASHRI_0">
          <a:extLst>
            <a:ext uri="{FF2B5EF4-FFF2-40B4-BE49-F238E27FC236}">
              <a16:creationId xmlns:a16="http://schemas.microsoft.com/office/drawing/2014/main" id="{00000000-0008-0000-03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53" name="Picture 1" descr="ALMASHRI_0">
          <a:extLst>
            <a:ext uri="{FF2B5EF4-FFF2-40B4-BE49-F238E27FC236}">
              <a16:creationId xmlns:a16="http://schemas.microsoft.com/office/drawing/2014/main" id="{00000000-0008-0000-03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54" name="Picture 1" descr="ALMASHRI_0">
          <a:extLst>
            <a:ext uri="{FF2B5EF4-FFF2-40B4-BE49-F238E27FC236}">
              <a16:creationId xmlns:a16="http://schemas.microsoft.com/office/drawing/2014/main" id="{00000000-0008-0000-03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55" name="Picture 1" descr="ALMASHRI_0">
          <a:extLst>
            <a:ext uri="{FF2B5EF4-FFF2-40B4-BE49-F238E27FC236}">
              <a16:creationId xmlns:a16="http://schemas.microsoft.com/office/drawing/2014/main" id="{00000000-0008-0000-03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56" name="Picture 1" descr="ALMASHRI_0">
          <a:extLst>
            <a:ext uri="{FF2B5EF4-FFF2-40B4-BE49-F238E27FC236}">
              <a16:creationId xmlns:a16="http://schemas.microsoft.com/office/drawing/2014/main" id="{00000000-0008-0000-03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57" name="Picture 1" descr="ALMASHRI_0">
          <a:extLst>
            <a:ext uri="{FF2B5EF4-FFF2-40B4-BE49-F238E27FC236}">
              <a16:creationId xmlns:a16="http://schemas.microsoft.com/office/drawing/2014/main" id="{00000000-0008-0000-03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58" name="Picture 1" descr="ALMASHRI_0">
          <a:extLst>
            <a:ext uri="{FF2B5EF4-FFF2-40B4-BE49-F238E27FC236}">
              <a16:creationId xmlns:a16="http://schemas.microsoft.com/office/drawing/2014/main" id="{00000000-0008-0000-03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59" name="Picture 1" descr="ALMASHRI_0">
          <a:extLst>
            <a:ext uri="{FF2B5EF4-FFF2-40B4-BE49-F238E27FC236}">
              <a16:creationId xmlns:a16="http://schemas.microsoft.com/office/drawing/2014/main" id="{00000000-0008-0000-03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0" name="Picture 1" descr="ALMASHRI_0">
          <a:extLst>
            <a:ext uri="{FF2B5EF4-FFF2-40B4-BE49-F238E27FC236}">
              <a16:creationId xmlns:a16="http://schemas.microsoft.com/office/drawing/2014/main" id="{00000000-0008-0000-03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1" name="Picture 1" descr="ALMASHRI_0">
          <a:extLst>
            <a:ext uri="{FF2B5EF4-FFF2-40B4-BE49-F238E27FC236}">
              <a16:creationId xmlns:a16="http://schemas.microsoft.com/office/drawing/2014/main" id="{00000000-0008-0000-03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2" name="Picture 1" descr="ALMASHRI_0">
          <a:extLst>
            <a:ext uri="{FF2B5EF4-FFF2-40B4-BE49-F238E27FC236}">
              <a16:creationId xmlns:a16="http://schemas.microsoft.com/office/drawing/2014/main" id="{00000000-0008-0000-03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3" name="Picture 1" descr="ALMASHRI_0">
          <a:extLst>
            <a:ext uri="{FF2B5EF4-FFF2-40B4-BE49-F238E27FC236}">
              <a16:creationId xmlns:a16="http://schemas.microsoft.com/office/drawing/2014/main" id="{00000000-0008-0000-03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4" name="Picture 1" descr="ALMASHRI_0">
          <a:extLst>
            <a:ext uri="{FF2B5EF4-FFF2-40B4-BE49-F238E27FC236}">
              <a16:creationId xmlns:a16="http://schemas.microsoft.com/office/drawing/2014/main" id="{00000000-0008-0000-03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5" name="Picture 1" descr="ALMASHRI_0">
          <a:extLst>
            <a:ext uri="{FF2B5EF4-FFF2-40B4-BE49-F238E27FC236}">
              <a16:creationId xmlns:a16="http://schemas.microsoft.com/office/drawing/2014/main" id="{00000000-0008-0000-03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6" name="Picture 1" descr="ALMASHRI_0">
          <a:extLst>
            <a:ext uri="{FF2B5EF4-FFF2-40B4-BE49-F238E27FC236}">
              <a16:creationId xmlns:a16="http://schemas.microsoft.com/office/drawing/2014/main" id="{00000000-0008-0000-03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7" name="Picture 1" descr="ALMASHRI_0">
          <a:extLst>
            <a:ext uri="{FF2B5EF4-FFF2-40B4-BE49-F238E27FC236}">
              <a16:creationId xmlns:a16="http://schemas.microsoft.com/office/drawing/2014/main" id="{00000000-0008-0000-03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568" name="Picture 1" descr="ALMASHRI_0">
          <a:extLst>
            <a:ext uri="{FF2B5EF4-FFF2-40B4-BE49-F238E27FC236}">
              <a16:creationId xmlns:a16="http://schemas.microsoft.com/office/drawing/2014/main" id="{00000000-0008-0000-03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69" name="Picture 1" descr="ALMASHRI_0">
          <a:extLst>
            <a:ext uri="{FF2B5EF4-FFF2-40B4-BE49-F238E27FC236}">
              <a16:creationId xmlns:a16="http://schemas.microsoft.com/office/drawing/2014/main" id="{00000000-0008-0000-03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0" name="Picture 1" descr="ALMASHRI_0">
          <a:extLst>
            <a:ext uri="{FF2B5EF4-FFF2-40B4-BE49-F238E27FC236}">
              <a16:creationId xmlns:a16="http://schemas.microsoft.com/office/drawing/2014/main" id="{00000000-0008-0000-03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1" name="Picture 1" descr="ALMASHRI_0">
          <a:extLst>
            <a:ext uri="{FF2B5EF4-FFF2-40B4-BE49-F238E27FC236}">
              <a16:creationId xmlns:a16="http://schemas.microsoft.com/office/drawing/2014/main" id="{00000000-0008-0000-03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2" name="Picture 1" descr="ALMASHRI_0">
          <a:extLst>
            <a:ext uri="{FF2B5EF4-FFF2-40B4-BE49-F238E27FC236}">
              <a16:creationId xmlns:a16="http://schemas.microsoft.com/office/drawing/2014/main" id="{00000000-0008-0000-03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3" name="Picture 1" descr="ALMASHRI_0">
          <a:extLst>
            <a:ext uri="{FF2B5EF4-FFF2-40B4-BE49-F238E27FC236}">
              <a16:creationId xmlns:a16="http://schemas.microsoft.com/office/drawing/2014/main" id="{00000000-0008-0000-03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4" name="Picture 1" descr="ALMASHRI_0">
          <a:extLst>
            <a:ext uri="{FF2B5EF4-FFF2-40B4-BE49-F238E27FC236}">
              <a16:creationId xmlns:a16="http://schemas.microsoft.com/office/drawing/2014/main" id="{00000000-0008-0000-03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5" name="Picture 1" descr="ALMASHRI_0">
          <a:extLst>
            <a:ext uri="{FF2B5EF4-FFF2-40B4-BE49-F238E27FC236}">
              <a16:creationId xmlns:a16="http://schemas.microsoft.com/office/drawing/2014/main" id="{00000000-0008-0000-03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6" name="Picture 1" descr="ALMASHRI_0">
          <a:extLst>
            <a:ext uri="{FF2B5EF4-FFF2-40B4-BE49-F238E27FC236}">
              <a16:creationId xmlns:a16="http://schemas.microsoft.com/office/drawing/2014/main" id="{00000000-0008-0000-03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7" name="Picture 1" descr="ALMASHRI_0">
          <a:extLst>
            <a:ext uri="{FF2B5EF4-FFF2-40B4-BE49-F238E27FC236}">
              <a16:creationId xmlns:a16="http://schemas.microsoft.com/office/drawing/2014/main" id="{00000000-0008-0000-03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8" name="Picture 1" descr="ALMASHRI_0">
          <a:extLst>
            <a:ext uri="{FF2B5EF4-FFF2-40B4-BE49-F238E27FC236}">
              <a16:creationId xmlns:a16="http://schemas.microsoft.com/office/drawing/2014/main" id="{00000000-0008-0000-03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79" name="Picture 1" descr="ALMASHRI_0">
          <a:extLst>
            <a:ext uri="{FF2B5EF4-FFF2-40B4-BE49-F238E27FC236}">
              <a16:creationId xmlns:a16="http://schemas.microsoft.com/office/drawing/2014/main" id="{00000000-0008-0000-03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80" name="Picture 1" descr="ALMASHRI_0">
          <a:extLst>
            <a:ext uri="{FF2B5EF4-FFF2-40B4-BE49-F238E27FC236}">
              <a16:creationId xmlns:a16="http://schemas.microsoft.com/office/drawing/2014/main" id="{00000000-0008-0000-03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81" name="Picture 1" descr="ALMASHRI_0">
          <a:extLst>
            <a:ext uri="{FF2B5EF4-FFF2-40B4-BE49-F238E27FC236}">
              <a16:creationId xmlns:a16="http://schemas.microsoft.com/office/drawing/2014/main" id="{00000000-0008-0000-03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82" name="Picture 1" descr="ALMASHRI_0">
          <a:extLst>
            <a:ext uri="{FF2B5EF4-FFF2-40B4-BE49-F238E27FC236}">
              <a16:creationId xmlns:a16="http://schemas.microsoft.com/office/drawing/2014/main" id="{00000000-0008-0000-03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83" name="Picture 1" descr="ALMASHRI_0">
          <a:extLst>
            <a:ext uri="{FF2B5EF4-FFF2-40B4-BE49-F238E27FC236}">
              <a16:creationId xmlns:a16="http://schemas.microsoft.com/office/drawing/2014/main" id="{00000000-0008-0000-03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584" name="Picture 1" descr="ALMASHRI_0">
          <a:extLst>
            <a:ext uri="{FF2B5EF4-FFF2-40B4-BE49-F238E27FC236}">
              <a16:creationId xmlns:a16="http://schemas.microsoft.com/office/drawing/2014/main" id="{00000000-0008-0000-03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85" name="Picture 1" descr="ALMASHRI_0">
          <a:extLst>
            <a:ext uri="{FF2B5EF4-FFF2-40B4-BE49-F238E27FC236}">
              <a16:creationId xmlns:a16="http://schemas.microsoft.com/office/drawing/2014/main" id="{00000000-0008-0000-03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86" name="Picture 1" descr="ALMASHRI_0">
          <a:extLst>
            <a:ext uri="{FF2B5EF4-FFF2-40B4-BE49-F238E27FC236}">
              <a16:creationId xmlns:a16="http://schemas.microsoft.com/office/drawing/2014/main" id="{00000000-0008-0000-03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87" name="Picture 1" descr="ALMASHRI_0">
          <a:extLst>
            <a:ext uri="{FF2B5EF4-FFF2-40B4-BE49-F238E27FC236}">
              <a16:creationId xmlns:a16="http://schemas.microsoft.com/office/drawing/2014/main" id="{00000000-0008-0000-03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88" name="Picture 1" descr="ALMASHRI_0">
          <a:extLst>
            <a:ext uri="{FF2B5EF4-FFF2-40B4-BE49-F238E27FC236}">
              <a16:creationId xmlns:a16="http://schemas.microsoft.com/office/drawing/2014/main" id="{00000000-0008-0000-03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89" name="Picture 1" descr="ALMASHRI_0">
          <a:extLst>
            <a:ext uri="{FF2B5EF4-FFF2-40B4-BE49-F238E27FC236}">
              <a16:creationId xmlns:a16="http://schemas.microsoft.com/office/drawing/2014/main" id="{00000000-0008-0000-03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0" name="Picture 1" descr="ALMASHRI_0">
          <a:extLst>
            <a:ext uri="{FF2B5EF4-FFF2-40B4-BE49-F238E27FC236}">
              <a16:creationId xmlns:a16="http://schemas.microsoft.com/office/drawing/2014/main" id="{00000000-0008-0000-03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1" name="Picture 1" descr="ALMASHRI_0">
          <a:extLst>
            <a:ext uri="{FF2B5EF4-FFF2-40B4-BE49-F238E27FC236}">
              <a16:creationId xmlns:a16="http://schemas.microsoft.com/office/drawing/2014/main" id="{00000000-0008-0000-03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2" name="Picture 1" descr="ALMASHRI_0">
          <a:extLst>
            <a:ext uri="{FF2B5EF4-FFF2-40B4-BE49-F238E27FC236}">
              <a16:creationId xmlns:a16="http://schemas.microsoft.com/office/drawing/2014/main" id="{00000000-0008-0000-03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3" name="Picture 1" descr="ALMASHRI_0">
          <a:extLst>
            <a:ext uri="{FF2B5EF4-FFF2-40B4-BE49-F238E27FC236}">
              <a16:creationId xmlns:a16="http://schemas.microsoft.com/office/drawing/2014/main" id="{00000000-0008-0000-03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4" name="Picture 1" descr="ALMASHRI_0">
          <a:extLst>
            <a:ext uri="{FF2B5EF4-FFF2-40B4-BE49-F238E27FC236}">
              <a16:creationId xmlns:a16="http://schemas.microsoft.com/office/drawing/2014/main" id="{00000000-0008-0000-03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5" name="Picture 1" descr="ALMASHRI_0">
          <a:extLst>
            <a:ext uri="{FF2B5EF4-FFF2-40B4-BE49-F238E27FC236}">
              <a16:creationId xmlns:a16="http://schemas.microsoft.com/office/drawing/2014/main" id="{00000000-0008-0000-03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6" name="Picture 1" descr="ALMASHRI_0">
          <a:extLst>
            <a:ext uri="{FF2B5EF4-FFF2-40B4-BE49-F238E27FC236}">
              <a16:creationId xmlns:a16="http://schemas.microsoft.com/office/drawing/2014/main" id="{00000000-0008-0000-03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7" name="Picture 1" descr="ALMASHRI_0">
          <a:extLst>
            <a:ext uri="{FF2B5EF4-FFF2-40B4-BE49-F238E27FC236}">
              <a16:creationId xmlns:a16="http://schemas.microsoft.com/office/drawing/2014/main" id="{00000000-0008-0000-03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8" name="Picture 1" descr="ALMASHRI_0">
          <a:extLst>
            <a:ext uri="{FF2B5EF4-FFF2-40B4-BE49-F238E27FC236}">
              <a16:creationId xmlns:a16="http://schemas.microsoft.com/office/drawing/2014/main" id="{00000000-0008-0000-03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599" name="Picture 1" descr="ALMASHRI_0">
          <a:extLst>
            <a:ext uri="{FF2B5EF4-FFF2-40B4-BE49-F238E27FC236}">
              <a16:creationId xmlns:a16="http://schemas.microsoft.com/office/drawing/2014/main" id="{00000000-0008-0000-03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00" name="Picture 1" descr="ALMASHRI_0">
          <a:extLst>
            <a:ext uri="{FF2B5EF4-FFF2-40B4-BE49-F238E27FC236}">
              <a16:creationId xmlns:a16="http://schemas.microsoft.com/office/drawing/2014/main" id="{00000000-0008-0000-03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1" name="Picture 1" descr="ALMASHRI_0">
          <a:extLst>
            <a:ext uri="{FF2B5EF4-FFF2-40B4-BE49-F238E27FC236}">
              <a16:creationId xmlns:a16="http://schemas.microsoft.com/office/drawing/2014/main" id="{00000000-0008-0000-03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2" name="Picture 1" descr="ALMASHRI_0">
          <a:extLst>
            <a:ext uri="{FF2B5EF4-FFF2-40B4-BE49-F238E27FC236}">
              <a16:creationId xmlns:a16="http://schemas.microsoft.com/office/drawing/2014/main" id="{00000000-0008-0000-03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3" name="Picture 1" descr="ALMASHRI_0">
          <a:extLst>
            <a:ext uri="{FF2B5EF4-FFF2-40B4-BE49-F238E27FC236}">
              <a16:creationId xmlns:a16="http://schemas.microsoft.com/office/drawing/2014/main" id="{00000000-0008-0000-03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4" name="Picture 1" descr="ALMASHRI_0">
          <a:extLst>
            <a:ext uri="{FF2B5EF4-FFF2-40B4-BE49-F238E27FC236}">
              <a16:creationId xmlns:a16="http://schemas.microsoft.com/office/drawing/2014/main" id="{00000000-0008-0000-03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5" name="Picture 1" descr="ALMASHRI_0">
          <a:extLst>
            <a:ext uri="{FF2B5EF4-FFF2-40B4-BE49-F238E27FC236}">
              <a16:creationId xmlns:a16="http://schemas.microsoft.com/office/drawing/2014/main" id="{00000000-0008-0000-03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6" name="Picture 1" descr="ALMASHRI_0">
          <a:extLst>
            <a:ext uri="{FF2B5EF4-FFF2-40B4-BE49-F238E27FC236}">
              <a16:creationId xmlns:a16="http://schemas.microsoft.com/office/drawing/2014/main" id="{00000000-0008-0000-03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7" name="Picture 1" descr="ALMASHRI_0">
          <a:extLst>
            <a:ext uri="{FF2B5EF4-FFF2-40B4-BE49-F238E27FC236}">
              <a16:creationId xmlns:a16="http://schemas.microsoft.com/office/drawing/2014/main" id="{00000000-0008-0000-03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8" name="Picture 1" descr="ALMASHRI_0">
          <a:extLst>
            <a:ext uri="{FF2B5EF4-FFF2-40B4-BE49-F238E27FC236}">
              <a16:creationId xmlns:a16="http://schemas.microsoft.com/office/drawing/2014/main" id="{00000000-0008-0000-03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09" name="Picture 1" descr="ALMASHRI_0">
          <a:extLst>
            <a:ext uri="{FF2B5EF4-FFF2-40B4-BE49-F238E27FC236}">
              <a16:creationId xmlns:a16="http://schemas.microsoft.com/office/drawing/2014/main" id="{00000000-0008-0000-03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10" name="Picture 1" descr="ALMASHRI_0">
          <a:extLst>
            <a:ext uri="{FF2B5EF4-FFF2-40B4-BE49-F238E27FC236}">
              <a16:creationId xmlns:a16="http://schemas.microsoft.com/office/drawing/2014/main" id="{00000000-0008-0000-03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11" name="Picture 1" descr="ALMASHRI_0">
          <a:extLst>
            <a:ext uri="{FF2B5EF4-FFF2-40B4-BE49-F238E27FC236}">
              <a16:creationId xmlns:a16="http://schemas.microsoft.com/office/drawing/2014/main" id="{00000000-0008-0000-03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12" name="Picture 1" descr="ALMASHRI_0">
          <a:extLst>
            <a:ext uri="{FF2B5EF4-FFF2-40B4-BE49-F238E27FC236}">
              <a16:creationId xmlns:a16="http://schemas.microsoft.com/office/drawing/2014/main" id="{00000000-0008-0000-03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13" name="Picture 1" descr="ALMASHRI_0">
          <a:extLst>
            <a:ext uri="{FF2B5EF4-FFF2-40B4-BE49-F238E27FC236}">
              <a16:creationId xmlns:a16="http://schemas.microsoft.com/office/drawing/2014/main" id="{00000000-0008-0000-03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14" name="Picture 1" descr="ALMASHRI_0">
          <a:extLst>
            <a:ext uri="{FF2B5EF4-FFF2-40B4-BE49-F238E27FC236}">
              <a16:creationId xmlns:a16="http://schemas.microsoft.com/office/drawing/2014/main" id="{00000000-0008-0000-03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15" name="Picture 1" descr="ALMASHRI_0">
          <a:extLst>
            <a:ext uri="{FF2B5EF4-FFF2-40B4-BE49-F238E27FC236}">
              <a16:creationId xmlns:a16="http://schemas.microsoft.com/office/drawing/2014/main" id="{00000000-0008-0000-03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16" name="Picture 1" descr="ALMASHRI_0">
          <a:extLst>
            <a:ext uri="{FF2B5EF4-FFF2-40B4-BE49-F238E27FC236}">
              <a16:creationId xmlns:a16="http://schemas.microsoft.com/office/drawing/2014/main" id="{00000000-0008-0000-03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17" name="Picture 1" descr="ALMASHRI_0">
          <a:extLst>
            <a:ext uri="{FF2B5EF4-FFF2-40B4-BE49-F238E27FC236}">
              <a16:creationId xmlns:a16="http://schemas.microsoft.com/office/drawing/2014/main" id="{00000000-0008-0000-03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18" name="Picture 1" descr="ALMASHRI_0">
          <a:extLst>
            <a:ext uri="{FF2B5EF4-FFF2-40B4-BE49-F238E27FC236}">
              <a16:creationId xmlns:a16="http://schemas.microsoft.com/office/drawing/2014/main" id="{00000000-0008-0000-03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19" name="Picture 1" descr="ALMASHRI_0">
          <a:extLst>
            <a:ext uri="{FF2B5EF4-FFF2-40B4-BE49-F238E27FC236}">
              <a16:creationId xmlns:a16="http://schemas.microsoft.com/office/drawing/2014/main" id="{00000000-0008-0000-03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0" name="Picture 1" descr="ALMASHRI_0">
          <a:extLst>
            <a:ext uri="{FF2B5EF4-FFF2-40B4-BE49-F238E27FC236}">
              <a16:creationId xmlns:a16="http://schemas.microsoft.com/office/drawing/2014/main" id="{00000000-0008-0000-03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1" name="Picture 1" descr="ALMASHRI_0">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2" name="Picture 1" descr="ALMASHRI_0">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3" name="Picture 1" descr="ALMASHRI_0">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4" name="Picture 1" descr="ALMASHRI_0">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5" name="Picture 1" descr="ALMASHRI_0">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6" name="Picture 1" descr="ALMASHRI_0">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7" name="Picture 1" descr="ALMASHRI_0">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8" name="Picture 1" descr="ALMASHRI_0">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29" name="Picture 1" descr="ALMASHRI_0">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30" name="Picture 1" descr="ALMASHRI_0">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31" name="Picture 1" descr="ALMASHRI_0">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632" name="Picture 1" descr="ALMASHRI_0">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33" name="Picture 1" descr="ALMASHRI_0">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34" name="Picture 1" descr="ALMASHRI_0">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35" name="Picture 1" descr="ALMASHRI_0">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36" name="Picture 1" descr="ALMASHRI_0">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37" name="Picture 1" descr="ALMASHRI_0">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38" name="Picture 1" descr="ALMASHRI_0">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39" name="Picture 1" descr="ALMASHRI_0">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0" name="Picture 1" descr="ALMASHRI_0">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1" name="Picture 1" descr="ALMASHRI_0">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2" name="Picture 1" descr="ALMASHRI_0">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3" name="Picture 1" descr="ALMASHRI_0">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4" name="Picture 1" descr="ALMASHRI_0">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5" name="Picture 1" descr="ALMASHRI_0">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6" name="Picture 1" descr="ALMASHRI_0">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7" name="Picture 1" descr="ALMASHRI_0">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648" name="Picture 1" descr="ALMASHRI_0">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49" name="Picture 1" descr="ALMASHRI_0">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0" name="Picture 1" descr="ALMASHRI_0">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1" name="Picture 1" descr="ALMASHRI_0">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2" name="Picture 1" descr="ALMASHRI_0">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3" name="Picture 1" descr="ALMASHRI_0">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4" name="Picture 1" descr="ALMASHRI_0">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5" name="Picture 1" descr="ALMASHRI_0">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6" name="Picture 1" descr="ALMASHRI_0">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7" name="Picture 1" descr="ALMASHRI_0">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8" name="Picture 1" descr="ALMASHRI_0">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59" name="Picture 1" descr="ALMASHRI_0">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60" name="Picture 1" descr="ALMASHRI_0">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61" name="Picture 1" descr="ALMASHRI_0">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62" name="Picture 1" descr="ALMASHRI_0">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63" name="Picture 1" descr="ALMASHRI_0">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664" name="Picture 1" descr="ALMASHRI_0">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65" name="Picture 1" descr="ALMASHRI_0">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66" name="Picture 1" descr="ALMASHRI_0">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67" name="Picture 1" descr="ALMASHRI_0">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68" name="Picture 1" descr="ALMASHRI_0">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69" name="Picture 1" descr="ALMASHRI_0">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0" name="Picture 1" descr="ALMASHRI_0">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1" name="Picture 1" descr="ALMASHRI_0">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2" name="Picture 1" descr="ALMASHRI_0">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3" name="Picture 1" descr="ALMASHRI_0">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4" name="Picture 1" descr="ALMASHRI_0">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5" name="Picture 1" descr="ALMASHRI_0">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6" name="Picture 1" descr="ALMASHRI_0">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7" name="Picture 1" descr="ALMASHRI_0">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8" name="Picture 1" descr="ALMASHRI_0">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79" name="Picture 1" descr="ALMASHRI_0">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680" name="Picture 1" descr="ALMASHRI_0">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1" name="Picture 1" descr="ALMASHRI_0">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2" name="Picture 1" descr="ALMASHRI_0">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3" name="Picture 1" descr="ALMASHRI_0">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4" name="Picture 1" descr="ALMASHRI_0">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5" name="Picture 1" descr="ALMASHRI_0">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6" name="Picture 1" descr="ALMASHRI_0">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7" name="Picture 1" descr="ALMASHRI_0">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8" name="Picture 1" descr="ALMASHRI_0">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89" name="Picture 1" descr="ALMASHRI_0">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90" name="Picture 1" descr="ALMASHRI_0">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91" name="Picture 1" descr="ALMASHRI_0">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92" name="Picture 1" descr="ALMASHRI_0">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93" name="Picture 1" descr="ALMASHRI_0">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94" name="Picture 1" descr="ALMASHRI_0">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95" name="Picture 1" descr="ALMASHRI_0">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696" name="Picture 1" descr="ALMASHRI_0">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697" name="Picture 1" descr="ALMASHRI_0">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698" name="Picture 1" descr="ALMASHRI_0">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699" name="Picture 1" descr="ALMASHRI_0">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0" name="Picture 1" descr="ALMASHRI_0">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1" name="Picture 1" descr="ALMASHRI_0">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2" name="Picture 1" descr="ALMASHRI_0">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3" name="Picture 1" descr="ALMASHRI_0">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4" name="Picture 1" descr="ALMASHRI_0">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5" name="Picture 1" descr="ALMASHRI_0">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6" name="Picture 1" descr="ALMASHRI_0">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7" name="Picture 1" descr="ALMASHRI_0">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8" name="Picture 1" descr="ALMASHRI_0">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09" name="Picture 1" descr="ALMASHRI_0">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10" name="Picture 1" descr="ALMASHRI_0">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11" name="Picture 1" descr="ALMASHRI_0">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712" name="Picture 1" descr="ALMASHRI_0">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13" name="Picture 1" descr="ALMASHRI_0">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14" name="Picture 1" descr="ALMASHRI_0">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15" name="Picture 1" descr="ALMASHRI_0">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16" name="Picture 1" descr="ALMASHRI_0">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17" name="Picture 1" descr="ALMASHRI_0">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18" name="Picture 1" descr="ALMASHRI_0">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19" name="Picture 1" descr="ALMASHRI_0">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0" name="Picture 1" descr="ALMASHRI_0">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1" name="Picture 1" descr="ALMASHRI_0">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2" name="Picture 1" descr="ALMASHRI_0">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3" name="Picture 1" descr="ALMASHRI_0">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4" name="Picture 1" descr="ALMASHRI_0">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5" name="Picture 1" descr="ALMASHRI_0">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6" name="Picture 1" descr="ALMASHRI_0">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7" name="Picture 1" descr="ALMASHRI_0">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28" name="Picture 1" descr="ALMASHRI_0">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29" name="Picture 1" descr="ALMASHRI_0">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0" name="Picture 1" descr="ALMASHRI_0">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1" name="Picture 1" descr="ALMASHRI_0">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2" name="Picture 1" descr="ALMASHRI_0">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3" name="Picture 1" descr="ALMASHRI_0">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4" name="Picture 1" descr="ALMASHRI_0">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5" name="Picture 1" descr="ALMASHRI_0">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6" name="Picture 1" descr="ALMASHRI_0">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7" name="Picture 1" descr="ALMASHRI_0">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8" name="Picture 1" descr="ALMASHRI_0">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39" name="Picture 1" descr="ALMASHRI_0">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40" name="Picture 1" descr="ALMASHRI_0">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41" name="Picture 1" descr="ALMASHRI_0">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42" name="Picture 1" descr="ALMASHRI_0">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43" name="Picture 1" descr="ALMASHRI_0">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44" name="Picture 1" descr="ALMASHRI_0">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45" name="Picture 1" descr="ALMASHRI_0">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46" name="Picture 1" descr="ALMASHRI_0">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47" name="Picture 1" descr="ALMASHRI_0">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48" name="Picture 1" descr="ALMASHRI_0">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49" name="Picture 1" descr="ALMASHRI_0">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0" name="Picture 1" descr="ALMASHRI_0">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1" name="Picture 1" descr="ALMASHRI_0">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2" name="Picture 1" descr="ALMASHRI_0">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3" name="Picture 1" descr="ALMASHRI_0">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4" name="Picture 1" descr="ALMASHRI_0">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5" name="Picture 1" descr="ALMASHRI_0">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6" name="Picture 1" descr="ALMASHRI_0">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7" name="Picture 1" descr="ALMASHRI_0">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8" name="Picture 1" descr="ALMASHRI_0">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59" name="Picture 1" descr="ALMASHRI_0">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760" name="Picture 1" descr="ALMASHRI_0">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1" name="Picture 1" descr="ALMASHRI_0">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2" name="Picture 1" descr="ALMASHRI_0">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3" name="Picture 1" descr="ALMASHRI_0">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4" name="Picture 1" descr="ALMASHRI_0">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5" name="Picture 1" descr="ALMASHRI_0">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6" name="Picture 1" descr="ALMASHRI_0">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7" name="Picture 1" descr="ALMASHRI_0">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8" name="Picture 1" descr="ALMASHRI_0">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69" name="Picture 1" descr="ALMASHRI_0">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70" name="Picture 1" descr="ALMASHRI_0">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71" name="Picture 1" descr="ALMASHRI_0">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72" name="Picture 1" descr="ALMASHRI_0">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73" name="Picture 1" descr="ALMASHRI_0">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74" name="Picture 1" descr="ALMASHRI_0">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75" name="Picture 1" descr="ALMASHRI_0">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776" name="Picture 1" descr="ALMASHRI_0">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77" name="Picture 1" descr="ALMASHRI_0">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78" name="Picture 1" descr="ALMASHRI_0">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79" name="Picture 1" descr="ALMASHRI_0">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0" name="Picture 1" descr="ALMASHRI_0">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1" name="Picture 1" descr="ALMASHRI_0">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2" name="Picture 1" descr="ALMASHRI_0">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3" name="Picture 1" descr="ALMASHRI_0">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4" name="Picture 1" descr="ALMASHRI_0">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5" name="Picture 1" descr="ALMASHRI_0">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6" name="Picture 1" descr="ALMASHRI_0">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7" name="Picture 1" descr="ALMASHRI_0">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8" name="Picture 1" descr="ALMASHRI_0">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89" name="Picture 1" descr="ALMASHRI_0">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90" name="Picture 1" descr="ALMASHRI_0">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91" name="Picture 1" descr="ALMASHRI_0">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792" name="Picture 1" descr="ALMASHRI_0">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93" name="Picture 1" descr="ALMASHRI_0">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94" name="Picture 1" descr="ALMASHRI_0">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95" name="Picture 1" descr="ALMASHRI_0">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96" name="Picture 1" descr="ALMASHRI_0">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97" name="Picture 1" descr="ALMASHRI_0">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98" name="Picture 1" descr="ALMASHRI_0">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799" name="Picture 1" descr="ALMASHRI_0">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0" name="Picture 1" descr="ALMASHRI_0">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1" name="Picture 1" descr="ALMASHRI_0">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2" name="Picture 1" descr="ALMASHRI_0">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3" name="Picture 1" descr="ALMASHRI_0">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4" name="Picture 1" descr="ALMASHRI_0">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5" name="Picture 1" descr="ALMASHRI_0">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6" name="Picture 1" descr="ALMASHRI_0">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7" name="Picture 1" descr="ALMASHRI_0">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08" name="Picture 1" descr="ALMASHRI_0">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09" name="Picture 1" descr="ALMASHRI_0">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0" name="Picture 1" descr="ALMASHRI_0">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1" name="Picture 1" descr="ALMASHRI_0">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2" name="Picture 1" descr="ALMASHRI_0">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3" name="Picture 1" descr="ALMASHRI_0">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4" name="Picture 1" descr="ALMASHRI_0">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5" name="Picture 1" descr="ALMASHRI_0">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6" name="Picture 1" descr="ALMASHRI_0">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7" name="Picture 1" descr="ALMASHRI_0">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8" name="Picture 1" descr="ALMASHRI_0">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19" name="Picture 1" descr="ALMASHRI_0">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20" name="Picture 1" descr="ALMASHRI_0">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21" name="Picture 1" descr="ALMASHRI_0">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22" name="Picture 1" descr="ALMASHRI_0">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23" name="Picture 1" descr="ALMASHRI_0">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824" name="Picture 1" descr="ALMASHRI_0">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25" name="Picture 1" descr="ALMASHRI_0">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26" name="Picture 1" descr="ALMASHRI_0">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27" name="Picture 1" descr="ALMASHRI_0">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28" name="Picture 1" descr="ALMASHRI_0">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29" name="Picture 1" descr="ALMASHRI_0">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0" name="Picture 1" descr="ALMASHRI_0">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1" name="Picture 1" descr="ALMASHRI_0">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2" name="Picture 1" descr="ALMASHRI_0">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3" name="Picture 1" descr="ALMASHRI_0">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4" name="Picture 1" descr="ALMASHRI_0">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5" name="Picture 1" descr="ALMASHRI_0">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6" name="Picture 1" descr="ALMASHRI_0">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7" name="Picture 1" descr="ALMASHRI_0">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8" name="Picture 1" descr="ALMASHRI_0">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39" name="Picture 1" descr="ALMASHRI_0">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840" name="Picture 1" descr="ALMASHRI_0">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1" name="Picture 1" descr="ALMASHRI_0">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2" name="Picture 1" descr="ALMASHRI_0">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3" name="Picture 1" descr="ALMASHRI_0">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4" name="Picture 1" descr="ALMASHRI_0">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5" name="Picture 1" descr="ALMASHRI_0">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6" name="Picture 1" descr="ALMASHRI_0">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7" name="Picture 1" descr="ALMASHRI_0">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8" name="Picture 1" descr="ALMASHRI_0">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49" name="Picture 1" descr="ALMASHRI_0">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50" name="Picture 1" descr="ALMASHRI_0">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51" name="Picture 1" descr="ALMASHRI_0">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52" name="Picture 1" descr="ALMASHRI_0">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53" name="Picture 1" descr="ALMASHRI_0">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54" name="Picture 1" descr="ALMASHRI_0">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55" name="Picture 1" descr="ALMASHRI_0">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856" name="Picture 1" descr="ALMASHRI_0">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57" name="Picture 1" descr="ALMASHRI_0">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58" name="Picture 1" descr="ALMASHRI_0">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59" name="Picture 1" descr="ALMASHRI_0">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0" name="Picture 1" descr="ALMASHRI_0">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1" name="Picture 1" descr="ALMASHRI_0">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2" name="Picture 1" descr="ALMASHRI_0">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3" name="Picture 1" descr="ALMASHRI_0">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4" name="Picture 1" descr="ALMASHRI_0">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5" name="Picture 1" descr="ALMASHRI_0">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6" name="Picture 1" descr="ALMASHRI_0">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7" name="Picture 1" descr="ALMASHRI_0">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8" name="Picture 1" descr="ALMASHRI_0">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69" name="Picture 1" descr="ALMASHRI_0">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70" name="Picture 1" descr="ALMASHRI_0">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71" name="Picture 1" descr="ALMASHRI_0">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872" name="Picture 1" descr="ALMASHRI_0">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73" name="Picture 1" descr="ALMASHRI_0">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74" name="Picture 1" descr="ALMASHRI_0">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75" name="Picture 1" descr="ALMASHRI_0">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76" name="Picture 1" descr="ALMASHRI_0">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77" name="Picture 1" descr="ALMASHRI_0">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78" name="Picture 1" descr="ALMASHRI_0">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79" name="Picture 1" descr="ALMASHRI_0">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0" name="Picture 1" descr="ALMASHRI_0">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1" name="Picture 1" descr="ALMASHRI_0">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2" name="Picture 1" descr="ALMASHRI_0">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3" name="Picture 1" descr="ALMASHRI_0">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4" name="Picture 1" descr="ALMASHRI_0">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5" name="Picture 1" descr="ALMASHRI_0">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6" name="Picture 1" descr="ALMASHRI_0">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7" name="Picture 1" descr="ALMASHRI_0">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3888" name="Picture 1" descr="ALMASHRI_0">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89" name="Picture 1" descr="ALMASHRI_0">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0" name="Picture 1" descr="ALMASHRI_0">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1" name="Picture 1" descr="ALMASHRI_0">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2" name="Picture 1" descr="ALMASHRI_0">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3" name="Picture 1" descr="ALMASHRI_0">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4" name="Picture 1" descr="ALMASHRI_0">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5" name="Picture 1" descr="ALMASHRI_0">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6" name="Picture 1" descr="ALMASHRI_0">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7" name="Picture 1" descr="ALMASHRI_0">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8" name="Picture 1" descr="ALMASHRI_0">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899" name="Picture 1" descr="ALMASHRI_0">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900" name="Picture 1" descr="ALMASHRI_0">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901" name="Picture 1" descr="ALMASHRI_0">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902" name="Picture 1" descr="ALMASHRI_0">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903" name="Picture 1" descr="ALMASHRI_0">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3904" name="Picture 1" descr="ALMASHRI_0">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05" name="Picture 1" descr="ALMASHRI_0">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06" name="Picture 1" descr="ALMASHRI_0">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07" name="Picture 1" descr="ALMASHRI_0">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08" name="Picture 1" descr="ALMASHRI_0">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09" name="Picture 1" descr="ALMASHRI_0">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0" name="Picture 1" descr="ALMASHRI_0">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1" name="Picture 1" descr="ALMASHRI_0">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2" name="Picture 1" descr="ALMASHRI_0">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3" name="Picture 1" descr="ALMASHRI_0">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4" name="Picture 1" descr="ALMASHRI_0">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5" name="Picture 1" descr="ALMASHRI_0">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6" name="Picture 1" descr="ALMASHRI_0">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7" name="Picture 1" descr="ALMASHRI_0">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8" name="Picture 1" descr="ALMASHRI_0">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19" name="Picture 1" descr="ALMASHRI_0">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20" name="Picture 1" descr="ALMASHRI_0">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1" name="Picture 1" descr="ALMASHRI_0">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2" name="Picture 1" descr="ALMASHRI_0">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3" name="Picture 1" descr="ALMASHRI_0">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4" name="Picture 1" descr="ALMASHRI_0">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5" name="Picture 1" descr="ALMASHRI_0">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6" name="Picture 1" descr="ALMASHRI_0">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7" name="Picture 1" descr="ALMASHRI_0">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8" name="Picture 1" descr="ALMASHRI_0">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29" name="Picture 1" descr="ALMASHRI_0">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30" name="Picture 1" descr="ALMASHRI_0">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31" name="Picture 1" descr="ALMASHRI_0">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32" name="Picture 1" descr="ALMASHRI_0">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33" name="Picture 1" descr="ALMASHRI_0">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34" name="Picture 1" descr="ALMASHRI_0">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35" name="Picture 1" descr="ALMASHRI_0">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36" name="Picture 1" descr="ALMASHRI_0">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37" name="Picture 1" descr="ALMASHRI_0">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38" name="Picture 1" descr="ALMASHRI_0">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39" name="Picture 1" descr="ALMASHRI_0">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0" name="Picture 1" descr="ALMASHRI_0">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1" name="Picture 1" descr="ALMASHRI_0">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2" name="Picture 1" descr="ALMASHRI_0">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3" name="Picture 1" descr="ALMASHRI_0">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4" name="Picture 1" descr="ALMASHRI_0">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5" name="Picture 1" descr="ALMASHRI_0">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6" name="Picture 1" descr="ALMASHRI_0">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7" name="Picture 1" descr="ALMASHRI_0">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8" name="Picture 1" descr="ALMASHRI_0">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49" name="Picture 1" descr="ALMASHRI_0">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50" name="Picture 1" descr="ALMASHRI_0">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51" name="Picture 1" descr="ALMASHRI_0">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3952" name="Picture 1" descr="ALMASHRI_0">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53" name="Picture 1" descr="ALMASHRI_0">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54" name="Picture 1" descr="ALMASHRI_0">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55" name="Picture 1" descr="ALMASHRI_0">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56" name="Picture 1" descr="ALMASHRI_0">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57" name="Picture 1" descr="ALMASHRI_0">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58" name="Picture 1" descr="ALMASHRI_0">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59" name="Picture 1" descr="ALMASHRI_0">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0" name="Picture 1" descr="ALMASHRI_0">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1" name="Picture 1" descr="ALMASHRI_0">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2" name="Picture 1" descr="ALMASHRI_0">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3" name="Picture 1" descr="ALMASHRI_0">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4" name="Picture 1" descr="ALMASHRI_0">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5" name="Picture 1" descr="ALMASHRI_0">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6" name="Picture 1" descr="ALMASHRI_0">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7" name="Picture 1" descr="ALMASHRI_0">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3968" name="Picture 1" descr="ALMASHRI_0">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69" name="Picture 1" descr="ALMASHRI_0">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0" name="Picture 1" descr="ALMASHRI_0">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1" name="Picture 1" descr="ALMASHRI_0">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2" name="Picture 1" descr="ALMASHRI_0">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3" name="Picture 1" descr="ALMASHRI_0">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4" name="Picture 1" descr="ALMASHRI_0">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5" name="Picture 1" descr="ALMASHRI_0">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6" name="Picture 1" descr="ALMASHRI_0">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7" name="Picture 1" descr="ALMASHRI_0">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8" name="Picture 1" descr="ALMASHRI_0">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79" name="Picture 1" descr="ALMASHRI_0">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80" name="Picture 1" descr="ALMASHRI_0">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81" name="Picture 1" descr="ALMASHRI_0">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82" name="Picture 1" descr="ALMASHRI_0">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83" name="Picture 1" descr="ALMASHRI_0">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3984" name="Picture 1" descr="ALMASHRI_0">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85" name="Picture 1" descr="ALMASHRI_0">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86" name="Picture 1" descr="ALMASHRI_0">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87" name="Picture 1" descr="ALMASHRI_0">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88" name="Picture 1" descr="ALMASHRI_0">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89" name="Picture 1" descr="ALMASHRI_0">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0" name="Picture 1" descr="ALMASHRI_0">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1" name="Picture 1" descr="ALMASHRI_0">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2" name="Picture 1" descr="ALMASHRI_0">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3" name="Picture 1" descr="ALMASHRI_0">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4" name="Picture 1" descr="ALMASHRI_0">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5" name="Picture 1" descr="ALMASHRI_0">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6" name="Picture 1" descr="ALMASHRI_0">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7" name="Picture 1" descr="ALMASHRI_0">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8" name="Picture 1" descr="ALMASHRI_0">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3999" name="Picture 1" descr="ALMASHRI_0">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00" name="Picture 1" descr="ALMASHRI_0">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1" name="Picture 1" descr="ALMASHRI_0">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2" name="Picture 1" descr="ALMASHRI_0">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3" name="Picture 1" descr="ALMASHRI_0">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4" name="Picture 1" descr="ALMASHRI_0">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5" name="Picture 1" descr="ALMASHRI_0">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6" name="Picture 1" descr="ALMASHRI_0">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7" name="Picture 1" descr="ALMASHRI_0">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8" name="Picture 1" descr="ALMASHRI_0">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09" name="Picture 1" descr="ALMASHRI_0">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10" name="Picture 1" descr="ALMASHRI_0">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11" name="Picture 1" descr="ALMASHRI_0">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12" name="Picture 1" descr="ALMASHRI_0">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13" name="Picture 1" descr="ALMASHRI_0">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14" name="Picture 1" descr="ALMASHRI_0">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15" name="Picture 1" descr="ALMASHRI_0">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016" name="Picture 1" descr="ALMASHRI_0">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17" name="Picture 1" descr="ALMASHRI_0">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18" name="Picture 1" descr="ALMASHRI_0">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19" name="Picture 1" descr="ALMASHRI_0">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0" name="Picture 1" descr="ALMASHRI_0">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1" name="Picture 1" descr="ALMASHRI_0">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2" name="Picture 1" descr="ALMASHRI_0">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3" name="Picture 1" descr="ALMASHRI_0">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4" name="Picture 1" descr="ALMASHRI_0">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5" name="Picture 1" descr="ALMASHRI_0">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6" name="Picture 1" descr="ALMASHRI_0">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7" name="Picture 1" descr="ALMASHRI_0">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8" name="Picture 1" descr="ALMASHRI_0">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29" name="Picture 1" descr="ALMASHRI_0">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30" name="Picture 1" descr="ALMASHRI_0">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31" name="Picture 1" descr="ALMASHRI_0">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032" name="Picture 1" descr="ALMASHRI_0">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33" name="Picture 1" descr="ALMASHRI_0">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34" name="Picture 1" descr="ALMASHRI_0">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35" name="Picture 1" descr="ALMASHRI_0">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36" name="Picture 1" descr="ALMASHRI_0">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37" name="Picture 1" descr="ALMASHRI_0">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38" name="Picture 1" descr="ALMASHRI_0">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39" name="Picture 1" descr="ALMASHRI_0">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0" name="Picture 1" descr="ALMASHRI_0">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1" name="Picture 1" descr="ALMASHRI_0">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2" name="Picture 1" descr="ALMASHRI_0">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3" name="Picture 1" descr="ALMASHRI_0">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4" name="Picture 1" descr="ALMASHRI_0">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5" name="Picture 1" descr="ALMASHRI_0">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6" name="Picture 1" descr="ALMASHRI_0">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7" name="Picture 1" descr="ALMASHRI_0">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048" name="Picture 1" descr="ALMASHRI_0">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49" name="Picture 1" descr="ALMASHRI_0">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0" name="Picture 1" descr="ALMASHRI_0">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1" name="Picture 1" descr="ALMASHRI_0">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2" name="Picture 1" descr="ALMASHRI_0">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3" name="Picture 1" descr="ALMASHRI_0">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4" name="Picture 1" descr="ALMASHRI_0">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5" name="Picture 1" descr="ALMASHRI_0">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6" name="Picture 1" descr="ALMASHRI_0">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7" name="Picture 1" descr="ALMASHRI_0">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8" name="Picture 1" descr="ALMASHRI_0">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59" name="Picture 1" descr="ALMASHRI_0">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60" name="Picture 1" descr="ALMASHRI_0">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61" name="Picture 1" descr="ALMASHRI_0">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62" name="Picture 1" descr="ALMASHRI_0">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063" name="Picture 1" descr="ALMASHRI_0">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64" name="Picture 4063" descr="ALMASHRI_0">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65" name="Picture 1" descr="ALMASHRI_0">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66" name="Picture 1" descr="ALMASHRI_0">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67" name="Picture 1" descr="ALMASHRI_0">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68" name="Picture 1" descr="ALMASHRI_0">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69" name="Picture 1" descr="ALMASHRI_0">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0" name="Picture 1" descr="ALMASHRI_0">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1" name="Picture 1" descr="ALMASHRI_0">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2" name="Picture 1" descr="ALMASHRI_0">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3" name="Picture 1" descr="ALMASHRI_0">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4" name="Picture 1" descr="ALMASHRI_0">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5" name="Picture 1" descr="ALMASHRI_0">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6" name="Picture 1" descr="ALMASHRI_0">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7" name="Picture 1" descr="ALMASHRI_0">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8" name="Picture 1" descr="ALMASHRI_0">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079" name="Picture 1" descr="ALMASHRI_0">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0" name="Picture 1" descr="ALMASHRI_0">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1" name="Picture 1" descr="ALMASHRI_0">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2" name="Picture 1" descr="ALMASHRI_0">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3" name="Picture 1" descr="ALMASHRI_0">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4" name="Picture 1" descr="ALMASHRI_0">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5" name="Picture 1" descr="ALMASHRI_0">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6" name="Picture 1" descr="ALMASHRI_0">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7" name="Picture 1" descr="ALMASHRI_0">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8" name="Picture 1" descr="ALMASHRI_0">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89" name="Picture 1" descr="ALMASHRI_0">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90" name="Picture 1" descr="ALMASHRI_0">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91" name="Picture 1" descr="ALMASHRI_0">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92" name="Picture 1" descr="ALMASHRI_0">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93" name="Picture 1" descr="ALMASHRI_0">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94" name="Picture 1" descr="ALMASHRI_0">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8626"/>
    <xdr:pic>
      <xdr:nvPicPr>
        <xdr:cNvPr id="4095" name="Picture 1" descr="ALMASHRI_0">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096" name="Picture 1" descr="ALMASHRI_0">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097" name="Picture 1" descr="ALMASHRI_0">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098" name="Picture 1" descr="ALMASHRI_0">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099" name="Picture 1" descr="ALMASHRI_0">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0" name="Picture 1" descr="ALMASHRI_0">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1" name="Picture 1" descr="ALMASHRI_0">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2" name="Picture 1" descr="ALMASHRI_0">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3" name="Picture 1" descr="ALMASHRI_0">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4" name="Picture 1" descr="ALMASHRI_0">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5" name="Picture 1" descr="ALMASHRI_0">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6" name="Picture 1" descr="ALMASHRI_0">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7" name="Picture 1" descr="ALMASHRI_0">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8" name="Picture 1" descr="ALMASHRI_0">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09" name="Picture 1" descr="ALMASHRI_0">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10" name="Picture 1" descr="ALMASHRI_0">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00051"/>
    <xdr:pic>
      <xdr:nvPicPr>
        <xdr:cNvPr id="4111" name="Picture 1" descr="ALMASHRI_0">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2" name="Picture 1" descr="ALMASHRI_0">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3" name="Picture 1" descr="ALMASHRI_0">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4" name="Picture 1" descr="ALMASHRI_0">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5" name="Picture 1" descr="ALMASHRI_0">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6" name="Picture 1" descr="ALMASHRI_0">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7" name="Picture 1" descr="ALMASHRI_0">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8" name="Picture 1" descr="ALMASHRI_0">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19" name="Picture 1" descr="ALMASHRI_0">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0" name="Picture 1" descr="ALMASHRI_0">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1" name="Picture 1" descr="ALMASHRI_0">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2" name="Picture 1" descr="ALMASHRI_0">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3" name="Picture 1" descr="ALMASHRI_0">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4" name="Picture 1" descr="ALMASHRI_0">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5" name="Picture 1" descr="ALMASHRI_0">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6" name="Picture 1" descr="ALMASHRI_0">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8151"/>
    <xdr:pic>
      <xdr:nvPicPr>
        <xdr:cNvPr id="4127" name="Picture 1" descr="ALMASHRI_0">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28" name="Picture 1" descr="ALMASHRI_0">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29" name="Picture 1" descr="ALMASHRI_0">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0" name="Picture 1" descr="ALMASHRI_0">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1" name="Picture 1" descr="ALMASHRI_0">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2" name="Picture 1" descr="ALMASHRI_0">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3" name="Picture 1" descr="ALMASHRI_0">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4" name="Picture 1" descr="ALMASHRI_0">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5" name="Picture 1" descr="ALMASHRI_0">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6" name="Picture 1" descr="ALMASHRI_0">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7" name="Picture 1" descr="ALMASHRI_0">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8" name="Picture 1" descr="ALMASHRI_0">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39" name="Picture 1" descr="ALMASHRI_0">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0" name="Picture 1" descr="ALMASHRI_0">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1" name="Picture 1" descr="ALMASHRI_0">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2" name="Picture 1" descr="ALMASHRI_0">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3" name="Picture 1" descr="ALMASHRI_0">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4" name="Picture 1" descr="ALMASHRI_0">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5" name="Picture 1" descr="ALMASHRI_0">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6" name="Picture 1" descr="ALMASHRI_0">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7" name="Picture 1" descr="ALMASHRI_0">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8" name="Picture 1" descr="ALMASHRI_0">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49" name="Picture 1" descr="ALMASHRI_0">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0" name="Picture 1" descr="ALMASHRI_0">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1" name="Picture 1" descr="ALMASHRI_0">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2" name="Picture 1" descr="ALMASHRI_0">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3" name="Picture 1" descr="ALMASHRI_0">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4" name="Picture 1" descr="ALMASHRI_0">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5" name="Picture 1" descr="ALMASHRI_0">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6" name="Picture 1" descr="ALMASHRI_0">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7" name="Picture 1" descr="ALMASHRI_0">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8" name="Picture 1" descr="ALMASHRI_0">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59" name="Picture 1" descr="ALMASHRI_0">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0" name="Picture 1" descr="ALMASHRI_0">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1" name="Picture 1" descr="ALMASHRI_0">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2" name="Picture 1" descr="ALMASHRI_0">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3" name="Picture 1" descr="ALMASHRI_0">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4" name="Picture 1" descr="ALMASHRI_0">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5" name="Picture 1" descr="ALMASHRI_0">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6" name="Picture 1" descr="ALMASHRI_0">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7" name="Picture 1" descr="ALMASHRI_0">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8" name="Picture 1" descr="ALMASHRI_0">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69" name="Picture 1" descr="ALMASHRI_0">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70" name="Picture 1" descr="ALMASHRI_0">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71" name="Picture 1" descr="ALMASHRI_0">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72" name="Picture 1" descr="ALMASHRI_0">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73" name="Picture 1" descr="ALMASHRI_0">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74" name="Picture 1" descr="ALMASHRI_0">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75" name="Picture 1" descr="ALMASHRI_0">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76" name="Picture 1" descr="ALMASHRI_0">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77" name="Picture 1" descr="ALMASHRI_0">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78" name="Picture 1" descr="ALMASHRI_0">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79" name="Picture 1" descr="ALMASHRI_0">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0" name="Picture 1" descr="ALMASHRI_0">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1" name="Picture 1" descr="ALMASHRI_0">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2" name="Picture 1" descr="ALMASHRI_0">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3" name="Picture 1" descr="ALMASHRI_0">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4" name="Picture 1" descr="ALMASHRI_0">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5" name="Picture 1" descr="ALMASHRI_0">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6" name="Picture 1" descr="ALMASHRI_0">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7" name="Picture 1" descr="ALMASHRI_0">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8" name="Picture 1" descr="ALMASHRI_0">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89" name="Picture 1" descr="ALMASHRI_0">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90" name="Picture 1" descr="ALMASHRI_0">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234316"/>
    <xdr:pic>
      <xdr:nvPicPr>
        <xdr:cNvPr id="4191" name="Picture 1" descr="ALMASHRI_0">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2" name="Picture 1" descr="ALMASHRI_0">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3" name="Picture 1" descr="ALMASHRI_0">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4" name="Picture 1" descr="ALMASHRI_0">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5" name="Picture 1" descr="ALMASHRI_0">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6" name="Picture 1" descr="ALMASHRI_0">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7" name="Picture 1" descr="ALMASHRI_0">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8" name="Picture 1" descr="ALMASHRI_0">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199" name="Picture 1" descr="ALMASHRI_0">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0" name="Picture 1" descr="ALMASHRI_0">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1" name="Picture 1" descr="ALMASHRI_0">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2" name="Picture 1" descr="ALMASHRI_0">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3" name="Picture 1" descr="ALMASHRI_0">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4" name="Picture 1" descr="ALMASHRI_0">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5" name="Picture 1" descr="ALMASHRI_0">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6" name="Picture 1" descr="ALMASHRI_0">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43866"/>
    <xdr:pic>
      <xdr:nvPicPr>
        <xdr:cNvPr id="4207" name="Picture 1" descr="ALMASHRI_0">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08" name="Picture 1" descr="ALMASHRI_0">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09" name="Picture 1" descr="ALMASHRI_0">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0" name="Picture 1" descr="ALMASHRI_0">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1" name="Picture 1" descr="ALMASHRI_0">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2" name="Picture 1" descr="ALMASHRI_0">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3" name="Picture 1" descr="ALMASHRI_0">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4" name="Picture 1" descr="ALMASHRI_0">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5" name="Picture 1" descr="ALMASHRI_0">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6" name="Picture 1" descr="ALMASHRI_0">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7" name="Picture 1" descr="ALMASHRI_0">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8" name="Picture 1" descr="ALMASHRI_0">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19" name="Picture 1" descr="ALMASHRI_0">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0" name="Picture 1" descr="ALMASHRI_0">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1" name="Picture 1" descr="ALMASHRI_0">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2" name="Picture 1" descr="ALMASHRI_0">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3" name="Picture 1" descr="ALMASHRI_0">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4" name="Picture 1" descr="ALMASHRI_0">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5" name="Picture 1" descr="ALMASHRI_0">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6" name="Picture 1" descr="ALMASHRI_0">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7" name="Picture 1" descr="ALMASHRI_0">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8" name="Picture 1" descr="ALMASHRI_0">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29" name="Picture 1" descr="ALMASHRI_0">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0" name="Picture 1" descr="ALMASHRI_0">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1" name="Picture 1" descr="ALMASHRI_0">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2" name="Picture 1" descr="ALMASHRI_0">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3" name="Picture 1" descr="ALMASHRI_0">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4" name="Picture 1" descr="ALMASHRI_0">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5" name="Picture 1" descr="ALMASHRI_0">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6" name="Picture 1" descr="ALMASHRI_0">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7" name="Picture 1" descr="ALMASHRI_0">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8" name="Picture 1" descr="ALMASHRI_0">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10541"/>
    <xdr:pic>
      <xdr:nvPicPr>
        <xdr:cNvPr id="4239" name="Picture 1" descr="ALMASHRI_0">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0" name="Picture 1" descr="ALMASHRI_0">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1" name="Picture 1" descr="ALMASHRI_0">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2" name="Picture 1" descr="ALMASHRI_0">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3" name="Picture 1" descr="ALMASHRI_0">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4" name="Picture 1" descr="ALMASHRI_0">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5" name="Picture 1" descr="ALMASHRI_0">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6" name="Picture 1" descr="ALMASHRI_0">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7" name="Picture 1" descr="ALMASHRI_0">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8" name="Picture 1" descr="ALMASHRI_0">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49" name="Picture 1" descr="ALMASHRI_0">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0" name="Picture 1" descr="ALMASHRI_0">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1" name="Picture 1" descr="ALMASHRI_0">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2" name="Picture 1" descr="ALMASHRI_0">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3" name="Picture 1" descr="ALMASHRI_0">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4" name="Picture 1" descr="ALMASHRI_0">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5" name="Picture 1" descr="ALMASHRI_0">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6" name="Picture 1" descr="ALMASHRI_0">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7" name="Picture 1" descr="ALMASHRI_0">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8" name="Picture 1" descr="ALMASHRI_0">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59" name="Picture 1" descr="ALMASHRI_0">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0" name="Picture 1" descr="ALMASHRI_0">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1" name="Picture 1" descr="ALMASHRI_0">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2" name="Picture 1" descr="ALMASHRI_0">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3" name="Picture 1" descr="ALMASHRI_0">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4" name="Picture 1" descr="ALMASHRI_0">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5" name="Picture 1" descr="ALMASHRI_0">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6" name="Picture 1" descr="ALMASHRI_0">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7" name="Picture 1" descr="ALMASHRI_0">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8" name="Picture 1" descr="ALMASHRI_0">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69" name="Picture 1" descr="ALMASHRI_0">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70" name="Picture 1" descr="ALMASHRI_0">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36246"/>
    <xdr:pic>
      <xdr:nvPicPr>
        <xdr:cNvPr id="4271" name="Picture 1" descr="ALMASHRI_0">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2" name="Picture 1" descr="ALMASHRI_0">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3" name="Picture 1" descr="ALMASHRI_0">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4" name="Picture 1" descr="ALMASHRI_0">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5" name="Picture 1" descr="ALMASHRI_0">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6" name="Picture 1" descr="ALMASHRI_0">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7" name="Picture 1" descr="ALMASHRI_0">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8" name="Picture 1" descr="ALMASHRI_0">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79" name="Picture 1" descr="ALMASHRI_0">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0" name="Picture 1" descr="ALMASHRI_0">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1" name="Picture 1" descr="ALMASHRI_0">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2" name="Picture 1" descr="ALMASHRI_0">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3" name="Picture 1" descr="ALMASHRI_0">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4" name="Picture 1" descr="ALMASHRI_0">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5" name="Picture 1" descr="ALMASHRI_0">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6" name="Picture 1" descr="ALMASHRI_0">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7" name="Picture 1" descr="ALMASHRI_0">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8" name="Picture 1" descr="ALMASHRI_0">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89" name="Picture 1" descr="ALMASHRI_0">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0" name="Picture 1" descr="ALMASHRI_0">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1" name="Picture 1" descr="ALMASHRI_0">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2" name="Picture 1" descr="ALMASHRI_0">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3" name="Picture 1" descr="ALMASHRI_0">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4" name="Picture 1" descr="ALMASHRI_0">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5" name="Picture 1" descr="ALMASHRI_0">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6" name="Picture 1" descr="ALMASHRI_0">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7" name="Picture 1" descr="ALMASHRI_0">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8" name="Picture 1" descr="ALMASHRI_0">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299" name="Picture 1" descr="ALMASHRI_0">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300" name="Picture 1" descr="ALMASHRI_0">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301" name="Picture 1" descr="ALMASHRI_0">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302" name="Picture 1" descr="ALMASHRI_0">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502921"/>
    <xdr:pic>
      <xdr:nvPicPr>
        <xdr:cNvPr id="4303" name="Picture 1" descr="ALMASHRI_0">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04" name="Picture 1" descr="ALMASHRI_0">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05" name="Picture 1" descr="ALMASHRI_0">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06" name="Picture 1" descr="ALMASHRI_0">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07" name="Picture 1" descr="ALMASHRI_0">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08" name="Picture 1" descr="ALMASHRI_0">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09" name="Picture 1" descr="ALMASHRI_0">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0" name="Picture 1" descr="ALMASHRI_0">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1" name="Picture 1" descr="ALMASHRI_0">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2" name="Picture 1" descr="ALMASHRI_0">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3" name="Picture 1" descr="ALMASHRI_0">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4" name="Picture 1" descr="ALMASHRI_0">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5" name="Picture 1" descr="ALMASHRI_0">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6" name="Picture 1" descr="ALMASHRI_0">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7" name="Picture 1" descr="ALMASHRI_0">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8" name="Picture 1" descr="ALMASHRI_0">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319" name="Picture 1" descr="ALMASHRI_0">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0" name="Picture 1" descr="ALMASHRI_0">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1" name="Picture 1" descr="ALMASHRI_0">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2" name="Picture 1" descr="ALMASHRI_0">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3" name="Picture 1" descr="ALMASHRI_0">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4" name="Picture 1" descr="ALMASHRI_0">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5" name="Picture 1" descr="ALMASHRI_0">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6" name="Picture 1" descr="ALMASHRI_0">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7" name="Picture 1" descr="ALMASHRI_0">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8" name="Picture 1" descr="ALMASHRI_0">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29" name="Picture 1" descr="ALMASHRI_0">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30" name="Picture 1" descr="ALMASHRI_0">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31" name="Picture 1" descr="ALMASHRI_0">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32" name="Picture 1" descr="ALMASHRI_0">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33" name="Picture 1" descr="ALMASHRI_0">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34" name="Picture 1" descr="ALMASHRI_0">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335" name="Picture 1" descr="ALMASHRI_0">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36" name="Picture 1" descr="ALMASHRI_0">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37" name="Picture 1" descr="ALMASHRI_0">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38" name="Picture 1" descr="ALMASHRI_0">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39" name="Picture 1" descr="ALMASHRI_0">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0" name="Picture 1" descr="ALMASHRI_0">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1" name="Picture 1" descr="ALMASHRI_0">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2" name="Picture 1" descr="ALMASHRI_0">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3" name="Picture 1" descr="ALMASHRI_0">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4" name="Picture 1" descr="ALMASHRI_0">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5" name="Picture 1" descr="ALMASHRI_0">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6" name="Picture 1" descr="ALMASHRI_0">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7" name="Picture 1" descr="ALMASHRI_0">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8" name="Picture 1" descr="ALMASHRI_0">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49" name="Picture 1" descr="ALMASHRI_0">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50" name="Picture 1" descr="ALMASHRI_0">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351" name="Picture 1" descr="ALMASHRI_0">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2" name="Picture 1" descr="ALMASHRI_0">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3" name="Picture 1" descr="ALMASHRI_0">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4" name="Picture 1" descr="ALMASHRI_0">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5" name="Picture 1" descr="ALMASHRI_0">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6" name="Picture 1" descr="ALMASHRI_0">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7" name="Picture 1" descr="ALMASHRI_0">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8" name="Picture 1" descr="ALMASHRI_0">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59" name="Picture 1" descr="ALMASHRI_0">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0" name="Picture 1" descr="ALMASHRI_0">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1" name="Picture 1" descr="ALMASHRI_0">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2" name="Picture 1" descr="ALMASHRI_0">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3" name="Picture 1" descr="ALMASHRI_0">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4" name="Picture 1" descr="ALMASHRI_0">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5" name="Picture 1" descr="ALMASHRI_0">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6" name="Picture 1" descr="ALMASHRI_0">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367" name="Picture 1" descr="ALMASHRI_0">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68" name="Picture 1" descr="ALMASHRI_0">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69" name="Picture 1" descr="ALMASHRI_0">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0" name="Picture 1" descr="ALMASHRI_0">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1" name="Picture 1" descr="ALMASHRI_0">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2" name="Picture 1" descr="ALMASHRI_0">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3" name="Picture 1" descr="ALMASHRI_0">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4" name="Picture 1" descr="ALMASHRI_0">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5" name="Picture 1" descr="ALMASHRI_0">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6" name="Picture 1" descr="ALMASHRI_0">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7" name="Picture 1" descr="ALMASHRI_0">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8" name="Picture 1" descr="ALMASHRI_0">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79" name="Picture 1" descr="ALMASHRI_0">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80" name="Picture 1" descr="ALMASHRI_0">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81" name="Picture 1" descr="ALMASHRI_0">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82" name="Picture 1" descr="ALMASHRI_0">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383" name="Picture 1" descr="ALMASHRI_0">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84" name="Picture 1" descr="ALMASHRI_0">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85" name="Picture 1" descr="ALMASHRI_0">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86" name="Picture 1" descr="ALMASHRI_0">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87" name="Picture 1" descr="ALMASHRI_0">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88" name="Picture 1" descr="ALMASHRI_0">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89" name="Picture 1" descr="ALMASHRI_0">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0" name="Picture 1" descr="ALMASHRI_0">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1" name="Picture 1" descr="ALMASHRI_0">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2" name="Picture 1" descr="ALMASHRI_0">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3" name="Picture 1" descr="ALMASHRI_0">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4" name="Picture 1" descr="ALMASHRI_0">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5" name="Picture 1" descr="ALMASHRI_0">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6" name="Picture 1" descr="ALMASHRI_0">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7" name="Picture 1" descr="ALMASHRI_0">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8" name="Picture 1" descr="ALMASHRI_0">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399" name="Picture 1" descr="ALMASHRI_0">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0" name="Picture 1" descr="ALMASHRI_0">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1" name="Picture 1" descr="ALMASHRI_0">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2" name="Picture 1" descr="ALMASHRI_0">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3" name="Picture 1" descr="ALMASHRI_0">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4" name="Picture 1" descr="ALMASHRI_0">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5" name="Picture 1" descr="ALMASHRI_0">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6" name="Picture 1" descr="ALMASHRI_0">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7" name="Picture 1" descr="ALMASHRI_0">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8" name="Picture 1" descr="ALMASHRI_0">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09" name="Picture 1" descr="ALMASHRI_0">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10" name="Picture 1" descr="ALMASHRI_0">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11" name="Picture 1" descr="ALMASHRI_0">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12" name="Picture 1" descr="ALMASHRI_0">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13" name="Picture 1" descr="ALMASHRI_0">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14" name="Picture 1" descr="ALMASHRI_0">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15" name="Picture 1" descr="ALMASHRI_0">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16" name="Picture 1" descr="ALMASHRI_0">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17" name="Picture 1" descr="ALMASHRI_0">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18" name="Picture 1" descr="ALMASHRI_0">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19" name="Picture 1" descr="ALMASHRI_0">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0" name="Picture 1" descr="ALMASHRI_0">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1" name="Picture 1" descr="ALMASHRI_0">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2" name="Picture 1" descr="ALMASHRI_0">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3" name="Picture 1" descr="ALMASHRI_0">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4" name="Picture 1" descr="ALMASHRI_0">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5" name="Picture 1" descr="ALMASHRI_0">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6" name="Picture 1" descr="ALMASHRI_0">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7" name="Picture 1" descr="ALMASHRI_0">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8" name="Picture 1" descr="ALMASHRI_0">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29" name="Picture 1" descr="ALMASHRI_0">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30" name="Picture 1" descr="ALMASHRI_0">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31" name="Picture 1" descr="ALMASHRI_0">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2" name="Picture 1" descr="ALMASHRI_0">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3" name="Picture 1" descr="ALMASHRI_0">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4" name="Picture 1" descr="ALMASHRI_0">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5" name="Picture 1" descr="ALMASHRI_0">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6" name="Picture 1" descr="ALMASHRI_0">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7" name="Picture 1" descr="ALMASHRI_0">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8" name="Picture 1" descr="ALMASHRI_0">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39" name="Picture 1" descr="ALMASHRI_0">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0" name="Picture 1" descr="ALMASHRI_0">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1" name="Picture 1" descr="ALMASHRI_0">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2" name="Picture 1" descr="ALMASHRI_0">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3" name="Picture 1" descr="ALMASHRI_0">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4" name="Picture 1" descr="ALMASHRI_0">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5" name="Picture 1" descr="ALMASHRI_0">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6" name="Picture 1" descr="ALMASHRI_0">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447" name="Picture 1" descr="ALMASHRI_0">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48" name="Picture 1" descr="ALMASHRI_0">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49" name="Picture 1" descr="ALMASHRI_0">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0" name="Picture 1" descr="ALMASHRI_0">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1" name="Picture 1" descr="ALMASHRI_0">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2" name="Picture 1" descr="ALMASHRI_0">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3" name="Picture 1" descr="ALMASHRI_0">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4" name="Picture 1" descr="ALMASHRI_0">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5" name="Picture 1" descr="ALMASHRI_0">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6" name="Picture 1" descr="ALMASHRI_0">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7" name="Picture 1" descr="ALMASHRI_0">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8" name="Picture 1" descr="ALMASHRI_0">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59" name="Picture 1" descr="ALMASHRI_0">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60" name="Picture 1" descr="ALMASHRI_0">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61" name="Picture 1" descr="ALMASHRI_0">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62" name="Picture 1" descr="ALMASHRI_0">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463" name="Picture 1" descr="ALMASHRI_0">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64" name="Picture 1" descr="ALMASHRI_0">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65" name="Picture 1" descr="ALMASHRI_0">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66" name="Picture 1" descr="ALMASHRI_0">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67" name="Picture 1" descr="ALMASHRI_0">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68" name="Picture 1" descr="ALMASHRI_0">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69" name="Picture 1" descr="ALMASHRI_0">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0" name="Picture 1" descr="ALMASHRI_0">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1" name="Picture 1" descr="ALMASHRI_0">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2" name="Picture 1" descr="ALMASHRI_0">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3" name="Picture 1" descr="ALMASHRI_0">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4" name="Picture 1" descr="ALMASHRI_0">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5" name="Picture 1" descr="ALMASHRI_0">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6" name="Picture 1" descr="ALMASHRI_0">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7" name="Picture 1" descr="ALMASHRI_0">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8" name="Picture 1" descr="ALMASHRI_0">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479" name="Picture 1" descr="ALMASHRI_0">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0" name="Picture 1" descr="ALMASHRI_0">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1" name="Picture 1" descr="ALMASHRI_0">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2" name="Picture 1" descr="ALMASHRI_0">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3" name="Picture 1" descr="ALMASHRI_0">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4" name="Picture 1" descr="ALMASHRI_0">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5" name="Picture 1" descr="ALMASHRI_0">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6" name="Picture 1" descr="ALMASHRI_0">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7" name="Picture 1" descr="ALMASHRI_0">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8" name="Picture 1" descr="ALMASHRI_0">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89" name="Picture 1" descr="ALMASHRI_0">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90" name="Picture 1" descr="ALMASHRI_0">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91" name="Picture 1" descr="ALMASHRI_0">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92" name="Picture 1" descr="ALMASHRI_0">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93" name="Picture 1" descr="ALMASHRI_0">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94" name="Picture 1" descr="ALMASHRI_0">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495" name="Picture 1" descr="ALMASHRI_0">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496" name="Picture 1" descr="ALMASHRI_0">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497" name="Picture 1" descr="ALMASHRI_0">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498" name="Picture 1" descr="ALMASHRI_0">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499" name="Picture 1" descr="ALMASHRI_0">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0" name="Picture 1" descr="ALMASHRI_0">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1" name="Picture 1" descr="ALMASHRI_0">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2" name="Picture 1" descr="ALMASHRI_0">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3" name="Picture 1" descr="ALMASHRI_0">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4" name="Picture 1" descr="ALMASHRI_0">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5" name="Picture 1" descr="ALMASHRI_0">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6" name="Picture 1" descr="ALMASHRI_0">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7" name="Picture 1" descr="ALMASHRI_0">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8" name="Picture 1" descr="ALMASHRI_0">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09" name="Picture 1" descr="ALMASHRI_0">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10" name="Picture 1" descr="ALMASHRI_0">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511" name="Picture 1" descr="ALMASHRI_0">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2" name="Picture 1" descr="ALMASHRI_0">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3" name="Picture 1" descr="ALMASHRI_0">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4" name="Picture 1" descr="ALMASHRI_0">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5" name="Picture 1" descr="ALMASHRI_0">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6" name="Picture 1" descr="ALMASHRI_0">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7" name="Picture 1" descr="ALMASHRI_0">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8" name="Picture 1" descr="ALMASHRI_0">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19" name="Picture 1" descr="ALMASHRI_0">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0" name="Picture 1" descr="ALMASHRI_0">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1" name="Picture 1" descr="ALMASHRI_0">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2" name="Picture 1" descr="ALMASHRI_0">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3" name="Picture 1" descr="ALMASHRI_0">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4" name="Picture 1" descr="ALMASHRI_0">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5" name="Picture 1" descr="ALMASHRI_0">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6" name="Picture 1" descr="ALMASHRI_0">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527" name="Picture 1" descr="ALMASHRI_0">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28" name="Picture 1" descr="ALMASHRI_0">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29" name="Picture 1" descr="ALMASHRI_0">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0" name="Picture 1" descr="ALMASHRI_0">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1" name="Picture 1" descr="ALMASHRI_0">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2" name="Picture 1" descr="ALMASHRI_0">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3" name="Picture 1" descr="ALMASHRI_0">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4" name="Picture 1" descr="ALMASHRI_0">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5" name="Picture 1" descr="ALMASHRI_0">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6" name="Picture 1" descr="ALMASHRI_0">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7" name="Picture 1" descr="ALMASHRI_0">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8" name="Picture 1" descr="ALMASHRI_0">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39" name="Picture 1" descr="ALMASHRI_0">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40" name="Picture 1" descr="ALMASHRI_0">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41" name="Picture 1" descr="ALMASHRI_0">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42" name="Picture 1" descr="ALMASHRI_0">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43" name="Picture 1" descr="ALMASHRI_0">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44" name="Picture 1" descr="ALMASHRI_0">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45" name="Picture 1" descr="ALMASHRI_0">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46" name="Picture 1" descr="ALMASHRI_0">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47" name="Picture 1" descr="ALMASHRI_0">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48" name="Picture 1" descr="ALMASHRI_0">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49" name="Picture 1" descr="ALMASHRI_0">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0" name="Picture 1" descr="ALMASHRI_0">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1" name="Picture 1" descr="ALMASHRI_0">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2" name="Picture 1" descr="ALMASHRI_0">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3" name="Picture 1" descr="ALMASHRI_0">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4" name="Picture 1" descr="ALMASHRI_0">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5" name="Picture 1" descr="ALMASHRI_0">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6" name="Picture 1" descr="ALMASHRI_0">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7" name="Picture 1" descr="ALMASHRI_0">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8" name="Picture 1" descr="ALMASHRI_0">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559" name="Picture 1" descr="ALMASHRI_0">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0" name="Picture 1" descr="ALMASHRI_0">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1" name="Picture 1" descr="ALMASHRI_0">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2" name="Picture 1" descr="ALMASHRI_0">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3" name="Picture 1" descr="ALMASHRI_0">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4" name="Picture 1" descr="ALMASHRI_0">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5" name="Picture 1" descr="ALMASHRI_0">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6" name="Picture 1" descr="ALMASHRI_0">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7" name="Picture 1" descr="ALMASHRI_0">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8" name="Picture 1" descr="ALMASHRI_0">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69" name="Picture 1" descr="ALMASHRI_0">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70" name="Picture 1" descr="ALMASHRI_0">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71" name="Picture 1" descr="ALMASHRI_0">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72" name="Picture 1" descr="ALMASHRI_0">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73" name="Picture 1" descr="ALMASHRI_0">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74" name="Picture 1" descr="ALMASHRI_0">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575" name="Picture 1" descr="ALMASHRI_0">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76" name="Picture 1" descr="ALMASHRI_0">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77" name="Picture 1" descr="ALMASHRI_0">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78" name="Picture 1" descr="ALMASHRI_0">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79" name="Picture 1" descr="ALMASHRI_0">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0" name="Picture 1" descr="ALMASHRI_0">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1" name="Picture 1" descr="ALMASHRI_0">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2" name="Picture 1" descr="ALMASHRI_0">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3" name="Picture 1" descr="ALMASHRI_0">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4" name="Picture 1" descr="ALMASHRI_0">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5" name="Picture 1" descr="ALMASHRI_0">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6" name="Picture 1" descr="ALMASHRI_0">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7" name="Picture 1" descr="ALMASHRI_0">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8" name="Picture 1" descr="ALMASHRI_0">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89" name="Picture 1" descr="ALMASHRI_0">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90" name="Picture 1" descr="ALMASHRI_0">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591" name="Picture 1" descr="ALMASHRI_0">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2" name="Picture 1" descr="ALMASHRI_0">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3" name="Picture 1" descr="ALMASHRI_0">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4" name="Picture 1" descr="ALMASHRI_0">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5" name="Picture 1" descr="ALMASHRI_0">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6" name="Picture 1" descr="ALMASHRI_0">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7" name="Picture 1" descr="ALMASHRI_0">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8" name="Picture 1" descr="ALMASHRI_0">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599" name="Picture 1" descr="ALMASHRI_0">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0" name="Picture 1" descr="ALMASHRI_0">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1" name="Picture 1" descr="ALMASHRI_0">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2" name="Picture 1" descr="ALMASHRI_0">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3" name="Picture 1" descr="ALMASHRI_0">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4" name="Picture 1" descr="ALMASHRI_0">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5" name="Picture 1" descr="ALMASHRI_0">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6" name="Picture 1" descr="ALMASHRI_0">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07" name="Picture 1" descr="ALMASHRI_0">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08" name="Picture 1" descr="ALMASHRI_0">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09" name="Picture 1" descr="ALMASHRI_0">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0" name="Picture 1" descr="ALMASHRI_0">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1" name="Picture 1" descr="ALMASHRI_0">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2" name="Picture 1" descr="ALMASHRI_0">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3" name="Picture 1" descr="ALMASHRI_0">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4" name="Picture 1" descr="ALMASHRI_0">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5" name="Picture 1" descr="ALMASHRI_0">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6" name="Picture 1" descr="ALMASHRI_0">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7" name="Picture 1" descr="ALMASHRI_0">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8" name="Picture 1" descr="ALMASHRI_0">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19" name="Picture 1" descr="ALMASHRI_0">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20" name="Picture 1" descr="ALMASHRI_0">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21" name="Picture 1" descr="ALMASHRI_0">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22" name="Picture 1" descr="ALMASHRI_0">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23" name="Picture 1" descr="ALMASHRI_0">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24" name="Picture 1" descr="ALMASHRI_0">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25" name="Picture 1" descr="ALMASHRI_0">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26" name="Picture 1" descr="ALMASHRI_0">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27" name="Picture 1" descr="ALMASHRI_0">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28" name="Picture 1" descr="ALMASHRI_0">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29" name="Picture 1" descr="ALMASHRI_0">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0" name="Picture 1" descr="ALMASHRI_0">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1" name="Picture 1" descr="ALMASHRI_0">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2" name="Picture 1" descr="ALMASHRI_0">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3" name="Picture 1" descr="ALMASHRI_0">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4" name="Picture 1" descr="ALMASHRI_0">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5" name="Picture 1" descr="ALMASHRI_0">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6" name="Picture 1" descr="ALMASHRI_0">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7" name="Picture 1" descr="ALMASHRI_0">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8" name="Picture 1" descr="ALMASHRI_0">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639" name="Picture 1" descr="ALMASHRI_0">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0" name="Picture 1" descr="ALMASHRI_0">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1" name="Picture 1" descr="ALMASHRI_0">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2" name="Picture 1" descr="ALMASHRI_0">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3" name="Picture 1" descr="ALMASHRI_0">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4" name="Picture 1" descr="ALMASHRI_0">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5" name="Picture 1" descr="ALMASHRI_0">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6" name="Picture 1" descr="ALMASHRI_0">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7" name="Picture 1" descr="ALMASHRI_0">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8" name="Picture 1" descr="ALMASHRI_0">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49" name="Picture 1" descr="ALMASHRI_0">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50" name="Picture 1" descr="ALMASHRI_0">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51" name="Picture 1" descr="ALMASHRI_0">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52" name="Picture 1" descr="ALMASHRI_0">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53" name="Picture 1" descr="ALMASHRI_0">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54" name="Picture 1" descr="ALMASHRI_0">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655" name="Picture 1" descr="ALMASHRI_0">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56" name="Picture 1" descr="ALMASHRI_0">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57" name="Picture 1" descr="ALMASHRI_0">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58" name="Picture 1" descr="ALMASHRI_0">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59" name="Picture 1" descr="ALMASHRI_0">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0" name="Picture 1" descr="ALMASHRI_0">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1" name="Picture 1" descr="ALMASHRI_0">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2" name="Picture 1" descr="ALMASHRI_0">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3" name="Picture 1" descr="ALMASHRI_0">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4" name="Picture 1" descr="ALMASHRI_0">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5" name="Picture 1" descr="ALMASHRI_0">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6" name="Picture 1" descr="ALMASHRI_0">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7" name="Picture 1" descr="ALMASHRI_0">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8" name="Picture 1" descr="ALMASHRI_0">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69" name="Picture 1" descr="ALMASHRI_0">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70" name="Picture 1" descr="ALMASHRI_0">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671" name="Picture 1" descr="ALMASHRI_0">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2" name="Picture 1" descr="ALMASHRI_0">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3" name="Picture 1" descr="ALMASHRI_0">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4" name="Picture 1" descr="ALMASHRI_0">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5" name="Picture 1" descr="ALMASHRI_0">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6" name="Picture 1" descr="ALMASHRI_0">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7" name="Picture 1" descr="ALMASHRI_0">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8" name="Picture 1" descr="ALMASHRI_0">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79" name="Picture 1" descr="ALMASHRI_0">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0" name="Picture 1" descr="ALMASHRI_0">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1" name="Picture 1" descr="ALMASHRI_0">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2" name="Picture 1" descr="ALMASHRI_0">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3" name="Picture 1" descr="ALMASHRI_0">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4" name="Picture 1" descr="ALMASHRI_0">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5" name="Picture 1" descr="ALMASHRI_0">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6" name="Picture 1" descr="ALMASHRI_0">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687" name="Picture 1" descr="ALMASHRI_0">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88" name="Picture 1" descr="ALMASHRI_0">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89" name="Picture 1" descr="ALMASHRI_0">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0" name="Picture 1" descr="ALMASHRI_0">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1" name="Picture 1" descr="ALMASHRI_0">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2" name="Picture 1" descr="ALMASHRI_0">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3" name="Picture 1" descr="ALMASHRI_0">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4" name="Picture 1" descr="ALMASHRI_0">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5" name="Picture 1" descr="ALMASHRI_0">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6" name="Picture 1" descr="ALMASHRI_0">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7" name="Picture 1" descr="ALMASHRI_0">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8" name="Picture 1" descr="ALMASHRI_0">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699" name="Picture 1" descr="ALMASHRI_0">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700" name="Picture 1" descr="ALMASHRI_0">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701" name="Picture 1" descr="ALMASHRI_0">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702" name="Picture 1" descr="ALMASHRI_0">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703" name="Picture 1" descr="ALMASHRI_0">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04" name="Picture 1" descr="ALMASHRI_0">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05" name="Picture 1" descr="ALMASHRI_0">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06" name="Picture 1" descr="ALMASHRI_0">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07" name="Picture 1" descr="ALMASHRI_0">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08" name="Picture 1" descr="ALMASHRI_0">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09" name="Picture 1" descr="ALMASHRI_0">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0" name="Picture 1" descr="ALMASHRI_0">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1" name="Picture 1" descr="ALMASHRI_0">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2" name="Picture 1" descr="ALMASHRI_0">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3" name="Picture 1" descr="ALMASHRI_0">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4" name="Picture 1" descr="ALMASHRI_0">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5" name="Picture 1" descr="ALMASHRI_0">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6" name="Picture 1" descr="ALMASHRI_0">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7" name="Picture 1" descr="ALMASHRI_0">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8" name="Picture 1" descr="ALMASHRI_0">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719" name="Picture 1" descr="ALMASHRI_0">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0" name="Picture 1" descr="ALMASHRI_0">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1" name="Picture 1" descr="ALMASHRI_0">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2" name="Picture 1" descr="ALMASHRI_0">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3" name="Picture 1" descr="ALMASHRI_0">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4" name="Picture 1" descr="ALMASHRI_0">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5" name="Picture 1" descr="ALMASHRI_0">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6" name="Picture 1" descr="ALMASHRI_0">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7" name="Picture 1" descr="ALMASHRI_0">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8" name="Picture 1" descr="ALMASHRI_0">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29" name="Picture 1" descr="ALMASHRI_0">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30" name="Picture 1" descr="ALMASHRI_0">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31" name="Picture 1" descr="ALMASHRI_0">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32" name="Picture 1" descr="ALMASHRI_0">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33" name="Picture 1" descr="ALMASHRI_0">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34" name="Picture 1" descr="ALMASHRI_0">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35" name="Picture 1" descr="ALMASHRI_0">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36" name="Picture 1" descr="ALMASHRI_0">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37" name="Picture 1" descr="ALMASHRI_0">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38" name="Picture 1" descr="ALMASHRI_0">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39" name="Picture 1" descr="ALMASHRI_0">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0" name="Picture 1" descr="ALMASHRI_0">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1" name="Picture 1" descr="ALMASHRI_0">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2" name="Picture 1" descr="ALMASHRI_0">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3" name="Picture 1" descr="ALMASHRI_0">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4" name="Picture 1" descr="ALMASHRI_0">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5" name="Picture 1" descr="ALMASHRI_0">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6" name="Picture 1" descr="ALMASHRI_0">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7" name="Picture 1" descr="ALMASHRI_0">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8" name="Picture 1" descr="ALMASHRI_0">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49" name="Picture 1" descr="ALMASHRI_0">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50" name="Picture 1" descr="ALMASHRI_0">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751" name="Picture 1" descr="ALMASHRI_0">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2" name="Picture 1" descr="ALMASHRI_0">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3" name="Picture 1" descr="ALMASHRI_0">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4" name="Picture 1" descr="ALMASHRI_0">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5" name="Picture 1" descr="ALMASHRI_0">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6" name="Picture 1" descr="ALMASHRI_0">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7" name="Picture 1" descr="ALMASHRI_0">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8" name="Picture 1" descr="ALMASHRI_0">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59" name="Picture 1" descr="ALMASHRI_0">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0" name="Picture 1" descr="ALMASHRI_0">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1" name="Picture 1" descr="ALMASHRI_0">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2" name="Picture 1" descr="ALMASHRI_0">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3" name="Picture 1" descr="ALMASHRI_0">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4" name="Picture 1" descr="ALMASHRI_0">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5" name="Picture 1" descr="ALMASHRI_0">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6" name="Picture 1" descr="ALMASHRI_0">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767" name="Picture 1" descr="ALMASHRI_0">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68" name="Picture 1" descr="ALMASHRI_0">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69" name="Picture 1" descr="ALMASHRI_0">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0" name="Picture 1" descr="ALMASHRI_0">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1" name="Picture 1" descr="ALMASHRI_0">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2" name="Picture 1" descr="ALMASHRI_0">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3" name="Picture 1" descr="ALMASHRI_0">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4" name="Picture 1" descr="ALMASHRI_0">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5" name="Picture 1" descr="ALMASHRI_0">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6" name="Picture 1" descr="ALMASHRI_0">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7" name="Picture 1" descr="ALMASHRI_0">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8" name="Picture 1" descr="ALMASHRI_0">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79" name="Picture 1" descr="ALMASHRI_0">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80" name="Picture 1" descr="ALMASHRI_0">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81" name="Picture 1" descr="ALMASHRI_0">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82" name="Picture 1" descr="ALMASHRI_0">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783" name="Picture 1" descr="ALMASHRI_0">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84" name="Picture 1" descr="ALMASHRI_0">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85" name="Picture 1" descr="ALMASHRI_0">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86" name="Picture 1" descr="ALMASHRI_0">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87" name="Picture 1" descr="ALMASHRI_0">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88" name="Picture 1" descr="ALMASHRI_0">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89" name="Picture 1" descr="ALMASHRI_0">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0" name="Picture 1" descr="ALMASHRI_0">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1" name="Picture 1" descr="ALMASHRI_0">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2" name="Picture 1" descr="ALMASHRI_0">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3" name="Picture 1" descr="ALMASHRI_0">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4" name="Picture 1" descr="ALMASHRI_0">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5" name="Picture 1" descr="ALMASHRI_0">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6" name="Picture 1" descr="ALMASHRI_0">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7" name="Picture 1" descr="ALMASHRI_0">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8" name="Picture 1" descr="ALMASHRI_0">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799" name="Picture 1" descr="ALMASHRI_0">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0" name="Picture 1" descr="ALMASHRI_0">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1" name="Picture 1" descr="ALMASHRI_0">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2" name="Picture 1" descr="ALMASHRI_0">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3" name="Picture 1" descr="ALMASHRI_0">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4" name="Picture 1" descr="ALMASHRI_0">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5" name="Picture 1" descr="ALMASHRI_0">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6" name="Picture 1" descr="ALMASHRI_0">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7" name="Picture 1" descr="ALMASHRI_0">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8" name="Picture 1" descr="ALMASHRI_0">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09" name="Picture 1" descr="ALMASHRI_0">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10" name="Picture 1" descr="ALMASHRI_0">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11" name="Picture 1" descr="ALMASHRI_0">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12" name="Picture 1" descr="ALMASHRI_0">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13" name="Picture 1" descr="ALMASHRI_0">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14" name="Picture 1" descr="ALMASHRI_0">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15" name="Picture 1" descr="ALMASHRI_0">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16" name="Picture 1" descr="ALMASHRI_0">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17" name="Picture 1" descr="ALMASHRI_0">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18" name="Picture 1" descr="ALMASHRI_0">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19" name="Picture 1" descr="ALMASHRI_0">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0" name="Picture 1" descr="ALMASHRI_0">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1" name="Picture 1" descr="ALMASHRI_0">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2" name="Picture 1" descr="ALMASHRI_0">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3" name="Picture 1" descr="ALMASHRI_0">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4" name="Picture 1" descr="ALMASHRI_0">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5" name="Picture 1" descr="ALMASHRI_0">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6" name="Picture 1" descr="ALMASHRI_0">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7" name="Picture 1" descr="ALMASHRI_0">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8" name="Picture 1" descr="ALMASHRI_0">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29" name="Picture 1" descr="ALMASHRI_0">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30" name="Picture 1" descr="ALMASHRI_0">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831" name="Picture 1" descr="ALMASHRI_0">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2" name="Picture 1" descr="ALMASHRI_0">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3" name="Picture 1" descr="ALMASHRI_0">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4" name="Picture 1" descr="ALMASHRI_0">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5" name="Picture 1" descr="ALMASHRI_0">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6" name="Picture 1" descr="ALMASHRI_0">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7" name="Picture 1" descr="ALMASHRI_0">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8" name="Picture 1" descr="ALMASHRI_0">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39" name="Picture 1" descr="ALMASHRI_0">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0" name="Picture 1" descr="ALMASHRI_0">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1" name="Picture 1" descr="ALMASHRI_0">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2" name="Picture 1" descr="ALMASHRI_0">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3" name="Picture 1" descr="ALMASHRI_0">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4" name="Picture 1" descr="ALMASHRI_0">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5" name="Picture 1" descr="ALMASHRI_0">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6" name="Picture 1" descr="ALMASHRI_0">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847" name="Picture 1" descr="ALMASHRI_0">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48" name="Picture 1" descr="ALMASHRI_0">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49" name="Picture 1" descr="ALMASHRI_0">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0" name="Picture 1" descr="ALMASHRI_0">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1" name="Picture 1" descr="ALMASHRI_0">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2" name="Picture 1" descr="ALMASHRI_0">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3" name="Picture 1" descr="ALMASHRI_0">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4" name="Picture 1" descr="ALMASHRI_0">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5" name="Picture 1" descr="ALMASHRI_0">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6" name="Picture 1" descr="ALMASHRI_0">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7" name="Picture 1" descr="ALMASHRI_0">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8" name="Picture 1" descr="ALMASHRI_0">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59" name="Picture 1" descr="ALMASHRI_0">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60" name="Picture 1" descr="ALMASHRI_0">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61" name="Picture 1" descr="ALMASHRI_0">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62" name="Picture 1" descr="ALMASHRI_0">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863" name="Picture 1" descr="ALMASHRI_0">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64" name="Picture 1" descr="ALMASHRI_0">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65" name="Picture 1" descr="ALMASHRI_0">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66" name="Picture 1" descr="ALMASHRI_0">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67" name="Picture 1" descr="ALMASHRI_0">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68" name="Picture 1" descr="ALMASHRI_0">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69" name="Picture 1" descr="ALMASHRI_0">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0" name="Picture 1" descr="ALMASHRI_0">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1" name="Picture 1" descr="ALMASHRI_0">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2" name="Picture 1" descr="ALMASHRI_0">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3" name="Picture 1" descr="ALMASHRI_0">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4" name="Picture 1" descr="ALMASHRI_0">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5" name="Picture 1" descr="ALMASHRI_0">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6" name="Picture 1" descr="ALMASHRI_0">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7" name="Picture 1" descr="ALMASHRI_0">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8" name="Picture 1" descr="ALMASHRI_0">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879" name="Picture 1" descr="ALMASHRI_0">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0" name="Picture 1" descr="ALMASHRI_0">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1" name="Picture 1" descr="ALMASHRI_0">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2" name="Picture 1" descr="ALMASHRI_0">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3" name="Picture 1" descr="ALMASHRI_0">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4" name="Picture 1" descr="ALMASHRI_0">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5" name="Picture 1" descr="ALMASHRI_0">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6" name="Picture 1" descr="ALMASHRI_0">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7" name="Picture 1" descr="ALMASHRI_0">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8" name="Picture 1" descr="ALMASHRI_0">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89" name="Picture 1" descr="ALMASHRI_0">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90" name="Picture 1" descr="ALMASHRI_0">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91" name="Picture 1" descr="ALMASHRI_0">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92" name="Picture 1" descr="ALMASHRI_0">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93" name="Picture 1" descr="ALMASHRI_0">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94" name="Picture 1" descr="ALMASHRI_0">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4895" name="Picture 1" descr="ALMASHRI_0">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896" name="Picture 1" descr="ALMASHRI_0">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897" name="Picture 1" descr="ALMASHRI_0">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898" name="Picture 1" descr="ALMASHRI_0">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899" name="Picture 1" descr="ALMASHRI_0">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0" name="Picture 1" descr="ALMASHRI_0">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1" name="Picture 1" descr="ALMASHRI_0">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2" name="Picture 1" descr="ALMASHRI_0">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3" name="Picture 1" descr="ALMASHRI_0">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4" name="Picture 1" descr="ALMASHRI_0">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5" name="Picture 1" descr="ALMASHRI_0">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6" name="Picture 1" descr="ALMASHRI_0">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7" name="Picture 1" descr="ALMASHRI_0">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8" name="Picture 1" descr="ALMASHRI_0">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09" name="Picture 1" descr="ALMASHRI_0">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10" name="Picture 1" descr="ALMASHRI_0">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4911" name="Picture 1" descr="ALMASHRI_0">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2" name="Picture 1" descr="ALMASHRI_0">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3" name="Picture 1" descr="ALMASHRI_0">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4" name="Picture 1" descr="ALMASHRI_0">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5" name="Picture 1" descr="ALMASHRI_0">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6" name="Picture 1" descr="ALMASHRI_0">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7" name="Picture 1" descr="ALMASHRI_0">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8" name="Picture 1" descr="ALMASHRI_0">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19" name="Picture 1" descr="ALMASHRI_0">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0" name="Picture 1" descr="ALMASHRI_0">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1" name="Picture 1" descr="ALMASHRI_0">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2" name="Picture 1" descr="ALMASHRI_0">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3" name="Picture 1" descr="ALMASHRI_0">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4" name="Picture 1" descr="ALMASHRI_0">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5" name="Picture 1" descr="ALMASHRI_0">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6" name="Picture 1" descr="ALMASHRI_0">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27" name="Picture 1" descr="ALMASHRI_0">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28" name="Picture 1" descr="ALMASHRI_0">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29" name="Picture 1" descr="ALMASHRI_0">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0" name="Picture 1" descr="ALMASHRI_0">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1" name="Picture 1" descr="ALMASHRI_0">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2" name="Picture 1" descr="ALMASHRI_0">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3" name="Picture 1" descr="ALMASHRI_0">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4" name="Picture 1" descr="ALMASHRI_0">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5" name="Picture 1" descr="ALMASHRI_0">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6" name="Picture 1" descr="ALMASHRI_0">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7" name="Picture 1" descr="ALMASHRI_0">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8" name="Picture 1" descr="ALMASHRI_0">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39" name="Picture 1" descr="ALMASHRI_0">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40" name="Picture 1" descr="ALMASHRI_0">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41" name="Picture 1" descr="ALMASHRI_0">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42" name="Picture 1" descr="ALMASHRI_0">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43" name="Picture 1" descr="ALMASHRI_0">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44" name="Picture 1" descr="ALMASHRI_0">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45" name="Picture 1" descr="ALMASHRI_0">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46" name="Picture 1" descr="ALMASHRI_0">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47" name="Picture 1" descr="ALMASHRI_0">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48" name="Picture 1" descr="ALMASHRI_0">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49" name="Picture 1" descr="ALMASHRI_0">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0" name="Picture 1" descr="ALMASHRI_0">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1" name="Picture 1" descr="ALMASHRI_0">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2" name="Picture 1" descr="ALMASHRI_0">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3" name="Picture 1" descr="ALMASHRI_0">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4" name="Picture 1" descr="ALMASHRI_0">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5" name="Picture 1" descr="ALMASHRI_0">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6" name="Picture 1" descr="ALMASHRI_0">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7" name="Picture 1" descr="ALMASHRI_0">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8" name="Picture 1" descr="ALMASHRI_0">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42488"/>
    <xdr:pic>
      <xdr:nvPicPr>
        <xdr:cNvPr id="4959" name="Picture 1" descr="ALMASHRI_0">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0" name="Picture 1" descr="ALMASHRI_0">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1" name="Picture 1" descr="ALMASHRI_0">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2" name="Picture 1" descr="ALMASHRI_0">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3" name="Picture 1" descr="ALMASHRI_0">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4" name="Picture 1" descr="ALMASHRI_0">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5" name="Picture 1" descr="ALMASHRI_0">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6" name="Picture 1" descr="ALMASHRI_0">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7" name="Picture 1" descr="ALMASHRI_0">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8" name="Picture 1" descr="ALMASHRI_0">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69" name="Picture 1" descr="ALMASHRI_0">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70" name="Picture 1" descr="ALMASHRI_0">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71" name="Picture 1" descr="ALMASHRI_0">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72" name="Picture 1" descr="ALMASHRI_0">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73" name="Picture 1" descr="ALMASHRI_0">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74" name="Picture 1" descr="ALMASHRI_0">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632963"/>
    <xdr:pic>
      <xdr:nvPicPr>
        <xdr:cNvPr id="4975" name="Picture 1" descr="ALMASHRI_0">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76" name="Picture 1" descr="ALMASHRI_0">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77" name="Picture 1" descr="ALMASHRI_0">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78" name="Picture 1" descr="ALMASHRI_0">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79" name="Picture 1" descr="ALMASHRI_0">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0" name="Picture 1" descr="ALMASHRI_0">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1" name="Picture 1" descr="ALMASHRI_0">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2" name="Picture 1" descr="ALMASHRI_0">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3" name="Picture 1" descr="ALMASHRI_0">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4" name="Picture 1" descr="ALMASHRI_0">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5" name="Picture 1" descr="ALMASHRI_0">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6" name="Picture 1" descr="ALMASHRI_0">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7" name="Picture 1" descr="ALMASHRI_0">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8" name="Picture 1" descr="ALMASHRI_0">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89" name="Picture 1" descr="ALMASHRI_0">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90" name="Picture 1" descr="ALMASHRI_0">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4991" name="Picture 1" descr="ALMASHRI_0">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2" name="Picture 1" descr="ALMASHRI_0">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3" name="Picture 1" descr="ALMASHRI_0">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4" name="Picture 1" descr="ALMASHRI_0">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5" name="Picture 1" descr="ALMASHRI_0">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6" name="Picture 1" descr="ALMASHRI_0">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7" name="Picture 1" descr="ALMASHRI_0">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8" name="Picture 1" descr="ALMASHRI_0">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4999" name="Picture 1" descr="ALMASHRI_0">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0" name="Picture 1" descr="ALMASHRI_0">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1" name="Picture 1" descr="ALMASHRI_0">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2" name="Picture 1" descr="ALMASHRI_0">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3" name="Picture 1" descr="ALMASHRI_0">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4" name="Picture 1" descr="ALMASHRI_0">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5" name="Picture 1" descr="ALMASHRI_0">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6" name="Picture 1" descr="ALMASHRI_0">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07" name="Picture 1" descr="ALMASHRI_0">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08" name="Picture 1" descr="ALMASHRI_0">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09" name="Picture 1" descr="ALMASHRI_0">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0" name="Picture 1" descr="ALMASHRI_0">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1" name="Picture 1" descr="ALMASHRI_0">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2" name="Picture 1" descr="ALMASHRI_0">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3" name="Picture 1" descr="ALMASHRI_0">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4" name="Picture 1" descr="ALMASHRI_0">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5" name="Picture 1" descr="ALMASHRI_0">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6" name="Picture 1" descr="ALMASHRI_0">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7" name="Picture 1" descr="ALMASHRI_0">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8" name="Picture 1" descr="ALMASHRI_0">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19" name="Picture 1" descr="ALMASHRI_0">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20" name="Picture 1" descr="ALMASHRI_0">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21" name="Picture 1" descr="ALMASHRI_0">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22" name="Picture 1" descr="ALMASHRI_0">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023" name="Picture 1" descr="ALMASHRI_0">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24" name="Picture 1" descr="ALMASHRI_0">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25" name="Picture 1" descr="ALMASHRI_0">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26" name="Picture 1" descr="ALMASHRI_0">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27" name="Picture 1" descr="ALMASHRI_0">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28" name="Picture 1" descr="ALMASHRI_0">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29" name="Picture 1" descr="ALMASHRI_0">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0" name="Picture 1" descr="ALMASHRI_0">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1" name="Picture 1" descr="ALMASHRI_0">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2" name="Picture 1" descr="ALMASHRI_0">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3" name="Picture 1" descr="ALMASHRI_0">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4" name="Picture 1" descr="ALMASHRI_0">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5" name="Picture 1" descr="ALMASHRI_0">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6" name="Picture 1" descr="ALMASHRI_0">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7" name="Picture 1" descr="ALMASHRI_0">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8" name="Picture 1" descr="ALMASHRI_0">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039" name="Picture 1" descr="ALMASHRI_0">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0" name="Picture 1" descr="ALMASHRI_0">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1" name="Picture 1" descr="ALMASHRI_0">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2" name="Picture 1" descr="ALMASHRI_0">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3" name="Picture 1" descr="ALMASHRI_0">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4" name="Picture 1" descr="ALMASHRI_0">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5" name="Picture 1" descr="ALMASHRI_0">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6" name="Picture 1" descr="ALMASHRI_0">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7" name="Picture 1" descr="ALMASHRI_0">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8" name="Picture 1" descr="ALMASHRI_0">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49" name="Picture 1" descr="ALMASHRI_0">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50" name="Picture 1" descr="ALMASHRI_0">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51" name="Picture 1" descr="ALMASHRI_0">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52" name="Picture 1" descr="ALMASHRI_0">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53" name="Picture 1" descr="ALMASHRI_0">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54" name="Picture 1" descr="ALMASHRI_0">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055" name="Picture 1" descr="ALMASHRI_0">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56" name="Picture 1" descr="ALMASHRI_0">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57" name="Picture 1" descr="ALMASHRI_0">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58" name="Picture 1" descr="ALMASHRI_0">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59" name="Picture 1" descr="ALMASHRI_0">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0" name="Picture 1" descr="ALMASHRI_0">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1" name="Picture 1" descr="ALMASHRI_0">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2" name="Picture 1" descr="ALMASHRI_0">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3" name="Picture 1" descr="ALMASHRI_0">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4" name="Picture 1" descr="ALMASHRI_0">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5" name="Picture 1" descr="ALMASHRI_0">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6" name="Picture 1" descr="ALMASHRI_0">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7" name="Picture 1" descr="ALMASHRI_0">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8" name="Picture 1" descr="ALMASHRI_0">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69" name="Picture 1" descr="ALMASHRI_0">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70" name="Picture 1" descr="ALMASHRI_0">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071" name="Picture 1" descr="ALMASHRI_0">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2" name="Picture 1" descr="ALMASHRI_0">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3" name="Picture 1" descr="ALMASHRI_0">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4" name="Picture 1" descr="ALMASHRI_0">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5" name="Picture 1" descr="ALMASHRI_0">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6" name="Picture 1" descr="ALMASHRI_0">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7" name="Picture 1" descr="ALMASHRI_0">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8" name="Picture 1" descr="ALMASHRI_0">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79" name="Picture 1" descr="ALMASHRI_0">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0" name="Picture 1" descr="ALMASHRI_0">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1" name="Picture 1" descr="ALMASHRI_0">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2" name="Picture 1" descr="ALMASHRI_0">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3" name="Picture 1" descr="ALMASHRI_0">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4" name="Picture 1" descr="ALMASHRI_0">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5" name="Picture 1" descr="ALMASHRI_0">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6" name="Picture 1" descr="ALMASHRI_0">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087" name="Picture 1" descr="ALMASHRI_0">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88" name="Picture 1" descr="ALMASHRI_0">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89" name="Picture 1" descr="ALMASHRI_0">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0" name="Picture 1" descr="ALMASHRI_0">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1" name="Picture 1" descr="ALMASHRI_0">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2" name="Picture 1" descr="ALMASHRI_0">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3" name="Picture 1" descr="ALMASHRI_0">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4" name="Picture 1" descr="ALMASHRI_0">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5" name="Picture 1" descr="ALMASHRI_0">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6" name="Picture 1" descr="ALMASHRI_0">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7" name="Picture 1" descr="ALMASHRI_0">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8" name="Picture 1" descr="ALMASHRI_0">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099" name="Picture 1" descr="ALMASHRI_0">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100" name="Picture 1" descr="ALMASHRI_0">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101" name="Picture 1" descr="ALMASHRI_0">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102" name="Picture 1" descr="ALMASHRI_0">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103" name="Picture 1" descr="ALMASHRI_0">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04" name="Picture 1" descr="ALMASHRI_0">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05" name="Picture 1" descr="ALMASHRI_0">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06" name="Picture 1" descr="ALMASHRI_0">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07" name="Picture 1" descr="ALMASHRI_0">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08" name="Picture 1" descr="ALMASHRI_0">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09" name="Picture 1" descr="ALMASHRI_0">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0" name="Picture 1" descr="ALMASHRI_0">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1" name="Picture 1" descr="ALMASHRI_0">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2" name="Picture 1" descr="ALMASHRI_0">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3" name="Picture 1" descr="ALMASHRI_0">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4" name="Picture 1" descr="ALMASHRI_0">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5" name="Picture 1" descr="ALMASHRI_0">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6" name="Picture 1" descr="ALMASHRI_0">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7" name="Picture 1" descr="ALMASHRI_0">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8" name="Picture 1" descr="ALMASHRI_0">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19" name="Picture 1" descr="ALMASHRI_0">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0" name="Picture 1" descr="ALMASHRI_0">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1" name="Picture 1" descr="ALMASHRI_0">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2" name="Picture 1" descr="ALMASHRI_0">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3" name="Picture 1" descr="ALMASHRI_0">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4" name="Picture 1" descr="ALMASHRI_0">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5" name="Picture 1" descr="ALMASHRI_0">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6" name="Picture 1" descr="ALMASHRI_0">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7" name="Picture 1" descr="ALMASHRI_0">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8" name="Picture 1" descr="ALMASHRI_0">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29" name="Picture 1" descr="ALMASHRI_0">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30" name="Picture 1" descr="ALMASHRI_0">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31" name="Picture 1" descr="ALMASHRI_0">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32" name="Picture 1" descr="ALMASHRI_0">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33" name="Picture 1" descr="ALMASHRI_0">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34" name="Picture 1" descr="ALMASHRI_0">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35" name="Picture 1" descr="ALMASHRI_0">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36" name="Picture 1" descr="ALMASHRI_0">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37" name="Picture 1" descr="ALMASHRI_0">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38" name="Picture 1" descr="ALMASHRI_0">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39" name="Picture 1" descr="ALMASHRI_0">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0" name="Picture 1" descr="ALMASHRI_0">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1" name="Picture 1" descr="ALMASHRI_0">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2" name="Picture 1" descr="ALMASHRI_0">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3" name="Picture 1" descr="ALMASHRI_0">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4" name="Picture 1" descr="ALMASHRI_0">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5" name="Picture 1" descr="ALMASHRI_0">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6" name="Picture 1" descr="ALMASHRI_0">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7" name="Picture 1" descr="ALMASHRI_0">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8" name="Picture 1" descr="ALMASHRI_0">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49" name="Picture 1" descr="ALMASHRI_0">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50" name="Picture 1" descr="ALMASHRI_0">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151" name="Picture 1" descr="ALMASHRI_0">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2" name="Picture 1" descr="ALMASHRI_0">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3" name="Picture 1" descr="ALMASHRI_0">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4" name="Picture 1" descr="ALMASHRI_0">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5" name="Picture 1" descr="ALMASHRI_0">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6" name="Picture 1" descr="ALMASHRI_0">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7" name="Picture 1" descr="ALMASHRI_0">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8" name="Picture 1" descr="ALMASHRI_0">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59" name="Picture 1" descr="ALMASHRI_0">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0" name="Picture 1" descr="ALMASHRI_0">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1" name="Picture 1" descr="ALMASHRI_0">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2" name="Picture 1" descr="ALMASHRI_0">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3" name="Picture 1" descr="ALMASHRI_0">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4" name="Picture 1" descr="ALMASHRI_0">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5" name="Picture 1" descr="ALMASHRI_0">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6" name="Picture 1" descr="ALMASHRI_0">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167" name="Picture 1" descr="ALMASHRI_0">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68" name="Picture 1" descr="ALMASHRI_0">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69" name="Picture 1" descr="ALMASHRI_0">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0" name="Picture 1" descr="ALMASHRI_0">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1" name="Picture 1" descr="ALMASHRI_0">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2" name="Picture 1" descr="ALMASHRI_0">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3" name="Picture 1" descr="ALMASHRI_0">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4" name="Picture 1" descr="ALMASHRI_0">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5" name="Picture 1" descr="ALMASHRI_0">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6" name="Picture 1" descr="ALMASHRI_0">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7" name="Picture 1" descr="ALMASHRI_0">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8" name="Picture 1" descr="ALMASHRI_0">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79" name="Picture 1" descr="ALMASHRI_0">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80" name="Picture 1" descr="ALMASHRI_0">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81" name="Picture 1" descr="ALMASHRI_0">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82" name="Picture 1" descr="ALMASHRI_0">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183" name="Picture 1" descr="ALMASHRI_0">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84" name="Picture 1" descr="ALMASHRI_0">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85" name="Picture 1" descr="ALMASHRI_0">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86" name="Picture 1" descr="ALMASHRI_0">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87" name="Picture 1" descr="ALMASHRI_0">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88" name="Picture 1" descr="ALMASHRI_0">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89" name="Picture 1" descr="ALMASHRI_0">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0" name="Picture 1" descr="ALMASHRI_0">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1" name="Picture 1" descr="ALMASHRI_0">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2" name="Picture 1" descr="ALMASHRI_0">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3" name="Picture 1" descr="ALMASHRI_0">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4" name="Picture 1" descr="ALMASHRI_0">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5" name="Picture 1" descr="ALMASHRI_0">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6" name="Picture 1" descr="ALMASHRI_0">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7" name="Picture 1" descr="ALMASHRI_0">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8" name="Picture 1" descr="ALMASHRI_0">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199" name="Picture 1" descr="ALMASHRI_0">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0" name="Picture 1" descr="ALMASHRI_0">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1" name="Picture 1" descr="ALMASHRI_0">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2" name="Picture 1" descr="ALMASHRI_0">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3" name="Picture 1" descr="ALMASHRI_0">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4" name="Picture 1" descr="ALMASHRI_0">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5" name="Picture 1" descr="ALMASHRI_0">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6" name="Picture 1" descr="ALMASHRI_0">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7" name="Picture 1" descr="ALMASHRI_0">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8" name="Picture 1" descr="ALMASHRI_0">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09" name="Picture 1" descr="ALMASHRI_0">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10" name="Picture 1" descr="ALMASHRI_0">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11" name="Picture 1" descr="ALMASHRI_0">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12" name="Picture 1" descr="ALMASHRI_0">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13" name="Picture 1" descr="ALMASHRI_0">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14" name="Picture 1" descr="ALMASHRI_0">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215" name="Picture 1" descr="ALMASHRI_0">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16" name="Picture 1" descr="ALMASHRI_0">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17" name="Picture 1" descr="ALMASHRI_0">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18" name="Picture 1" descr="ALMASHRI_0">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19" name="Picture 1" descr="ALMASHRI_0">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0" name="Picture 1" descr="ALMASHRI_0">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1" name="Picture 1" descr="ALMASHRI_0">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2" name="Picture 1" descr="ALMASHRI_0">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3" name="Picture 1" descr="ALMASHRI_0">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4" name="Picture 1" descr="ALMASHRI_0">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5" name="Picture 1" descr="ALMASHRI_0">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6" name="Picture 1" descr="ALMASHRI_0">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7" name="Picture 1" descr="ALMASHRI_0">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8" name="Picture 1" descr="ALMASHRI_0">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29" name="Picture 1" descr="ALMASHRI_0">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30" name="Picture 1" descr="ALMASHRI_0">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231" name="Picture 1" descr="ALMASHRI_0">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2" name="Picture 1" descr="ALMASHRI_0">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3" name="Picture 1" descr="ALMASHRI_0">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4" name="Picture 1" descr="ALMASHRI_0">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5" name="Picture 1" descr="ALMASHRI_0">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6" name="Picture 1" descr="ALMASHRI_0">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7" name="Picture 1" descr="ALMASHRI_0">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8" name="Picture 1" descr="ALMASHRI_0">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39" name="Picture 1" descr="ALMASHRI_0">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0" name="Picture 1" descr="ALMASHRI_0">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1" name="Picture 1" descr="ALMASHRI_0">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2" name="Picture 1" descr="ALMASHRI_0">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3" name="Picture 1" descr="ALMASHRI_0">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4" name="Picture 1" descr="ALMASHRI_0">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5" name="Picture 1" descr="ALMASHRI_0">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6" name="Picture 1" descr="ALMASHRI_0">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47" name="Picture 1" descr="ALMASHRI_0">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48" name="Picture 1" descr="ALMASHRI_0">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49" name="Picture 1" descr="ALMASHRI_0">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0" name="Picture 1" descr="ALMASHRI_0">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1" name="Picture 1" descr="ALMASHRI_0">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2" name="Picture 1" descr="ALMASHRI_0">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3" name="Picture 1" descr="ALMASHRI_0">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4" name="Picture 1" descr="ALMASHRI_0">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5" name="Picture 1" descr="ALMASHRI_0">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6" name="Picture 1" descr="ALMASHRI_0">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7" name="Picture 1" descr="ALMASHRI_0">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8" name="Picture 1" descr="ALMASHRI_0">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59" name="Picture 1" descr="ALMASHRI_0">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60" name="Picture 1" descr="ALMASHRI_0">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61" name="Picture 1" descr="ALMASHRI_0">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62" name="Picture 1" descr="ALMASHRI_0">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263" name="Picture 1" descr="ALMASHRI_0">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64" name="Picture 1" descr="ALMASHRI_0">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65" name="Picture 1" descr="ALMASHRI_0">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66" name="Picture 1" descr="ALMASHRI_0">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67" name="Picture 1" descr="ALMASHRI_0">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68" name="Picture 1" descr="ALMASHRI_0">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69" name="Picture 1" descr="ALMASHRI_0">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0" name="Picture 1" descr="ALMASHRI_0">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1" name="Picture 1" descr="ALMASHRI_0">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2" name="Picture 1" descr="ALMASHRI_0">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3" name="Picture 1" descr="ALMASHRI_0">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4" name="Picture 1" descr="ALMASHRI_0">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5" name="Picture 1" descr="ALMASHRI_0">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6" name="Picture 1" descr="ALMASHRI_0">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7" name="Picture 1" descr="ALMASHRI_0">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8" name="Picture 1" descr="ALMASHRI_0">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279" name="Picture 1" descr="ALMASHRI_0">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0" name="Picture 1" descr="ALMASHRI_0">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1" name="Picture 1" descr="ALMASHRI_0">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2" name="Picture 1" descr="ALMASHRI_0">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3" name="Picture 1" descr="ALMASHRI_0">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4" name="Picture 1" descr="ALMASHRI_0">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5" name="Picture 1" descr="ALMASHRI_0">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6" name="Picture 1" descr="ALMASHRI_0">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7" name="Picture 1" descr="ALMASHRI_0">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8" name="Picture 1" descr="ALMASHRI_0">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89" name="Picture 1" descr="ALMASHRI_0">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90" name="Picture 1" descr="ALMASHRI_0">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91" name="Picture 1" descr="ALMASHRI_0">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92" name="Picture 1" descr="ALMASHRI_0">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93" name="Picture 1" descr="ALMASHRI_0">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94" name="Picture 1" descr="ALMASHRI_0">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295" name="Picture 1" descr="ALMASHRI_0">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96" name="Picture 1" descr="ALMASHRI_0">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97" name="Picture 1" descr="ALMASHRI_0">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98" name="Picture 1" descr="ALMASHRI_0">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299" name="Picture 1" descr="ALMASHRI_0">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0" name="Picture 1" descr="ALMASHRI_0">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1" name="Picture 1" descr="ALMASHRI_0">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2" name="Picture 1" descr="ALMASHRI_0">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3" name="Picture 1" descr="ALMASHRI_0">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4" name="Picture 1" descr="ALMASHRI_0">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5" name="Picture 1" descr="ALMASHRI_0">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6" name="Picture 1" descr="ALMASHRI_0">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7" name="Picture 1" descr="ALMASHRI_0">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8" name="Picture 1" descr="ALMASHRI_0">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09" name="Picture 1" descr="ALMASHRI_0">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10" name="Picture 1" descr="ALMASHRI_0">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11" name="Picture 1" descr="ALMASHRI_0">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2" name="Picture 1" descr="ALMASHRI_0">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3" name="Picture 1" descr="ALMASHRI_0">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4" name="Picture 1" descr="ALMASHRI_0">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5" name="Picture 1" descr="ALMASHRI_0">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6" name="Picture 1" descr="ALMASHRI_0">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7" name="Picture 1" descr="ALMASHRI_0">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8" name="Picture 1" descr="ALMASHRI_0">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19" name="Picture 1" descr="ALMASHRI_0">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0" name="Picture 1" descr="ALMASHRI_0">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1" name="Picture 1" descr="ALMASHRI_0">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2" name="Picture 1" descr="ALMASHRI_0">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3" name="Picture 1" descr="ALMASHRI_0">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4" name="Picture 1" descr="ALMASHRI_0">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5" name="Picture 1" descr="ALMASHRI_0">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6" name="Picture 1" descr="ALMASHRI_0">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27" name="Picture 1" descr="ALMASHRI_0">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28" name="Picture 1" descr="ALMASHRI_0">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29" name="Picture 1" descr="ALMASHRI_0">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0" name="Picture 1" descr="ALMASHRI_0">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1" name="Picture 1" descr="ALMASHRI_0">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2" name="Picture 1" descr="ALMASHRI_0">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3" name="Picture 1" descr="ALMASHRI_0">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4" name="Picture 1" descr="ALMASHRI_0">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5" name="Picture 1" descr="ALMASHRI_0">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6" name="Picture 1" descr="ALMASHRI_0">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7" name="Picture 1" descr="ALMASHRI_0">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8" name="Picture 1" descr="ALMASHRI_0">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39" name="Picture 1" descr="ALMASHRI_0">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40" name="Picture 1" descr="ALMASHRI_0">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41" name="Picture 1" descr="ALMASHRI_0">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42" name="Picture 1" descr="ALMASHRI_0">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343" name="Picture 1" descr="ALMASHRI_0">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44" name="Picture 1" descr="ALMASHRI_0">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45" name="Picture 1" descr="ALMASHRI_0">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46" name="Picture 1" descr="ALMASHRI_0">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47" name="Picture 1" descr="ALMASHRI_0">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48" name="Picture 1" descr="ALMASHRI_0">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49" name="Picture 1" descr="ALMASHRI_0">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0" name="Picture 1" descr="ALMASHRI_0">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1" name="Picture 1" descr="ALMASHRI_0">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2" name="Picture 1" descr="ALMASHRI_0">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3" name="Picture 1" descr="ALMASHRI_0">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4" name="Picture 1" descr="ALMASHRI_0">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5" name="Picture 1" descr="ALMASHRI_0">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6" name="Picture 1" descr="ALMASHRI_0">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7" name="Picture 1" descr="ALMASHRI_0">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8" name="Picture 1" descr="ALMASHRI_0">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359" name="Picture 1" descr="ALMASHRI_0">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0" name="Picture 1" descr="ALMASHRI_0">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1" name="Picture 1" descr="ALMASHRI_0">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2" name="Picture 1" descr="ALMASHRI_0">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3" name="Picture 1" descr="ALMASHRI_0">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4" name="Picture 1" descr="ALMASHRI_0">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5" name="Picture 1" descr="ALMASHRI_0">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6" name="Picture 1" descr="ALMASHRI_0">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7" name="Picture 1" descr="ALMASHRI_0">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8" name="Picture 1" descr="ALMASHRI_0">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69" name="Picture 1" descr="ALMASHRI_0">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70" name="Picture 1" descr="ALMASHRI_0">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71" name="Picture 1" descr="ALMASHRI_0">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72" name="Picture 1" descr="ALMASHRI_0">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73" name="Picture 1" descr="ALMASHRI_0">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74" name="Picture 1" descr="ALMASHRI_0">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375" name="Picture 1" descr="ALMASHRI_0">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76" name="Picture 1" descr="ALMASHRI_0">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77" name="Picture 1" descr="ALMASHRI_0">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78" name="Picture 1" descr="ALMASHRI_0">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79" name="Picture 1" descr="ALMASHRI_0">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0" name="Picture 1" descr="ALMASHRI_0">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1" name="Picture 1" descr="ALMASHRI_0">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2" name="Picture 1" descr="ALMASHRI_0">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3" name="Picture 1" descr="ALMASHRI_0">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4" name="Picture 1" descr="ALMASHRI_0">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5" name="Picture 1" descr="ALMASHRI_0">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6" name="Picture 1" descr="ALMASHRI_0">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7" name="Picture 1" descr="ALMASHRI_0">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8" name="Picture 1" descr="ALMASHRI_0">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89" name="Picture 1" descr="ALMASHRI_0">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90" name="Picture 1" descr="ALMASHRI_0">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391" name="Picture 1" descr="ALMASHRI_0">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2" name="Picture 1" descr="ALMASHRI_0">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3" name="Picture 1" descr="ALMASHRI_0">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4" name="Picture 1" descr="ALMASHRI_0">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5" name="Picture 1" descr="ALMASHRI_0">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6" name="Picture 1" descr="ALMASHRI_0">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7" name="Picture 1" descr="ALMASHRI_0">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8" name="Picture 1" descr="ALMASHRI_0">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399" name="Picture 1" descr="ALMASHRI_0">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0" name="Picture 1" descr="ALMASHRI_0">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1" name="Picture 1" descr="ALMASHRI_0">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2" name="Picture 1" descr="ALMASHRI_0">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3" name="Picture 1" descr="ALMASHRI_0">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4" name="Picture 1" descr="ALMASHRI_0">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5" name="Picture 1" descr="ALMASHRI_0">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6" name="Picture 1" descr="ALMASHRI_0">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407" name="Picture 1" descr="ALMASHRI_0">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08" name="Picture 1" descr="ALMASHRI_0">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09" name="Picture 1" descr="ALMASHRI_0">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0" name="Picture 1" descr="ALMASHRI_0">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1" name="Picture 1" descr="ALMASHRI_0">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2" name="Picture 1" descr="ALMASHRI_0">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3" name="Picture 1" descr="ALMASHRI_0">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4" name="Picture 1" descr="ALMASHRI_0">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5" name="Picture 1" descr="ALMASHRI_0">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6" name="Picture 1" descr="ALMASHRI_0">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7" name="Picture 1" descr="ALMASHRI_0">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8" name="Picture 1" descr="ALMASHRI_0">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19" name="Picture 1" descr="ALMASHRI_0">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20" name="Picture 1" descr="ALMASHRI_0">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21" name="Picture 1" descr="ALMASHRI_0">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22" name="Picture 1" descr="ALMASHRI_0">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423" name="Picture 1" descr="ALMASHRI_0">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24" name="Picture 1" descr="ALMASHRI_0">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25" name="Picture 1" descr="ALMASHRI_0">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26" name="Picture 1" descr="ALMASHRI_0">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27" name="Picture 1" descr="ALMASHRI_0">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28" name="Picture 1" descr="ALMASHRI_0">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29" name="Picture 1" descr="ALMASHRI_0">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0" name="Picture 1" descr="ALMASHRI_0">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1" name="Picture 1" descr="ALMASHRI_0">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2" name="Picture 1" descr="ALMASHRI_0">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3" name="Picture 1" descr="ALMASHRI_0">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4" name="Picture 1" descr="ALMASHRI_0">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5" name="Picture 1" descr="ALMASHRI_0">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6" name="Picture 1" descr="ALMASHRI_0">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7" name="Picture 1" descr="ALMASHRI_0">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8" name="Picture 1" descr="ALMASHRI_0">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39" name="Picture 1" descr="ALMASHRI_0">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0" name="Picture 1" descr="ALMASHRI_0">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1" name="Picture 1" descr="ALMASHRI_0">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2" name="Picture 1" descr="ALMASHRI_0">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3" name="Picture 1" descr="ALMASHRI_0">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4" name="Picture 1" descr="ALMASHRI_0">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5" name="Picture 1" descr="ALMASHRI_0">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6" name="Picture 1" descr="ALMASHRI_0">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7" name="Picture 1" descr="ALMASHRI_0">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8" name="Picture 1" descr="ALMASHRI_0">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49" name="Picture 1" descr="ALMASHRI_0">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50" name="Picture 1" descr="ALMASHRI_0">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51" name="Picture 1" descr="ALMASHRI_0">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52" name="Picture 1" descr="ALMASHRI_0">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53" name="Picture 1" descr="ALMASHRI_0">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54" name="Picture 1" descr="ALMASHRI_0">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455" name="Picture 1" descr="ALMASHRI_0">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56" name="Picture 1" descr="ALMASHRI_0">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57" name="Picture 1" descr="ALMASHRI_0">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58" name="Picture 1" descr="ALMASHRI_0">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59" name="Picture 1" descr="ALMASHRI_0">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0" name="Picture 1" descr="ALMASHRI_0">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1" name="Picture 1" descr="ALMASHRI_0">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2" name="Picture 1" descr="ALMASHRI_0">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3" name="Picture 1" descr="ALMASHRI_0">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4" name="Picture 1" descr="ALMASHRI_0">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5" name="Picture 1" descr="ALMASHRI_0">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6" name="Picture 1" descr="ALMASHRI_0">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7" name="Picture 1" descr="ALMASHRI_0">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8" name="Picture 1" descr="ALMASHRI_0">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69" name="Picture 1" descr="ALMASHRI_0">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70" name="Picture 1" descr="ALMASHRI_0">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471" name="Picture 1" descr="ALMASHRI_0">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2" name="Picture 1" descr="ALMASHRI_0">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3" name="Picture 1" descr="ALMASHRI_0">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4" name="Picture 1" descr="ALMASHRI_0">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5" name="Picture 1" descr="ALMASHRI_0">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6" name="Picture 1" descr="ALMASHRI_0">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7" name="Picture 1" descr="ALMASHRI_0">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8" name="Picture 1" descr="ALMASHRI_0">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79" name="Picture 1" descr="ALMASHRI_0">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0" name="Picture 1" descr="ALMASHRI_0">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1" name="Picture 1" descr="ALMASHRI_0">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2" name="Picture 1" descr="ALMASHRI_0">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3" name="Picture 1" descr="ALMASHRI_0">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4" name="Picture 1" descr="ALMASHRI_0">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5" name="Picture 1" descr="ALMASHRI_0">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6" name="Picture 1" descr="ALMASHRI_0">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487" name="Picture 1" descr="ALMASHRI_0">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88" name="Picture 1" descr="ALMASHRI_0">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89" name="Picture 1" descr="ALMASHRI_0">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0" name="Picture 1" descr="ALMASHRI_0">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1" name="Picture 1" descr="ALMASHRI_0">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2" name="Picture 1" descr="ALMASHRI_0">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3" name="Picture 1" descr="ALMASHRI_0">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4" name="Picture 1" descr="ALMASHRI_0">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5" name="Picture 1" descr="ALMASHRI_0">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6" name="Picture 1" descr="ALMASHRI_0">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7" name="Picture 1" descr="ALMASHRI_0">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8" name="Picture 1" descr="ALMASHRI_0">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499" name="Picture 1" descr="ALMASHRI_0">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00" name="Picture 1" descr="ALMASHRI_0">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01" name="Picture 1" descr="ALMASHRI_0">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02" name="Picture 1" descr="ALMASHRI_0">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03" name="Picture 1" descr="ALMASHRI_0">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04" name="Picture 1" descr="ALMASHRI_0">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05" name="Picture 1" descr="ALMASHRI_0">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06" name="Picture 1" descr="ALMASHRI_0">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07" name="Picture 1" descr="ALMASHRI_0">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08" name="Picture 1" descr="ALMASHRI_0">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09" name="Picture 1" descr="ALMASHRI_0">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0" name="Picture 1" descr="ALMASHRI_0">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1" name="Picture 1" descr="ALMASHRI_0">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2" name="Picture 1" descr="ALMASHRI_0">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3" name="Picture 1" descr="ALMASHRI_0">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4" name="Picture 1" descr="ALMASHRI_0">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5" name="Picture 1" descr="ALMASHRI_0">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6" name="Picture 1" descr="ALMASHRI_0">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7" name="Picture 1" descr="ALMASHRI_0">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8" name="Picture 1" descr="ALMASHRI_0">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19" name="Picture 1" descr="ALMASHRI_0">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0" name="Picture 1" descr="ALMASHRI_0">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1" name="Picture 1" descr="ALMASHRI_0">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2" name="Picture 1" descr="ALMASHRI_0">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3" name="Picture 1" descr="ALMASHRI_0">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4" name="Picture 1" descr="ALMASHRI_0">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5" name="Picture 1" descr="ALMASHRI_0">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6" name="Picture 1" descr="ALMASHRI_0">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7" name="Picture 1" descr="ALMASHRI_0">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8" name="Picture 1" descr="ALMASHRI_0">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29" name="Picture 1" descr="ALMASHRI_0">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30" name="Picture 1" descr="ALMASHRI_0">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31" name="Picture 1" descr="ALMASHRI_0">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32" name="Picture 1" descr="ALMASHRI_0">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33" name="Picture 1" descr="ALMASHRI_0">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34" name="Picture 1" descr="ALMASHRI_0">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535" name="Picture 1" descr="ALMASHRI_0">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36" name="Picture 1" descr="ALMASHRI_0">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37" name="Picture 1" descr="ALMASHRI_0">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38" name="Picture 1" descr="ALMASHRI_0">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39" name="Picture 1" descr="ALMASHRI_0">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0" name="Picture 1" descr="ALMASHRI_0">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1" name="Picture 1" descr="ALMASHRI_0">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2" name="Picture 1" descr="ALMASHRI_0">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3" name="Picture 1" descr="ALMASHRI_0">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4" name="Picture 1" descr="ALMASHRI_0">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5" name="Picture 1" descr="ALMASHRI_0">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6" name="Picture 1" descr="ALMASHRI_0">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7" name="Picture 1" descr="ALMASHRI_0">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8" name="Picture 1" descr="ALMASHRI_0">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49" name="Picture 1" descr="ALMASHRI_0">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50" name="Picture 1" descr="ALMASHRI_0">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551" name="Picture 1" descr="ALMASHRI_0">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2" name="Picture 1" descr="ALMASHRI_0">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3" name="Picture 1" descr="ALMASHRI_0">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4" name="Picture 1" descr="ALMASHRI_0">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5" name="Picture 1" descr="ALMASHRI_0">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6" name="Picture 1" descr="ALMASHRI_0">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7" name="Picture 1" descr="ALMASHRI_0">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8" name="Picture 1" descr="ALMASHRI_0">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59" name="Picture 1" descr="ALMASHRI_0">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0" name="Picture 1" descr="ALMASHRI_0">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1" name="Picture 1" descr="ALMASHRI_0">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2" name="Picture 1" descr="ALMASHRI_0">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3" name="Picture 1" descr="ALMASHRI_0">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4" name="Picture 1" descr="ALMASHRI_0">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5" name="Picture 1" descr="ALMASHRI_0">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6" name="Picture 1" descr="ALMASHRI_0">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567" name="Picture 1" descr="ALMASHRI_0">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68" name="Picture 1" descr="ALMASHRI_0">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69" name="Picture 1" descr="ALMASHRI_0">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0" name="Picture 1" descr="ALMASHRI_0">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1" name="Picture 1" descr="ALMASHRI_0">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2" name="Picture 1" descr="ALMASHRI_0">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3" name="Picture 1" descr="ALMASHRI_0">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4" name="Picture 1" descr="ALMASHRI_0">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5" name="Picture 1" descr="ALMASHRI_0">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6" name="Picture 1" descr="ALMASHRI_0">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7" name="Picture 1" descr="ALMASHRI_0">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8" name="Picture 1" descr="ALMASHRI_0">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79" name="Picture 1" descr="ALMASHRI_0">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80" name="Picture 1" descr="ALMASHRI_0">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81" name="Picture 1" descr="ALMASHRI_0">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82" name="Picture 1" descr="ALMASHRI_0">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583" name="Picture 1" descr="ALMASHRI_0">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84" name="Picture 1" descr="ALMASHRI_0">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85" name="Picture 1" descr="ALMASHRI_0">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86" name="Picture 1" descr="ALMASHRI_0">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87" name="Picture 1" descr="ALMASHRI_0">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88" name="Picture 1" descr="ALMASHRI_0">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89" name="Picture 1" descr="ALMASHRI_0">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0" name="Picture 1" descr="ALMASHRI_0">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1" name="Picture 1" descr="ALMASHRI_0">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2" name="Picture 1" descr="ALMASHRI_0">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3" name="Picture 1" descr="ALMASHRI_0">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4" name="Picture 1" descr="ALMASHRI_0">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5" name="Picture 1" descr="ALMASHRI_0">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6" name="Picture 1" descr="ALMASHRI_0">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7" name="Picture 1" descr="ALMASHRI_0">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8" name="Picture 1" descr="ALMASHRI_0">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599" name="Picture 1" descr="ALMASHRI_0">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0" name="Picture 1" descr="ALMASHRI_0">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1" name="Picture 1" descr="ALMASHRI_0">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2" name="Picture 1" descr="ALMASHRI_0">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3" name="Picture 1" descr="ALMASHRI_0">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4" name="Picture 1" descr="ALMASHRI_0">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5" name="Picture 1" descr="ALMASHRI_0">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6" name="Picture 1" descr="ALMASHRI_0">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7" name="Picture 1" descr="ALMASHRI_0">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8" name="Picture 1" descr="ALMASHRI_0">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09" name="Picture 1" descr="ALMASHRI_0">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10" name="Picture 1" descr="ALMASHRI_0">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11" name="Picture 1" descr="ALMASHRI_0">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12" name="Picture 1" descr="ALMASHRI_0">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13" name="Picture 1" descr="ALMASHRI_0">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14" name="Picture 1" descr="ALMASHRI_0">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615" name="Picture 1" descr="ALMASHRI_0">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16" name="Picture 1" descr="ALMASHRI_0">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17" name="Picture 1" descr="ALMASHRI_0">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18" name="Picture 1" descr="ALMASHRI_0">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19" name="Picture 1" descr="ALMASHRI_0">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0" name="Picture 1" descr="ALMASHRI_0">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1" name="Picture 1" descr="ALMASHRI_0">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2" name="Picture 1" descr="ALMASHRI_0">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3" name="Picture 1" descr="ALMASHRI_0">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4" name="Picture 1" descr="ALMASHRI_0">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5" name="Picture 1" descr="ALMASHRI_0">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6" name="Picture 1" descr="ALMASHRI_0">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7" name="Picture 1" descr="ALMASHRI_0">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8" name="Picture 1" descr="ALMASHRI_0">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29" name="Picture 1" descr="ALMASHRI_0">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30" name="Picture 1" descr="ALMASHRI_0">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31" name="Picture 1" descr="ALMASHRI_0">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2" name="Picture 1" descr="ALMASHRI_0">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3" name="Picture 1" descr="ALMASHRI_0">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4" name="Picture 1" descr="ALMASHRI_0">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5" name="Picture 1" descr="ALMASHRI_0">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6" name="Picture 1" descr="ALMASHRI_0">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7" name="Picture 1" descr="ALMASHRI_0">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8" name="Picture 1" descr="ALMASHRI_0">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39" name="Picture 1" descr="ALMASHRI_0">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0" name="Picture 1" descr="ALMASHRI_0">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1" name="Picture 1" descr="ALMASHRI_0">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2" name="Picture 1" descr="ALMASHRI_0">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3" name="Picture 1" descr="ALMASHRI_0">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4" name="Picture 1" descr="ALMASHRI_0">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5" name="Picture 1" descr="ALMASHRI_0">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6" name="Picture 1" descr="ALMASHRI_0">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47" name="Picture 1" descr="ALMASHRI_0">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48" name="Picture 1" descr="ALMASHRI_0">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49" name="Picture 1" descr="ALMASHRI_0">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0" name="Picture 1" descr="ALMASHRI_0">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1" name="Picture 1" descr="ALMASHRI_0">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2" name="Picture 1" descr="ALMASHRI_0">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3" name="Picture 1" descr="ALMASHRI_0">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4" name="Picture 1" descr="ALMASHRI_0">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5" name="Picture 1" descr="ALMASHRI_0">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6" name="Picture 1" descr="ALMASHRI_0">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7" name="Picture 1" descr="ALMASHRI_0">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8" name="Picture 1" descr="ALMASHRI_0">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59" name="Picture 1" descr="ALMASHRI_0">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60" name="Picture 1" descr="ALMASHRI_0">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61" name="Picture 1" descr="ALMASHRI_0">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62" name="Picture 1" descr="ALMASHRI_0">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663" name="Picture 1" descr="ALMASHRI_0">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64" name="Picture 1" descr="ALMASHRI_0">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65" name="Picture 1" descr="ALMASHRI_0">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66" name="Picture 1" descr="ALMASHRI_0">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67" name="Picture 1" descr="ALMASHRI_0">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68" name="Picture 1" descr="ALMASHRI_0">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69" name="Picture 1" descr="ALMASHRI_0">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0" name="Picture 1" descr="ALMASHRI_0">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1" name="Picture 1" descr="ALMASHRI_0">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2" name="Picture 1" descr="ALMASHRI_0">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3" name="Picture 1" descr="ALMASHRI_0">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4" name="Picture 1" descr="ALMASHRI_0">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5" name="Picture 1" descr="ALMASHRI_0">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6" name="Picture 1" descr="ALMASHRI_0">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7" name="Picture 1" descr="ALMASHRI_0">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8" name="Picture 1" descr="ALMASHRI_0">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679" name="Picture 1" descr="ALMASHRI_0">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0" name="Picture 1" descr="ALMASHRI_0">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1" name="Picture 1" descr="ALMASHRI_0">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2" name="Picture 1" descr="ALMASHRI_0">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3" name="Picture 1" descr="ALMASHRI_0">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4" name="Picture 1" descr="ALMASHRI_0">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5" name="Picture 1" descr="ALMASHRI_0">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6" name="Picture 1" descr="ALMASHRI_0">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7" name="Picture 1" descr="ALMASHRI_0">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8" name="Picture 1" descr="ALMASHRI_0">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89" name="Picture 1" descr="ALMASHRI_0">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90" name="Picture 1" descr="ALMASHRI_0">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91" name="Picture 1" descr="ALMASHRI_0">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92" name="Picture 1" descr="ALMASHRI_0">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93" name="Picture 1" descr="ALMASHRI_0">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94" name="Picture 1" descr="ALMASHRI_0">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695" name="Picture 1" descr="ALMASHRI_0">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96" name="Picture 1" descr="ALMASHRI_0">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97" name="Picture 1" descr="ALMASHRI_0">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98" name="Picture 1" descr="ALMASHRI_0">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699" name="Picture 1" descr="ALMASHRI_0">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0" name="Picture 1" descr="ALMASHRI_0">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1" name="Picture 1" descr="ALMASHRI_0">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2" name="Picture 1" descr="ALMASHRI_0">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3" name="Picture 1" descr="ALMASHRI_0">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4" name="Picture 1" descr="ALMASHRI_0">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5" name="Picture 1" descr="ALMASHRI_0">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6" name="Picture 1" descr="ALMASHRI_0">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7" name="Picture 1" descr="ALMASHRI_0">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8" name="Picture 1" descr="ALMASHRI_0">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09" name="Picture 1" descr="ALMASHRI_0">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10" name="Picture 1" descr="ALMASHRI_0">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11" name="Picture 1" descr="ALMASHRI_0">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2" name="Picture 1" descr="ALMASHRI_0">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3" name="Picture 1" descr="ALMASHRI_0">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4" name="Picture 1" descr="ALMASHRI_0">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5" name="Picture 1" descr="ALMASHRI_0">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6" name="Picture 1" descr="ALMASHRI_0">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7" name="Picture 1" descr="ALMASHRI_0">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8" name="Picture 1" descr="ALMASHRI_0">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19" name="Picture 1" descr="ALMASHRI_0">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0" name="Picture 1" descr="ALMASHRI_0">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1" name="Picture 1" descr="ALMASHRI_0">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2" name="Picture 1" descr="ALMASHRI_0">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3" name="Picture 1" descr="ALMASHRI_0">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4" name="Picture 1" descr="ALMASHRI_0">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5" name="Picture 1" descr="ALMASHRI_0">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6" name="Picture 1" descr="ALMASHRI_0">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727" name="Picture 1" descr="ALMASHRI_0">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28" name="Picture 1" descr="ALMASHRI_0">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29" name="Picture 1" descr="ALMASHRI_0">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0" name="Picture 1" descr="ALMASHRI_0">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1" name="Picture 1" descr="ALMASHRI_0">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2" name="Picture 1" descr="ALMASHRI_0">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3" name="Picture 1" descr="ALMASHRI_0">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4" name="Picture 1" descr="ALMASHRI_0">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5" name="Picture 1" descr="ALMASHRI_0">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6" name="Picture 1" descr="ALMASHRI_0">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7" name="Picture 1" descr="ALMASHRI_0">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8" name="Picture 1" descr="ALMASHRI_0">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39" name="Picture 1" descr="ALMASHRI_0">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40" name="Picture 1" descr="ALMASHRI_0">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41" name="Picture 1" descr="ALMASHRI_0">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42" name="Picture 1" descr="ALMASHRI_0">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743" name="Picture 1" descr="ALMASHRI_0">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44" name="Picture 1" descr="ALMASHRI_0">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45" name="Picture 1" descr="ALMASHRI_0">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46" name="Picture 1" descr="ALMASHRI_0">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47" name="Picture 1" descr="ALMASHRI_0">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48" name="Picture 1" descr="ALMASHRI_0">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49" name="Picture 1" descr="ALMASHRI_0">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0" name="Picture 1" descr="ALMASHRI_0">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1" name="Picture 1" descr="ALMASHRI_0">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2" name="Picture 1" descr="ALMASHRI_0">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3" name="Picture 1" descr="ALMASHRI_0">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4" name="Picture 1" descr="ALMASHRI_0">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5" name="Picture 1" descr="ALMASHRI_0">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6" name="Picture 1" descr="ALMASHRI_0">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7" name="Picture 1" descr="ALMASHRI_0">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8" name="Picture 1" descr="ALMASHRI_0">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759" name="Picture 1" descr="ALMASHRI_0">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0" name="Picture 1" descr="ALMASHRI_0">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1" name="Picture 1" descr="ALMASHRI_0">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2" name="Picture 1" descr="ALMASHRI_0">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3" name="Picture 1" descr="ALMASHRI_0">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4" name="Picture 1" descr="ALMASHRI_0">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5" name="Picture 1" descr="ALMASHRI_0">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6" name="Picture 1" descr="ALMASHRI_0">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7" name="Picture 1" descr="ALMASHRI_0">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8" name="Picture 1" descr="ALMASHRI_0">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69" name="Picture 1" descr="ALMASHRI_0">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70" name="Picture 1" descr="ALMASHRI_0">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71" name="Picture 1" descr="ALMASHRI_0">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72" name="Picture 1" descr="ALMASHRI_0">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73" name="Picture 1" descr="ALMASHRI_0">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74" name="Picture 1" descr="ALMASHRI_0">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775" name="Picture 1" descr="ALMASHRI_0">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76" name="Picture 1" descr="ALMASHRI_0">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77" name="Picture 1" descr="ALMASHRI_0">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78" name="Picture 1" descr="ALMASHRI_0">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79" name="Picture 1" descr="ALMASHRI_0">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0" name="Picture 1" descr="ALMASHRI_0">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1" name="Picture 1" descr="ALMASHRI_0">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2" name="Picture 1" descr="ALMASHRI_0">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3" name="Picture 1" descr="ALMASHRI_0">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4" name="Picture 1" descr="ALMASHRI_0">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5" name="Picture 1" descr="ALMASHRI_0">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6" name="Picture 1" descr="ALMASHRI_0">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7" name="Picture 1" descr="ALMASHRI_0">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8" name="Picture 1" descr="ALMASHRI_0">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89" name="Picture 1" descr="ALMASHRI_0">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90" name="Picture 1" descr="ALMASHRI_0">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791" name="Picture 1" descr="ALMASHRI_0">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2" name="Picture 1" descr="ALMASHRI_0">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3" name="Picture 1" descr="ALMASHRI_0">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4" name="Picture 1" descr="ALMASHRI_0">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5" name="Picture 1" descr="ALMASHRI_0">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6" name="Picture 1" descr="ALMASHRI_0">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7" name="Picture 1" descr="ALMASHRI_0">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8" name="Picture 1" descr="ALMASHRI_0">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799" name="Picture 1" descr="ALMASHRI_0">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0" name="Picture 1" descr="ALMASHRI_0">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1" name="Picture 1" descr="ALMASHRI_0">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2" name="Picture 1" descr="ALMASHRI_0">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3" name="Picture 1" descr="ALMASHRI_0">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4" name="Picture 1" descr="ALMASHRI_0">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5" name="Picture 1" descr="ALMASHRI_0">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6" name="Picture 1" descr="ALMASHRI_0">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807" name="Picture 1" descr="ALMASHRI_0">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08" name="Picture 1" descr="ALMASHRI_0">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09" name="Picture 1" descr="ALMASHRI_0">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0" name="Picture 1" descr="ALMASHRI_0">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1" name="Picture 1" descr="ALMASHRI_0">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2" name="Picture 1" descr="ALMASHRI_0">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3" name="Picture 1" descr="ALMASHRI_0">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4" name="Picture 1" descr="ALMASHRI_0">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5" name="Picture 1" descr="ALMASHRI_0">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6" name="Picture 1" descr="ALMASHRI_0">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7" name="Picture 1" descr="ALMASHRI_0">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8" name="Picture 1" descr="ALMASHRI_0">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19" name="Picture 1" descr="ALMASHRI_0">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20" name="Picture 1" descr="ALMASHRI_0">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21" name="Picture 1" descr="ALMASHRI_0">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22" name="Picture 1" descr="ALMASHRI_0">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23" name="Picture 1" descr="ALMASHRI_0">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24" name="Picture 1" descr="ALMASHRI_0">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25" name="Picture 1" descr="ALMASHRI_0">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26" name="Picture 1" descr="ALMASHRI_0">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27" name="Picture 1" descr="ALMASHRI_0">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28" name="Picture 1" descr="ALMASHRI_0">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29" name="Picture 1" descr="ALMASHRI_0">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0" name="Picture 1" descr="ALMASHRI_0">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1" name="Picture 1" descr="ALMASHRI_0">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2" name="Picture 1" descr="ALMASHRI_0">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3" name="Picture 1" descr="ALMASHRI_0">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4" name="Picture 1" descr="ALMASHRI_0">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5" name="Picture 1" descr="ALMASHRI_0">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6" name="Picture 1" descr="ALMASHRI_0">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7" name="Picture 1" descr="ALMASHRI_0">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8" name="Picture 1" descr="ALMASHRI_0">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39" name="Picture 1" descr="ALMASHRI_0">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0" name="Picture 1" descr="ALMASHRI_0">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1" name="Picture 1" descr="ALMASHRI_0">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2" name="Picture 1" descr="ALMASHRI_0">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3" name="Picture 1" descr="ALMASHRI_0">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4" name="Picture 1" descr="ALMASHRI_0">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5" name="Picture 1" descr="ALMASHRI_0">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6" name="Picture 1" descr="ALMASHRI_0">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7" name="Picture 1" descr="ALMASHRI_0">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8" name="Picture 1" descr="ALMASHRI_0">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49" name="Picture 1" descr="ALMASHRI_0">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50" name="Picture 1" descr="ALMASHRI_0">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51" name="Picture 1" descr="ALMASHRI_0">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52" name="Picture 1" descr="ALMASHRI_0">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53" name="Picture 1" descr="ALMASHRI_0">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54" name="Picture 1" descr="ALMASHRI_0">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855" name="Picture 1" descr="ALMASHRI_0">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56" name="Picture 1" descr="ALMASHRI_0">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57" name="Picture 1" descr="ALMASHRI_0">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58" name="Picture 1" descr="ALMASHRI_0">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59" name="Picture 1" descr="ALMASHRI_0">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0" name="Picture 1" descr="ALMASHRI_0">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1" name="Picture 1" descr="ALMASHRI_0">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2" name="Picture 1" descr="ALMASHRI_0">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3" name="Picture 1" descr="ALMASHRI_0">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4" name="Picture 1" descr="ALMASHRI_0">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5" name="Picture 1" descr="ALMASHRI_0">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6" name="Picture 1" descr="ALMASHRI_0">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7" name="Picture 1" descr="ALMASHRI_0">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8" name="Picture 1" descr="ALMASHRI_0">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69" name="Picture 1" descr="ALMASHRI_0">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70" name="Picture 1" descr="ALMASHRI_0">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871" name="Picture 1" descr="ALMASHRI_0">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2" name="Picture 1" descr="ALMASHRI_0">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3" name="Picture 1" descr="ALMASHRI_0">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4" name="Picture 1" descr="ALMASHRI_0">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5" name="Picture 1" descr="ALMASHRI_0">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6" name="Picture 1" descr="ALMASHRI_0">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7" name="Picture 1" descr="ALMASHRI_0">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8" name="Picture 1" descr="ALMASHRI_0">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79" name="Picture 1" descr="ALMASHRI_0">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0" name="Picture 1" descr="ALMASHRI_0">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1" name="Picture 1" descr="ALMASHRI_0">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2" name="Picture 1" descr="ALMASHRI_0">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3" name="Picture 1" descr="ALMASHRI_0">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4" name="Picture 1" descr="ALMASHRI_0">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5" name="Picture 1" descr="ALMASHRI_0">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6" name="Picture 1" descr="ALMASHRI_0">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887" name="Picture 1" descr="ALMASHRI_0">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88" name="Picture 1" descr="ALMASHRI_0">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89" name="Picture 1" descr="ALMASHRI_0">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0" name="Picture 1" descr="ALMASHRI_0">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1" name="Picture 1" descr="ALMASHRI_0">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2" name="Picture 1" descr="ALMASHRI_0">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3" name="Picture 1" descr="ALMASHRI_0">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4" name="Picture 1" descr="ALMASHRI_0">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5" name="Picture 1" descr="ALMASHRI_0">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6" name="Picture 1" descr="ALMASHRI_0">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7" name="Picture 1" descr="ALMASHRI_0">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8" name="Picture 1" descr="ALMASHRI_0">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899" name="Picture 1" descr="ALMASHRI_0">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00" name="Picture 1" descr="ALMASHRI_0">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01" name="Picture 1" descr="ALMASHRI_0">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02" name="Picture 1" descr="ALMASHRI_0">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03" name="Picture 1" descr="ALMASHRI_0">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04" name="Picture 1" descr="ALMASHRI_0">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05" name="Picture 1" descr="ALMASHRI_0">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06" name="Picture 1" descr="ALMASHRI_0">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07" name="Picture 1" descr="ALMASHRI_0">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08" name="Picture 1" descr="ALMASHRI_0">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09" name="Picture 1" descr="ALMASHRI_0">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0" name="Picture 1" descr="ALMASHRI_0">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1" name="Picture 1" descr="ALMASHRI_0">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2" name="Picture 1" descr="ALMASHRI_0">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3" name="Picture 1" descr="ALMASHRI_0">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4" name="Picture 1" descr="ALMASHRI_0">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5" name="Picture 1" descr="ALMASHRI_0">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6" name="Picture 1" descr="ALMASHRI_0">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7" name="Picture 1" descr="ALMASHRI_0">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8" name="Picture 1" descr="ALMASHRI_0">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5919" name="Picture 1" descr="ALMASHRI_0">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0" name="Picture 1" descr="ALMASHRI_0">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1" name="Picture 1" descr="ALMASHRI_0">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2" name="Picture 1" descr="ALMASHRI_0">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3" name="Picture 1" descr="ALMASHRI_0">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4" name="Picture 1" descr="ALMASHRI_0">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5" name="Picture 1" descr="ALMASHRI_0">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6" name="Picture 1" descr="ALMASHRI_0">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7" name="Picture 1" descr="ALMASHRI_0">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8" name="Picture 1" descr="ALMASHRI_0">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29" name="Picture 1" descr="ALMASHRI_0">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30" name="Picture 1" descr="ALMASHRI_0">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31" name="Picture 1" descr="ALMASHRI_0">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32" name="Picture 1" descr="ALMASHRI_0">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33" name="Picture 1" descr="ALMASHRI_0">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34" name="Picture 1" descr="ALMASHRI_0">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5935" name="Picture 1" descr="ALMASHRI_0">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36" name="Picture 1" descr="ALMASHRI_0">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37" name="Picture 1" descr="ALMASHRI_0">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38" name="Picture 1" descr="ALMASHRI_0">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39" name="Picture 1" descr="ALMASHRI_0">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0" name="Picture 1" descr="ALMASHRI_0">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1" name="Picture 1" descr="ALMASHRI_0">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2" name="Picture 1" descr="ALMASHRI_0">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3" name="Picture 1" descr="ALMASHRI_0">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4" name="Picture 1" descr="ALMASHRI_0">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5" name="Picture 1" descr="ALMASHRI_0">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6" name="Picture 1" descr="ALMASHRI_0">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7" name="Picture 1" descr="ALMASHRI_0">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8" name="Picture 1" descr="ALMASHRI_0">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49" name="Picture 1" descr="ALMASHRI_0">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50" name="Picture 1" descr="ALMASHRI_0">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5951" name="Picture 1" descr="ALMASHRI_0">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2" name="Picture 1" descr="ALMASHRI_0">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3" name="Picture 1" descr="ALMASHRI_0">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4" name="Picture 1" descr="ALMASHRI_0">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5" name="Picture 1" descr="ALMASHRI_0">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6" name="Picture 1" descr="ALMASHRI_0">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7" name="Picture 1" descr="ALMASHRI_0">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8" name="Picture 1" descr="ALMASHRI_0">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59" name="Picture 1" descr="ALMASHRI_0">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0" name="Picture 1" descr="ALMASHRI_0">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1" name="Picture 1" descr="ALMASHRI_0">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2" name="Picture 1" descr="ALMASHRI_0">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3" name="Picture 1" descr="ALMASHRI_0">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4" name="Picture 1" descr="ALMASHRI_0">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5" name="Picture 1" descr="ALMASHRI_0">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6" name="Picture 1" descr="ALMASHRI_0">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5967" name="Picture 1" descr="ALMASHRI_0">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68" name="Picture 1" descr="ALMASHRI_0">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69" name="Picture 1" descr="ALMASHRI_0">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0" name="Picture 1" descr="ALMASHRI_0">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1" name="Picture 1" descr="ALMASHRI_0">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2" name="Picture 1" descr="ALMASHRI_0">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3" name="Picture 1" descr="ALMASHRI_0">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4" name="Picture 1" descr="ALMASHRI_0">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5" name="Picture 1" descr="ALMASHRI_0">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6" name="Picture 1" descr="ALMASHRI_0">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7" name="Picture 1" descr="ALMASHRI_0">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8" name="Picture 1" descr="ALMASHRI_0">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79" name="Picture 1" descr="ALMASHRI_0">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80" name="Picture 1" descr="ALMASHRI_0">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81" name="Picture 1" descr="ALMASHRI_0">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82" name="Picture 1" descr="ALMASHRI_0">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12141"/>
    <xdr:pic>
      <xdr:nvPicPr>
        <xdr:cNvPr id="5983" name="Picture 1" descr="ALMASHRI_0">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84" name="Picture 1" descr="ALMASHRI_0">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85" name="Picture 1" descr="ALMASHRI_0">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86" name="Picture 1" descr="ALMASHRI_0">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87" name="Picture 1" descr="ALMASHRI_0">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88" name="Picture 1" descr="ALMASHRI_0">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89" name="Picture 1" descr="ALMASHRI_0">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0" name="Picture 1" descr="ALMASHRI_0">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1" name="Picture 1" descr="ALMASHRI_0">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2" name="Picture 1" descr="ALMASHRI_0">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3" name="Picture 1" descr="ALMASHRI_0">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4" name="Picture 1" descr="ALMASHRI_0">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5" name="Picture 1" descr="ALMASHRI_0">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6" name="Picture 1" descr="ALMASHRI_0">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7" name="Picture 1" descr="ALMASHRI_0">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8" name="Picture 1" descr="ALMASHRI_0">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802616"/>
    <xdr:pic>
      <xdr:nvPicPr>
        <xdr:cNvPr id="5999" name="Picture 1" descr="ALMASHRI_0">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0" name="Picture 1" descr="ALMASHRI_0">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1" name="Picture 1" descr="ALMASHRI_0">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2" name="Picture 1" descr="ALMASHRI_0">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3" name="Picture 1" descr="ALMASHRI_0">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4" name="Picture 1" descr="ALMASHRI_0">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5" name="Picture 1" descr="ALMASHRI_0">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6" name="Picture 1" descr="ALMASHRI_0">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7" name="Picture 1" descr="ALMASHRI_0">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8" name="Picture 1" descr="ALMASHRI_0">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09" name="Picture 1" descr="ALMASHRI_0">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10" name="Picture 1" descr="ALMASHRI_0">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11" name="Picture 1" descr="ALMASHRI_0">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12" name="Picture 1" descr="ALMASHRI_0">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13" name="Picture 1" descr="ALMASHRI_0">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14" name="Picture 1" descr="ALMASHRI_0">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15" name="Picture 1" descr="ALMASHRI_0">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16" name="Picture 1" descr="ALMASHRI_0">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17" name="Picture 1" descr="ALMASHRI_0">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18" name="Picture 1" descr="ALMASHRI_0">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19" name="Picture 1" descr="ALMASHRI_0">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0" name="Picture 1" descr="ALMASHRI_0">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1" name="Picture 1" descr="ALMASHRI_0">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2" name="Picture 1" descr="ALMASHRI_0">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3" name="Picture 1" descr="ALMASHRI_0">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4" name="Picture 1" descr="ALMASHRI_0">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5" name="Picture 1" descr="ALMASHRI_0">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6" name="Picture 1" descr="ALMASHRI_0">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7" name="Picture 1" descr="ALMASHRI_0">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8" name="Picture 1" descr="ALMASHRI_0">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29" name="Picture 1" descr="ALMASHRI_0">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30" name="Picture 1" descr="ALMASHRI_0">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31" name="Picture 1" descr="ALMASHRI_0">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2" name="Picture 1" descr="ALMASHRI_0">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3" name="Picture 1" descr="ALMASHRI_0">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4" name="Picture 1" descr="ALMASHRI_0">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5" name="Picture 1" descr="ALMASHRI_0">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6" name="Picture 1" descr="ALMASHRI_0">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7" name="Picture 1" descr="ALMASHRI_0">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8" name="Picture 1" descr="ALMASHRI_0">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39" name="Picture 1" descr="ALMASHRI_0">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0" name="Picture 1" descr="ALMASHRI_0">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1" name="Picture 1" descr="ALMASHRI_0">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2" name="Picture 1" descr="ALMASHRI_0">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3" name="Picture 1" descr="ALMASHRI_0">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4" name="Picture 1" descr="ALMASHRI_0">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5" name="Picture 1" descr="ALMASHRI_0">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6" name="Picture 1" descr="ALMASHRI_0">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26720"/>
    <xdr:pic>
      <xdr:nvPicPr>
        <xdr:cNvPr id="6047" name="Picture 1" descr="ALMASHRI_0">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48" name="Picture 1" descr="ALMASHRI_0">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49" name="Picture 1" descr="ALMASHRI_0">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0" name="Picture 1" descr="ALMASHRI_0">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1" name="Picture 1" descr="ALMASHRI_0">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2" name="Picture 1" descr="ALMASHRI_0">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3" name="Picture 1" descr="ALMASHRI_0">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4" name="Picture 1" descr="ALMASHRI_0">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5" name="Picture 1" descr="ALMASHRI_0">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6" name="Picture 1" descr="ALMASHRI_0">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7" name="Picture 1" descr="ALMASHRI_0">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8" name="Picture 1" descr="ALMASHRI_0">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59" name="Picture 1" descr="ALMASHRI_0">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60" name="Picture 1" descr="ALMASHRI_0">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61" name="Picture 1" descr="ALMASHRI_0">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62" name="Picture 1" descr="ALMASHRI_0">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417195"/>
    <xdr:pic>
      <xdr:nvPicPr>
        <xdr:cNvPr id="6063" name="Picture 1" descr="ALMASHRI_0">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64" name="Picture 1" descr="ALMASHRI_0">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65" name="Picture 1" descr="ALMASHRI_0">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66" name="Picture 1" descr="ALMASHRI_0">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67" name="Picture 1" descr="ALMASHRI_0">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68" name="Picture 1" descr="ALMASHRI_0">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69" name="Picture 1" descr="ALMASHRI_0">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0" name="Picture 1" descr="ALMASHRI_0">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1" name="Picture 1" descr="ALMASHRI_0">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2" name="Picture 1" descr="ALMASHRI_0">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3" name="Picture 1" descr="ALMASHRI_0">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4" name="Picture 1" descr="ALMASHRI_0">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5" name="Picture 1" descr="ALMASHRI_0">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6" name="Picture 1" descr="ALMASHRI_0">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7" name="Picture 1" descr="ALMASHRI_0">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8" name="Picture 1" descr="ALMASHRI_0">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94335"/>
    <xdr:pic>
      <xdr:nvPicPr>
        <xdr:cNvPr id="6079" name="Picture 1" descr="ALMASHRI_0">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0" name="Picture 1" descr="ALMASHRI_0">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1" name="Picture 1" descr="ALMASHRI_0">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2" name="Picture 1" descr="ALMASHRI_0">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3" name="Picture 1" descr="ALMASHRI_0">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4" name="Picture 1" descr="ALMASHRI_0">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5" name="Picture 1" descr="ALMASHRI_0">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6" name="Picture 1" descr="ALMASHRI_0">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7" name="Picture 1" descr="ALMASHRI_0">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8" name="Picture 1" descr="ALMASHRI_0">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89" name="Picture 1" descr="ALMASHRI_0">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90" name="Picture 1" descr="ALMASHRI_0">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91" name="Picture 1" descr="ALMASHRI_0">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92" name="Picture 1" descr="ALMASHRI_0">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93" name="Picture 1" descr="ALMASHRI_0">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137</xdr:row>
      <xdr:rowOff>0</xdr:rowOff>
    </xdr:from>
    <xdr:ext cx="0" cy="384810"/>
    <xdr:pic>
      <xdr:nvPicPr>
        <xdr:cNvPr id="6094" name="Picture 1" descr="ALMASHRI_0">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6496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095" name="Picture 1" descr="ALMASHRI_0">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096" name="Picture 1" descr="ALMASHRI_0">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097" name="Picture 1" descr="ALMASHRI_0">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098" name="Picture 1" descr="ALMASHRI_0">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099" name="Picture 1" descr="ALMASHRI_0">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0" name="Picture 1" descr="ALMASHRI_0">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1" name="Picture 1" descr="ALMASHRI_0">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2" name="Picture 1" descr="ALMASHRI_0">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3" name="Picture 1" descr="ALMASHRI_0">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4" name="Picture 1" descr="ALMASHRI_0">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5" name="Picture 1" descr="ALMASHRI_0">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6" name="Picture 1" descr="ALMASHRI_0">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7" name="Picture 1" descr="ALMASHRI_0">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8" name="Picture 1" descr="ALMASHRI_0">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09" name="Picture 1" descr="ALMASHRI_0">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0" name="Picture 1" descr="ALMASHRI_0">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1" name="Picture 1" descr="ALMASHRI_0">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2" name="Picture 1" descr="ALMASHRI_0">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3" name="Picture 1" descr="ALMASHRI_0">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4" name="Picture 1" descr="ALMASHRI_0">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5" name="Picture 1" descr="ALMASHRI_0">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6" name="Picture 1" descr="ALMASHRI_0">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7" name="Picture 1" descr="ALMASHRI_0">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8" name="Picture 1" descr="ALMASHRI_0">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19" name="Picture 1" descr="ALMASHRI_0">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0" name="Picture 1" descr="ALMASHRI_0">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1" name="Picture 1" descr="ALMASHRI_0">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2" name="Picture 1" descr="ALMASHRI_0">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3" name="Picture 1" descr="ALMASHRI_0">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4" name="Picture 1" descr="ALMASHRI_0">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5" name="Picture 1" descr="ALMASHRI_0">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6" name="Picture 1" descr="ALMASHRI_0">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7" name="Picture 1" descr="ALMASHRI_0">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8" name="Picture 1" descr="ALMASHRI_0">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29" name="Picture 1" descr="ALMASHRI_0">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0" name="Picture 1" descr="ALMASHRI_0">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1" name="Picture 1" descr="ALMASHRI_0">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2" name="Picture 1" descr="ALMASHRI_0">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3" name="Picture 1" descr="ALMASHRI_0">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4" name="Picture 1" descr="ALMASHRI_0">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5" name="Picture 1" descr="ALMASHRI_0">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6" name="Picture 1" descr="ALMASHRI_0">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7" name="Picture 1" descr="ALMASHRI_0">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8" name="Picture 1" descr="ALMASHRI_0">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39" name="Picture 1" descr="ALMASHRI_0">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40" name="Picture 1" descr="ALMASHRI_0">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41" name="Picture 1" descr="ALMASHRI_0">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6142" name="Picture 1" descr="ALMASHRI_0">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43" name="Picture 1" descr="ALMASHRI_0">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44" name="Picture 1" descr="ALMASHRI_0">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45" name="Picture 1" descr="ALMASHRI_0">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46" name="Picture 1" descr="ALMASHRI_0">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47" name="Picture 1" descr="ALMASHRI_0">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48" name="Picture 1" descr="ALMASHRI_0">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49" name="Picture 1" descr="ALMASHRI_0">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0" name="Picture 1" descr="ALMASHRI_0">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1" name="Picture 1" descr="ALMASHRI_0">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2" name="Picture 1" descr="ALMASHRI_0">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3" name="Picture 1" descr="ALMASHRI_0">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4" name="Picture 1" descr="ALMASHRI_0">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5" name="Picture 1" descr="ALMASHRI_0">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6" name="Picture 1" descr="ALMASHRI_0">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7" name="Picture 1" descr="ALMASHRI_0">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158" name="Picture 1" descr="ALMASHRI_0">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59" name="Picture 1" descr="ALMASHRI_0">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0" name="Picture 1" descr="ALMASHRI_0">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1" name="Picture 1" descr="ALMASHRI_0">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2" name="Picture 1" descr="ALMASHRI_0">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3" name="Picture 1" descr="ALMASHRI_0">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4" name="Picture 1" descr="ALMASHRI_0">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5" name="Picture 1" descr="ALMASHRI_0">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6" name="Picture 1" descr="ALMASHRI_0">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7" name="Picture 1" descr="ALMASHRI_0">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8" name="Picture 1" descr="ALMASHRI_0">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69" name="Picture 1" descr="ALMASHRI_0">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70" name="Picture 1" descr="ALMASHRI_0">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71" name="Picture 1" descr="ALMASHRI_0">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72" name="Picture 1" descr="ALMASHRI_0">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73" name="Picture 1" descr="ALMASHRI_0">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174" name="Picture 1" descr="ALMASHRI_0">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75" name="Picture 1" descr="ALMASHRI_0">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76" name="Picture 1" descr="ALMASHRI_0">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77" name="Picture 1" descr="ALMASHRI_0">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78" name="Picture 1" descr="ALMASHRI_0">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79" name="Picture 1" descr="ALMASHRI_0">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0" name="Picture 1" descr="ALMASHRI_0">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1" name="Picture 1" descr="ALMASHRI_0">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2" name="Picture 1" descr="ALMASHRI_0">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3" name="Picture 1" descr="ALMASHRI_0">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4" name="Picture 1" descr="ALMASHRI_0">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5" name="Picture 1" descr="ALMASHRI_0">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6" name="Picture 1" descr="ALMASHRI_0">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7" name="Picture 1" descr="ALMASHRI_0">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8" name="Picture 1" descr="ALMASHRI_0">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89" name="Picture 1" descr="ALMASHRI_0">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190" name="Picture 1" descr="ALMASHRI_0">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1" name="Picture 1" descr="ALMASHRI_0">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2" name="Picture 1" descr="ALMASHRI_0">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3" name="Picture 1" descr="ALMASHRI_0">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4" name="Picture 1" descr="ALMASHRI_0">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5" name="Picture 1" descr="ALMASHRI_0">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6" name="Picture 1" descr="ALMASHRI_0">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7" name="Picture 1" descr="ALMASHRI_0">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8" name="Picture 1" descr="ALMASHRI_0">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199" name="Picture 1" descr="ALMASHRI_0">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00" name="Picture 1" descr="ALMASHRI_0">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01" name="Picture 1" descr="ALMASHRI_0">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02" name="Picture 1" descr="ALMASHRI_0">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03" name="Picture 1" descr="ALMASHRI_0">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04" name="Picture 1" descr="ALMASHRI_0">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05" name="Picture 1" descr="ALMASHRI_0">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06" name="Picture 1" descr="ALMASHRI_0">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07" name="Picture 1" descr="ALMASHRI_0">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08" name="Picture 1" descr="ALMASHRI_0">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09" name="Picture 1" descr="ALMASHRI_0">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0" name="Picture 1" descr="ALMASHRI_0">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1" name="Picture 1" descr="ALMASHRI_0">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2" name="Picture 1" descr="ALMASHRI_0">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3" name="Picture 1" descr="ALMASHRI_0">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4" name="Picture 1" descr="ALMASHRI_0">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5" name="Picture 1" descr="ALMASHRI_0">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6" name="Picture 1" descr="ALMASHRI_0">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7" name="Picture 1" descr="ALMASHRI_0">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8" name="Picture 1" descr="ALMASHRI_0">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19" name="Picture 1" descr="ALMASHRI_0">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20" name="Picture 1" descr="ALMASHRI_0">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21" name="Picture 1" descr="ALMASHRI_0">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22" name="Picture 1" descr="ALMASHRI_0">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23" name="Picture 1" descr="ALMASHRI_0">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24" name="Picture 1" descr="ALMASHRI_0">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25" name="Picture 1" descr="ALMASHRI_0">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26" name="Picture 1" descr="ALMASHRI_0">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27" name="Picture 1" descr="ALMASHRI_0">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28" name="Picture 1" descr="ALMASHRI_0">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29" name="Picture 1" descr="ALMASHRI_0">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0" name="Picture 1" descr="ALMASHRI_0">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1" name="Picture 1" descr="ALMASHRI_0">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2" name="Picture 1" descr="ALMASHRI_0">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3" name="Picture 1" descr="ALMASHRI_0">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4" name="Picture 1" descr="ALMASHRI_0">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5" name="Picture 1" descr="ALMASHRI_0">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6" name="Picture 1" descr="ALMASHRI_0">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7" name="Picture 1" descr="ALMASHRI_0">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38" name="Picture 1" descr="ALMASHRI_0">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39" name="Picture 1" descr="ALMASHRI_0">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0" name="Picture 1" descr="ALMASHRI_0">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1" name="Picture 1" descr="ALMASHRI_0">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2" name="Picture 1" descr="ALMASHRI_0">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3" name="Picture 1" descr="ALMASHRI_0">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4" name="Picture 1" descr="ALMASHRI_0">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5" name="Picture 1" descr="ALMASHRI_0">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6" name="Picture 1" descr="ALMASHRI_0">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7" name="Picture 1" descr="ALMASHRI_0">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8" name="Picture 1" descr="ALMASHRI_0">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49" name="Picture 1" descr="ALMASHRI_0">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50" name="Picture 1" descr="ALMASHRI_0">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51" name="Picture 1" descr="ALMASHRI_0">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52" name="Picture 1" descr="ALMASHRI_0">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53" name="Picture 1" descr="ALMASHRI_0">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254" name="Picture 1" descr="ALMASHRI_0">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55" name="Picture 1" descr="ALMASHRI_0">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56" name="Picture 1" descr="ALMASHRI_0">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57" name="Picture 1" descr="ALMASHRI_0">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58" name="Picture 1" descr="ALMASHRI_0">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59" name="Picture 1" descr="ALMASHRI_0">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0" name="Picture 1" descr="ALMASHRI_0">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1" name="Picture 1" descr="ALMASHRI_0">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2" name="Picture 1" descr="ALMASHRI_0">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3" name="Picture 1" descr="ALMASHRI_0">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4" name="Picture 1" descr="ALMASHRI_0">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5" name="Picture 1" descr="ALMASHRI_0">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6" name="Picture 1" descr="ALMASHRI_0">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7" name="Picture 1" descr="ALMASHRI_0">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8" name="Picture 1" descr="ALMASHRI_0">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69" name="Picture 1" descr="ALMASHRI_0">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270" name="Picture 1" descr="ALMASHRI_0">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1" name="Picture 1" descr="ALMASHRI_0">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2" name="Picture 1" descr="ALMASHRI_0">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3" name="Picture 1" descr="ALMASHRI_0">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4" name="Picture 1" descr="ALMASHRI_0">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5" name="Picture 1" descr="ALMASHRI_0">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6" name="Picture 1" descr="ALMASHRI_0">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7" name="Picture 1" descr="ALMASHRI_0">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8" name="Picture 1" descr="ALMASHRI_0">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79" name="Picture 1" descr="ALMASHRI_0">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80" name="Picture 1" descr="ALMASHRI_0">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81" name="Picture 1" descr="ALMASHRI_0">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82" name="Picture 1" descr="ALMASHRI_0">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83" name="Picture 1" descr="ALMASHRI_0">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84" name="Picture 1" descr="ALMASHRI_0">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85" name="Picture 1" descr="ALMASHRI_0">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286" name="Picture 1" descr="ALMASHRI_0">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87" name="Picture 1" descr="ALMASHRI_0">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88" name="Picture 1" descr="ALMASHRI_0">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89" name="Picture 1" descr="ALMASHRI_0">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0" name="Picture 1" descr="ALMASHRI_0">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1" name="Picture 1" descr="ALMASHRI_0">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2" name="Picture 1" descr="ALMASHRI_0">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3" name="Picture 1" descr="ALMASHRI_0">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4" name="Picture 1" descr="ALMASHRI_0">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5" name="Picture 1" descr="ALMASHRI_0">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6" name="Picture 1" descr="ALMASHRI_0">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7" name="Picture 1" descr="ALMASHRI_0">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8" name="Picture 1" descr="ALMASHRI_0">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299" name="Picture 1" descr="ALMASHRI_0">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00" name="Picture 1" descr="ALMASHRI_0">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01" name="Picture 1" descr="ALMASHRI_0">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02" name="Picture 1" descr="ALMASHRI_0">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03" name="Picture 1" descr="ALMASHRI_0">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04" name="Picture 1" descr="ALMASHRI_0">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05" name="Picture 1" descr="ALMASHRI_0">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06" name="Picture 1" descr="ALMASHRI_0">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07" name="Picture 1" descr="ALMASHRI_0">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08" name="Picture 1" descr="ALMASHRI_0">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09" name="Picture 1" descr="ALMASHRI_0">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0" name="Picture 1" descr="ALMASHRI_0">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1" name="Picture 1" descr="ALMASHRI_0">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2" name="Picture 1" descr="ALMASHRI_0">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3" name="Picture 1" descr="ALMASHRI_0">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4" name="Picture 1" descr="ALMASHRI_0">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5" name="Picture 1" descr="ALMASHRI_0">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6" name="Picture 1" descr="ALMASHRI_0">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7" name="Picture 1" descr="ALMASHRI_0">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18" name="Picture 1" descr="ALMASHRI_0">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19" name="Picture 1" descr="ALMASHRI_0">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0" name="Picture 1" descr="ALMASHRI_0">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1" name="Picture 1" descr="ALMASHRI_0">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2" name="Picture 1" descr="ALMASHRI_0">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3" name="Picture 1" descr="ALMASHRI_0">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4" name="Picture 1" descr="ALMASHRI_0">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5" name="Picture 1" descr="ALMASHRI_0">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6" name="Picture 1" descr="ALMASHRI_0">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7" name="Picture 1" descr="ALMASHRI_0">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8" name="Picture 1" descr="ALMASHRI_0">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29" name="Picture 1" descr="ALMASHRI_0">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30" name="Picture 1" descr="ALMASHRI_0">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31" name="Picture 1" descr="ALMASHRI_0">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32" name="Picture 1" descr="ALMASHRI_0">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33" name="Picture 1" descr="ALMASHRI_0">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34" name="Picture 1" descr="ALMASHRI_0">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35" name="Picture 1" descr="ALMASHRI_0">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36" name="Picture 1" descr="ALMASHRI_0">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37" name="Picture 1" descr="ALMASHRI_0">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38" name="Picture 1" descr="ALMASHRI_0">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39" name="Picture 1" descr="ALMASHRI_0">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0" name="Picture 1" descr="ALMASHRI_0">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1" name="Picture 1" descr="ALMASHRI_0">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2" name="Picture 1" descr="ALMASHRI_0">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3" name="Picture 1" descr="ALMASHRI_0">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4" name="Picture 1" descr="ALMASHRI_0">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5" name="Picture 1" descr="ALMASHRI_0">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6" name="Picture 1" descr="ALMASHRI_0">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7" name="Picture 1" descr="ALMASHRI_0">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8" name="Picture 1" descr="ALMASHRI_0">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49" name="Picture 1" descr="ALMASHRI_0">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50" name="Picture 1" descr="ALMASHRI_0">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1" name="Picture 1" descr="ALMASHRI_0">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2" name="Picture 1" descr="ALMASHRI_0">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3" name="Picture 1" descr="ALMASHRI_0">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4" name="Picture 1" descr="ALMASHRI_0">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5" name="Picture 1" descr="ALMASHRI_0">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6" name="Picture 1" descr="ALMASHRI_0">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7" name="Picture 1" descr="ALMASHRI_0">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8" name="Picture 1" descr="ALMASHRI_0">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59" name="Picture 1" descr="ALMASHRI_0">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60" name="Picture 1" descr="ALMASHRI_0">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61" name="Picture 1" descr="ALMASHRI_0">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62" name="Picture 1" descr="ALMASHRI_0">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63" name="Picture 1" descr="ALMASHRI_0">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64" name="Picture 1" descr="ALMASHRI_0">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65" name="Picture 1" descr="ALMASHRI_0">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366" name="Picture 1" descr="ALMASHRI_0">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67" name="Picture 1" descr="ALMASHRI_0">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68" name="Picture 1" descr="ALMASHRI_0">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69" name="Picture 1" descr="ALMASHRI_0">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0" name="Picture 1" descr="ALMASHRI_0">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1" name="Picture 1" descr="ALMASHRI_0">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2" name="Picture 1" descr="ALMASHRI_0">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3" name="Picture 1" descr="ALMASHRI_0">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4" name="Picture 1" descr="ALMASHRI_0">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5" name="Picture 1" descr="ALMASHRI_0">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6" name="Picture 1" descr="ALMASHRI_0">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7" name="Picture 1" descr="ALMASHRI_0">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8" name="Picture 1" descr="ALMASHRI_0">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79" name="Picture 1" descr="ALMASHRI_0">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80" name="Picture 1" descr="ALMASHRI_0">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81" name="Picture 1" descr="ALMASHRI_0">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382" name="Picture 1" descr="ALMASHRI_0">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83" name="Picture 1" descr="ALMASHRI_0">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84" name="Picture 1" descr="ALMASHRI_0">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85" name="Picture 1" descr="ALMASHRI_0">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86" name="Picture 1" descr="ALMASHRI_0">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87" name="Picture 1" descr="ALMASHRI_0">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88" name="Picture 1" descr="ALMASHRI_0">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89" name="Picture 1" descr="ALMASHRI_0">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0" name="Picture 1" descr="ALMASHRI_0">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1" name="Picture 1" descr="ALMASHRI_0">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2" name="Picture 1" descr="ALMASHRI_0">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3" name="Picture 1" descr="ALMASHRI_0">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4" name="Picture 1" descr="ALMASHRI_0">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5" name="Picture 1" descr="ALMASHRI_0">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6" name="Picture 1" descr="ALMASHRI_0">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7" name="Picture 1" descr="ALMASHRI_0">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398" name="Picture 1" descr="ALMASHRI_0">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399" name="Picture 1" descr="ALMASHRI_0">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0" name="Picture 1" descr="ALMASHRI_0">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1" name="Picture 1" descr="ALMASHRI_0">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2" name="Picture 1" descr="ALMASHRI_0">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3" name="Picture 1" descr="ALMASHRI_0">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4" name="Picture 1" descr="ALMASHRI_0">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5" name="Picture 1" descr="ALMASHRI_0">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6" name="Picture 1" descr="ALMASHRI_0">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7" name="Picture 1" descr="ALMASHRI_0">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8" name="Picture 1" descr="ALMASHRI_0">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09" name="Picture 1" descr="ALMASHRI_0">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10" name="Picture 1" descr="ALMASHRI_0">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11" name="Picture 1" descr="ALMASHRI_0">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12" name="Picture 1" descr="ALMASHRI_0">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13" name="Picture 1" descr="ALMASHRI_0">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14" name="Picture 1" descr="ALMASHRI_0">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15" name="Picture 1" descr="ALMASHRI_0">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16" name="Picture 1" descr="ALMASHRI_0">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17" name="Picture 1" descr="ALMASHRI_0">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18" name="Picture 1" descr="ALMASHRI_0">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19" name="Picture 1" descr="ALMASHRI_0">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0" name="Picture 1" descr="ALMASHRI_0">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1" name="Picture 1" descr="ALMASHRI_0">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2" name="Picture 1" descr="ALMASHRI_0">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3" name="Picture 1" descr="ALMASHRI_0">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4" name="Picture 1" descr="ALMASHRI_0">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5" name="Picture 1" descr="ALMASHRI_0">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6" name="Picture 1" descr="ALMASHRI_0">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7" name="Picture 1" descr="ALMASHRI_0">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8" name="Picture 1" descr="ALMASHRI_0">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29" name="Picture 1" descr="ALMASHRI_0">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30" name="Picture 1" descr="ALMASHRI_0">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1" name="Picture 1" descr="ALMASHRI_0">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2" name="Picture 1" descr="ALMASHRI_0">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3" name="Picture 1" descr="ALMASHRI_0">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4" name="Picture 1" descr="ALMASHRI_0">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5" name="Picture 1" descr="ALMASHRI_0">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6" name="Picture 1" descr="ALMASHRI_0">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7" name="Picture 1" descr="ALMASHRI_0">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8" name="Picture 1" descr="ALMASHRI_0">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39" name="Picture 1" descr="ALMASHRI_0">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40" name="Picture 1" descr="ALMASHRI_0">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41" name="Picture 1" descr="ALMASHRI_0">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42" name="Picture 1" descr="ALMASHRI_0">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43" name="Picture 1" descr="ALMASHRI_0">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44" name="Picture 1" descr="ALMASHRI_0">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45" name="Picture 1" descr="ALMASHRI_0">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46" name="Picture 1" descr="ALMASHRI_0">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47" name="Picture 1" descr="ALMASHRI_0">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48" name="Picture 1" descr="ALMASHRI_0">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49" name="Picture 1" descr="ALMASHRI_0">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0" name="Picture 1" descr="ALMASHRI_0">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1" name="Picture 1" descr="ALMASHRI_0">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2" name="Picture 1" descr="ALMASHRI_0">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3" name="Picture 1" descr="ALMASHRI_0">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4" name="Picture 1" descr="ALMASHRI_0">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5" name="Picture 1" descr="ALMASHRI_0">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6" name="Picture 1" descr="ALMASHRI_0">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7" name="Picture 1" descr="ALMASHRI_0">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8" name="Picture 1" descr="ALMASHRI_0">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59" name="Picture 1" descr="ALMASHRI_0">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60" name="Picture 1" descr="ALMASHRI_0">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61" name="Picture 1" descr="ALMASHRI_0">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462" name="Picture 1" descr="ALMASHRI_0">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63" name="Picture 1" descr="ALMASHRI_0">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64" name="Picture 1" descr="ALMASHRI_0">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65" name="Picture 1" descr="ALMASHRI_0">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66" name="Picture 1" descr="ALMASHRI_0">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67" name="Picture 1" descr="ALMASHRI_0">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68" name="Picture 1" descr="ALMASHRI_0">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69" name="Picture 1" descr="ALMASHRI_0">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0" name="Picture 1" descr="ALMASHRI_0">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1" name="Picture 1" descr="ALMASHRI_0">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2" name="Picture 1" descr="ALMASHRI_0">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3" name="Picture 1" descr="ALMASHRI_0">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4" name="Picture 1" descr="ALMASHRI_0">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5" name="Picture 1" descr="ALMASHRI_0">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6" name="Picture 1" descr="ALMASHRI_0">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7" name="Picture 1" descr="ALMASHRI_0">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478" name="Picture 1" descr="ALMASHRI_0">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79" name="Picture 1" descr="ALMASHRI_0">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0" name="Picture 1" descr="ALMASHRI_0">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1" name="Picture 1" descr="ALMASHRI_0">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2" name="Picture 1" descr="ALMASHRI_0">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3" name="Picture 1" descr="ALMASHRI_0">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4" name="Picture 1" descr="ALMASHRI_0">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5" name="Picture 1" descr="ALMASHRI_0">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6" name="Picture 1" descr="ALMASHRI_0">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7" name="Picture 1" descr="ALMASHRI_0">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8" name="Picture 1" descr="ALMASHRI_0">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89" name="Picture 1" descr="ALMASHRI_0">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90" name="Picture 1" descr="ALMASHRI_0">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91" name="Picture 1" descr="ALMASHRI_0">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92" name="Picture 1" descr="ALMASHRI_0">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93" name="Picture 1" descr="ALMASHRI_0">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494" name="Picture 1" descr="ALMASHRI_0">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95" name="Picture 1" descr="ALMASHRI_0">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96" name="Picture 1" descr="ALMASHRI_0">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97" name="Picture 1" descr="ALMASHRI_0">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98" name="Picture 1" descr="ALMASHRI_0">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499" name="Picture 1" descr="ALMASHRI_0">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0" name="Picture 1" descr="ALMASHRI_0">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1" name="Picture 1" descr="ALMASHRI_0">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2" name="Picture 1" descr="ALMASHRI_0">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3" name="Picture 1" descr="ALMASHRI_0">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4" name="Picture 1" descr="ALMASHRI_0">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5" name="Picture 1" descr="ALMASHRI_0">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6" name="Picture 1" descr="ALMASHRI_0">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7" name="Picture 1" descr="ALMASHRI_0">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8" name="Picture 1" descr="ALMASHRI_0">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09" name="Picture 1" descr="ALMASHRI_0">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10" name="Picture 1" descr="ALMASHRI_0">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1" name="Picture 1" descr="ALMASHRI_0">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2" name="Picture 1" descr="ALMASHRI_0">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3" name="Picture 1" descr="ALMASHRI_0">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4" name="Picture 1" descr="ALMASHRI_0">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5" name="Picture 1" descr="ALMASHRI_0">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6" name="Picture 1" descr="ALMASHRI_0">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7" name="Picture 1" descr="ALMASHRI_0">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8" name="Picture 1" descr="ALMASHRI_0">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19" name="Picture 1" descr="ALMASHRI_0">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20" name="Picture 1" descr="ALMASHRI_0">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21" name="Picture 1" descr="ALMASHRI_0">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22" name="Picture 1" descr="ALMASHRI_0">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23" name="Picture 1" descr="ALMASHRI_0">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24" name="Picture 1" descr="ALMASHRI_0">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25" name="Picture 1" descr="ALMASHRI_0">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26" name="Picture 1" descr="ALMASHRI_0">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27" name="Picture 1" descr="ALMASHRI_0">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28" name="Picture 1" descr="ALMASHRI_0">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29" name="Picture 1" descr="ALMASHRI_0">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0" name="Picture 1" descr="ALMASHRI_0">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1" name="Picture 1" descr="ALMASHRI_0">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2" name="Picture 1" descr="ALMASHRI_0">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3" name="Picture 1" descr="ALMASHRI_0">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4" name="Picture 1" descr="ALMASHRI_0">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5" name="Picture 1" descr="ALMASHRI_0">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6" name="Picture 1" descr="ALMASHRI_0">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7" name="Picture 1" descr="ALMASHRI_0">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8" name="Picture 1" descr="ALMASHRI_0">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39" name="Picture 1" descr="ALMASHRI_0">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40" name="Picture 1" descr="ALMASHRI_0">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41" name="Picture 1" descr="ALMASHRI_0">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42" name="Picture 1" descr="ALMASHRI_0">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43" name="Picture 1" descr="ALMASHRI_0">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44" name="Picture 1" descr="ALMASHRI_0">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45" name="Picture 1" descr="ALMASHRI_0">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46" name="Picture 1" descr="ALMASHRI_0">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47" name="Picture 1" descr="ALMASHRI_0">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48" name="Picture 1" descr="ALMASHRI_0">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49" name="Picture 1" descr="ALMASHRI_0">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0" name="Picture 1" descr="ALMASHRI_0">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1" name="Picture 1" descr="ALMASHRI_0">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2" name="Picture 1" descr="ALMASHRI_0">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3" name="Picture 1" descr="ALMASHRI_0">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4" name="Picture 1" descr="ALMASHRI_0">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5" name="Picture 1" descr="ALMASHRI_0">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6" name="Picture 1" descr="ALMASHRI_0">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7" name="Picture 1" descr="ALMASHRI_0">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558" name="Picture 1" descr="ALMASHRI_0">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59" name="Picture 1" descr="ALMASHRI_0">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0" name="Picture 1" descr="ALMASHRI_0">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1" name="Picture 1" descr="ALMASHRI_0">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2" name="Picture 1" descr="ALMASHRI_0">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3" name="Picture 1" descr="ALMASHRI_0">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4" name="Picture 1" descr="ALMASHRI_0">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5" name="Picture 1" descr="ALMASHRI_0">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6" name="Picture 1" descr="ALMASHRI_0">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7" name="Picture 1" descr="ALMASHRI_0">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8" name="Picture 1" descr="ALMASHRI_0">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69" name="Picture 1" descr="ALMASHRI_0">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70" name="Picture 1" descr="ALMASHRI_0">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71" name="Picture 1" descr="ALMASHRI_0">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72" name="Picture 1" descr="ALMASHRI_0">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73" name="Picture 1" descr="ALMASHRI_0">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574" name="Picture 1" descr="ALMASHRI_0">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75" name="Picture 1" descr="ALMASHRI_0">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76" name="Picture 1" descr="ALMASHRI_0">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77" name="Picture 1" descr="ALMASHRI_0">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78" name="Picture 1" descr="ALMASHRI_0">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79" name="Picture 1" descr="ALMASHRI_0">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0" name="Picture 1" descr="ALMASHRI_0">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1" name="Picture 1" descr="ALMASHRI_0">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2" name="Picture 1" descr="ALMASHRI_0">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3" name="Picture 1" descr="ALMASHRI_0">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4" name="Picture 1" descr="ALMASHRI_0">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5" name="Picture 1" descr="ALMASHRI_0">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6" name="Picture 1" descr="ALMASHRI_0">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7" name="Picture 1" descr="ALMASHRI_0">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8" name="Picture 1" descr="ALMASHRI_0">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89" name="Picture 1" descr="ALMASHRI_0">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590" name="Picture 1" descr="ALMASHRI_0">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1" name="Picture 1" descr="ALMASHRI_0">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2" name="Picture 1" descr="ALMASHRI_0">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3" name="Picture 1" descr="ALMASHRI_0">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4" name="Picture 1" descr="ALMASHRI_0">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5" name="Picture 1" descr="ALMASHRI_0">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6" name="Picture 1" descr="ALMASHRI_0">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7" name="Picture 1" descr="ALMASHRI_0">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8" name="Picture 1" descr="ALMASHRI_0">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599" name="Picture 1" descr="ALMASHRI_0">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00" name="Picture 1" descr="ALMASHRI_0">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01" name="Picture 1" descr="ALMASHRI_0">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02" name="Picture 1" descr="ALMASHRI_0">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03" name="Picture 1" descr="ALMASHRI_0">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04" name="Picture 1" descr="ALMASHRI_0">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05" name="Picture 1" descr="ALMASHRI_0">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06" name="Picture 1" descr="ALMASHRI_0">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07" name="Picture 1" descr="ALMASHRI_0">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08" name="Picture 1" descr="ALMASHRI_0">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09" name="Picture 1" descr="ALMASHRI_0">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0" name="Picture 1" descr="ALMASHRI_0">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1" name="Picture 1" descr="ALMASHRI_0">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2" name="Picture 1" descr="ALMASHRI_0">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3" name="Picture 1" descr="ALMASHRI_0">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4" name="Picture 1" descr="ALMASHRI_0">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5" name="Picture 1" descr="ALMASHRI_0">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6" name="Picture 1" descr="ALMASHRI_0">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7" name="Picture 1" descr="ALMASHRI_0">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8" name="Picture 1" descr="ALMASHRI_0">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19" name="Picture 1" descr="ALMASHRI_0">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20" name="Picture 1" descr="ALMASHRI_0">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21" name="Picture 1" descr="ALMASHRI_0">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22" name="Picture 1" descr="ALMASHRI_0">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23" name="Picture 1" descr="ALMASHRI_0">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24" name="Picture 1" descr="ALMASHRI_0">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25" name="Picture 1" descr="ALMASHRI_0">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26" name="Picture 1" descr="ALMASHRI_0">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27" name="Picture 1" descr="ALMASHRI_0">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28" name="Picture 1" descr="ALMASHRI_0">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29" name="Picture 1" descr="ALMASHRI_0">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0" name="Picture 1" descr="ALMASHRI_0">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1" name="Picture 1" descr="ALMASHRI_0">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2" name="Picture 1" descr="ALMASHRI_0">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3" name="Picture 1" descr="ALMASHRI_0">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4" name="Picture 1" descr="ALMASHRI_0">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5" name="Picture 1" descr="ALMASHRI_0">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6" name="Picture 1" descr="ALMASHRI_0">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7" name="Picture 1" descr="ALMASHRI_0">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38" name="Picture 1" descr="ALMASHRI_0">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39" name="Picture 1" descr="ALMASHRI_0">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0" name="Picture 1" descr="ALMASHRI_0">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1" name="Picture 1" descr="ALMASHRI_0">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2" name="Picture 1" descr="ALMASHRI_0">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3" name="Picture 1" descr="ALMASHRI_0">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4" name="Picture 1" descr="ALMASHRI_0">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5" name="Picture 1" descr="ALMASHRI_0">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6" name="Picture 1" descr="ALMASHRI_0">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7" name="Picture 1" descr="ALMASHRI_0">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8" name="Picture 1" descr="ALMASHRI_0">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49" name="Picture 1" descr="ALMASHRI_0">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50" name="Picture 1" descr="ALMASHRI_0">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51" name="Picture 1" descr="ALMASHRI_0">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52" name="Picture 1" descr="ALMASHRI_0">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53" name="Picture 1" descr="ALMASHRI_0">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654" name="Picture 1" descr="ALMASHRI_0">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55" name="Picture 1" descr="ALMASHRI_0">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56" name="Picture 1" descr="ALMASHRI_0">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57" name="Picture 1" descr="ALMASHRI_0">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58" name="Picture 1" descr="ALMASHRI_0">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59" name="Picture 1" descr="ALMASHRI_0">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0" name="Picture 1" descr="ALMASHRI_0">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1" name="Picture 1" descr="ALMASHRI_0">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2" name="Picture 1" descr="ALMASHRI_0">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3" name="Picture 1" descr="ALMASHRI_0">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4" name="Picture 1" descr="ALMASHRI_0">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5" name="Picture 1" descr="ALMASHRI_0">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6" name="Picture 1" descr="ALMASHRI_0">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7" name="Picture 1" descr="ALMASHRI_0">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8" name="Picture 1" descr="ALMASHRI_0">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69" name="Picture 1" descr="ALMASHRI_0">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670" name="Picture 1" descr="ALMASHRI_0">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1" name="Picture 1" descr="ALMASHRI_0">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2" name="Picture 1" descr="ALMASHRI_0">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3" name="Picture 1" descr="ALMASHRI_0">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4" name="Picture 1" descr="ALMASHRI_0">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5" name="Picture 1" descr="ALMASHRI_0">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6" name="Picture 1" descr="ALMASHRI_0">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7" name="Picture 1" descr="ALMASHRI_0">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8" name="Picture 1" descr="ALMASHRI_0">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79" name="Picture 1" descr="ALMASHRI_0">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80" name="Picture 1" descr="ALMASHRI_0">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81" name="Picture 1" descr="ALMASHRI_0">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82" name="Picture 1" descr="ALMASHRI_0">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83" name="Picture 1" descr="ALMASHRI_0">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84" name="Picture 1" descr="ALMASHRI_0">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85" name="Picture 1" descr="ALMASHRI_0">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686" name="Picture 1" descr="ALMASHRI_0">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87" name="Picture 1" descr="ALMASHRI_0">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88" name="Picture 1" descr="ALMASHRI_0">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89" name="Picture 1" descr="ALMASHRI_0">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0" name="Picture 1" descr="ALMASHRI_0">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1" name="Picture 1" descr="ALMASHRI_0">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2" name="Picture 1" descr="ALMASHRI_0">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3" name="Picture 1" descr="ALMASHRI_0">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4" name="Picture 1" descr="ALMASHRI_0">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5" name="Picture 1" descr="ALMASHRI_0">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6" name="Picture 1" descr="ALMASHRI_0">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7" name="Picture 1" descr="ALMASHRI_0">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8" name="Picture 1" descr="ALMASHRI_0">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699" name="Picture 1" descr="ALMASHRI_0">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00" name="Picture 1" descr="ALMASHRI_0">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01" name="Picture 1" descr="ALMASHRI_0">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02" name="Picture 1" descr="ALMASHRI_0">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03" name="Picture 1" descr="ALMASHRI_0">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04" name="Picture 1" descr="ALMASHRI_0">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05" name="Picture 1" descr="ALMASHRI_0">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06" name="Picture 1" descr="ALMASHRI_0">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07" name="Picture 1" descr="ALMASHRI_0">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08" name="Picture 1" descr="ALMASHRI_0">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09" name="Picture 1" descr="ALMASHRI_0">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0" name="Picture 1" descr="ALMASHRI_0">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1" name="Picture 1" descr="ALMASHRI_0">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2" name="Picture 1" descr="ALMASHRI_0">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3" name="Picture 1" descr="ALMASHRI_0">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4" name="Picture 1" descr="ALMASHRI_0">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5" name="Picture 1" descr="ALMASHRI_0">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6" name="Picture 1" descr="ALMASHRI_0">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7" name="Picture 1" descr="ALMASHRI_0">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18" name="Picture 1" descr="ALMASHRI_0">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19" name="Picture 1" descr="ALMASHRI_0">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0" name="Picture 1" descr="ALMASHRI_0">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1" name="Picture 1" descr="ALMASHRI_0">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2" name="Picture 1" descr="ALMASHRI_0">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3" name="Picture 1" descr="ALMASHRI_0">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4" name="Picture 1" descr="ALMASHRI_0">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5" name="Picture 1" descr="ALMASHRI_0">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6" name="Picture 1" descr="ALMASHRI_0">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7" name="Picture 1" descr="ALMASHRI_0">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8" name="Picture 1" descr="ALMASHRI_0">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29" name="Picture 1" descr="ALMASHRI_0">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30" name="Picture 1" descr="ALMASHRI_0">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31" name="Picture 1" descr="ALMASHRI_0">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32" name="Picture 1" descr="ALMASHRI_0">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33" name="Picture 1" descr="ALMASHRI_0">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34" name="Picture 1" descr="ALMASHRI_0">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35" name="Picture 1" descr="ALMASHRI_0">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36" name="Picture 1" descr="ALMASHRI_0">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37" name="Picture 1" descr="ALMASHRI_0">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38" name="Picture 1" descr="ALMASHRI_0">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39" name="Picture 1" descr="ALMASHRI_0">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0" name="Picture 1" descr="ALMASHRI_0">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1" name="Picture 1" descr="ALMASHRI_0">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2" name="Picture 1" descr="ALMASHRI_0">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3" name="Picture 1" descr="ALMASHRI_0">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4" name="Picture 1" descr="ALMASHRI_0">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5" name="Picture 1" descr="ALMASHRI_0">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6" name="Picture 1" descr="ALMASHRI_0">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7" name="Picture 1" descr="ALMASHRI_0">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8" name="Picture 1" descr="ALMASHRI_0">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49" name="Picture 1" descr="ALMASHRI_0">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50" name="Picture 1" descr="ALMASHRI_0">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1" name="Picture 1" descr="ALMASHRI_0">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2" name="Picture 1" descr="ALMASHRI_0">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3" name="Picture 1" descr="ALMASHRI_0">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4" name="Picture 1" descr="ALMASHRI_0">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5" name="Picture 1" descr="ALMASHRI_0">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6" name="Picture 1" descr="ALMASHRI_0">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7" name="Picture 1" descr="ALMASHRI_0">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8" name="Picture 1" descr="ALMASHRI_0">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59" name="Picture 1" descr="ALMASHRI_0">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60" name="Picture 1" descr="ALMASHRI_0">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61" name="Picture 1" descr="ALMASHRI_0">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62" name="Picture 1" descr="ALMASHRI_0">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63" name="Picture 1" descr="ALMASHRI_0">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64" name="Picture 1" descr="ALMASHRI_0">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65" name="Picture 1" descr="ALMASHRI_0">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766" name="Picture 1" descr="ALMASHRI_0">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67" name="Picture 1" descr="ALMASHRI_0">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68" name="Picture 1" descr="ALMASHRI_0">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69" name="Picture 1" descr="ALMASHRI_0">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0" name="Picture 1" descr="ALMASHRI_0">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1" name="Picture 1" descr="ALMASHRI_0">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2" name="Picture 1" descr="ALMASHRI_0">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3" name="Picture 1" descr="ALMASHRI_0">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4" name="Picture 1" descr="ALMASHRI_0">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5" name="Picture 1" descr="ALMASHRI_0">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6" name="Picture 1" descr="ALMASHRI_0">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7" name="Picture 1" descr="ALMASHRI_0">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8" name="Picture 1" descr="ALMASHRI_0">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79" name="Picture 1" descr="ALMASHRI_0">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80" name="Picture 1" descr="ALMASHRI_0">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81" name="Picture 1" descr="ALMASHRI_0">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782" name="Picture 1" descr="ALMASHRI_0">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83" name="Picture 1" descr="ALMASHRI_0">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84" name="Picture 1" descr="ALMASHRI_0">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85" name="Picture 1" descr="ALMASHRI_0">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86" name="Picture 1" descr="ALMASHRI_0">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87" name="Picture 1" descr="ALMASHRI_0">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88" name="Picture 1" descr="ALMASHRI_0">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89" name="Picture 1" descr="ALMASHRI_0">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0" name="Picture 1" descr="ALMASHRI_0">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1" name="Picture 1" descr="ALMASHRI_0">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2" name="Picture 1" descr="ALMASHRI_0">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3" name="Picture 1" descr="ALMASHRI_0">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4" name="Picture 1" descr="ALMASHRI_0">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5" name="Picture 1" descr="ALMASHRI_0">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6" name="Picture 1" descr="ALMASHRI_0">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7" name="Picture 1" descr="ALMASHRI_0">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798" name="Picture 1" descr="ALMASHRI_0">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799" name="Picture 1" descr="ALMASHRI_0">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0" name="Picture 1" descr="ALMASHRI_0">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1" name="Picture 1" descr="ALMASHRI_0">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2" name="Picture 1" descr="ALMASHRI_0">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3" name="Picture 1" descr="ALMASHRI_0">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4" name="Picture 1" descr="ALMASHRI_0">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5" name="Picture 1" descr="ALMASHRI_0">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6" name="Picture 1" descr="ALMASHRI_0">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7" name="Picture 1" descr="ALMASHRI_0">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8" name="Picture 1" descr="ALMASHRI_0">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09" name="Picture 1" descr="ALMASHRI_0">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10" name="Picture 1" descr="ALMASHRI_0">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11" name="Picture 1" descr="ALMASHRI_0">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12" name="Picture 1" descr="ALMASHRI_0">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13" name="Picture 1" descr="ALMASHRI_0">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14" name="Picture 1" descr="ALMASHRI_0">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15" name="Picture 1" descr="ALMASHRI_0">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16" name="Picture 1" descr="ALMASHRI_0">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17" name="Picture 1" descr="ALMASHRI_0">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18" name="Picture 1" descr="ALMASHRI_0">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19" name="Picture 1" descr="ALMASHRI_0">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0" name="Picture 1" descr="ALMASHRI_0">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1" name="Picture 1" descr="ALMASHRI_0">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2" name="Picture 1" descr="ALMASHRI_0">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3" name="Picture 1" descr="ALMASHRI_0">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4" name="Picture 1" descr="ALMASHRI_0">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5" name="Picture 1" descr="ALMASHRI_0">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6" name="Picture 1" descr="ALMASHRI_0">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7" name="Picture 1" descr="ALMASHRI_0">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8" name="Picture 1" descr="ALMASHRI_0">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29" name="Picture 1" descr="ALMASHRI_0">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30" name="Picture 1" descr="ALMASHRI_0">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1" name="Picture 1" descr="ALMASHRI_0">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2" name="Picture 1" descr="ALMASHRI_0">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3" name="Picture 1" descr="ALMASHRI_0">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4" name="Picture 1" descr="ALMASHRI_0">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5" name="Picture 1" descr="ALMASHRI_0">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6" name="Picture 1" descr="ALMASHRI_0">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7" name="Picture 1" descr="ALMASHRI_0">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8" name="Picture 1" descr="ALMASHRI_0">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39" name="Picture 1" descr="ALMASHRI_0">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40" name="Picture 1" descr="ALMASHRI_0">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41" name="Picture 1" descr="ALMASHRI_0">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42" name="Picture 1" descr="ALMASHRI_0">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43" name="Picture 1" descr="ALMASHRI_0">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44" name="Picture 1" descr="ALMASHRI_0">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45" name="Picture 1" descr="ALMASHRI_0">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46" name="Picture 1" descr="ALMASHRI_0">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47" name="Picture 1" descr="ALMASHRI_0">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48" name="Picture 1" descr="ALMASHRI_0">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49" name="Picture 1" descr="ALMASHRI_0">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0" name="Picture 1" descr="ALMASHRI_0">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1" name="Picture 1" descr="ALMASHRI_0">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2" name="Picture 1" descr="ALMASHRI_0">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3" name="Picture 1" descr="ALMASHRI_0">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4" name="Picture 1" descr="ALMASHRI_0">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5" name="Picture 1" descr="ALMASHRI_0">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6" name="Picture 1" descr="ALMASHRI_0">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7" name="Picture 1" descr="ALMASHRI_0">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8" name="Picture 1" descr="ALMASHRI_0">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59" name="Picture 1" descr="ALMASHRI_0">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60" name="Picture 1" descr="ALMASHRI_0">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61" name="Picture 1" descr="ALMASHRI_0">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862" name="Picture 1" descr="ALMASHRI_0">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63" name="Picture 1" descr="ALMASHRI_0">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64" name="Picture 1" descr="ALMASHRI_0">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65" name="Picture 1" descr="ALMASHRI_0">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66" name="Picture 1" descr="ALMASHRI_0">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67" name="Picture 1" descr="ALMASHRI_0">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68" name="Picture 1" descr="ALMASHRI_0">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69" name="Picture 1" descr="ALMASHRI_0">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0" name="Picture 1" descr="ALMASHRI_0">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1" name="Picture 1" descr="ALMASHRI_0">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2" name="Picture 1" descr="ALMASHRI_0">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3" name="Picture 1" descr="ALMASHRI_0">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4" name="Picture 1" descr="ALMASHRI_0">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5" name="Picture 1" descr="ALMASHRI_0">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6" name="Picture 1" descr="ALMASHRI_0">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7" name="Picture 1" descr="ALMASHRI_0">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878" name="Picture 1" descr="ALMASHRI_0">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79" name="Picture 1" descr="ALMASHRI_0">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0" name="Picture 1" descr="ALMASHRI_0">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1" name="Picture 1" descr="ALMASHRI_0">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2" name="Picture 1" descr="ALMASHRI_0">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3" name="Picture 1" descr="ALMASHRI_0">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4" name="Picture 1" descr="ALMASHRI_0">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5" name="Picture 1" descr="ALMASHRI_0">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6" name="Picture 1" descr="ALMASHRI_0">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7" name="Picture 1" descr="ALMASHRI_0">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8" name="Picture 1" descr="ALMASHRI_0">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89" name="Picture 1" descr="ALMASHRI_0">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90" name="Picture 1" descr="ALMASHRI_0">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91" name="Picture 1" descr="ALMASHRI_0">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92" name="Picture 1" descr="ALMASHRI_0">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93" name="Picture 1" descr="ALMASHRI_0">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894" name="Picture 1" descr="ALMASHRI_0">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95" name="Picture 1" descr="ALMASHRI_0">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96" name="Picture 1" descr="ALMASHRI_0">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97" name="Picture 1" descr="ALMASHRI_0">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98" name="Picture 1" descr="ALMASHRI_0">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899" name="Picture 1" descr="ALMASHRI_0">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0" name="Picture 1" descr="ALMASHRI_0">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1" name="Picture 1" descr="ALMASHRI_0">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2" name="Picture 1" descr="ALMASHRI_0">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3" name="Picture 1" descr="ALMASHRI_0">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4" name="Picture 1" descr="ALMASHRI_0">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5" name="Picture 1" descr="ALMASHRI_0">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6" name="Picture 1" descr="ALMASHRI_0">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7" name="Picture 1" descr="ALMASHRI_0">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8" name="Picture 1" descr="ALMASHRI_0">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09" name="Picture 1" descr="ALMASHRI_0">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10" name="Picture 1" descr="ALMASHRI_0">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1" name="Picture 1" descr="ALMASHRI_0">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2" name="Picture 1" descr="ALMASHRI_0">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3" name="Picture 1" descr="ALMASHRI_0">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4" name="Picture 1" descr="ALMASHRI_0">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5" name="Picture 1" descr="ALMASHRI_0">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6" name="Picture 1" descr="ALMASHRI_0">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7" name="Picture 1" descr="ALMASHRI_0">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8" name="Picture 1" descr="ALMASHRI_0">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19" name="Picture 1" descr="ALMASHRI_0">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20" name="Picture 1" descr="ALMASHRI_0">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21" name="Picture 1" descr="ALMASHRI_0">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22" name="Picture 1" descr="ALMASHRI_0">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23" name="Picture 1" descr="ALMASHRI_0">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24" name="Picture 1" descr="ALMASHRI_0">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25" name="Picture 1" descr="ALMASHRI_0">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26" name="Picture 1" descr="ALMASHRI_0">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27" name="Picture 1" descr="ALMASHRI_0">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28" name="Picture 1" descr="ALMASHRI_0">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29" name="Picture 1" descr="ALMASHRI_0">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0" name="Picture 1" descr="ALMASHRI_0">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1" name="Picture 1" descr="ALMASHRI_0">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2" name="Picture 1" descr="ALMASHRI_0">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3" name="Picture 1" descr="ALMASHRI_0">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4" name="Picture 1" descr="ALMASHRI_0">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5" name="Picture 1" descr="ALMASHRI_0">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6" name="Picture 1" descr="ALMASHRI_0">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7" name="Picture 1" descr="ALMASHRI_0">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8" name="Picture 1" descr="ALMASHRI_0">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39" name="Picture 1" descr="ALMASHRI_0">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40" name="Picture 1" descr="ALMASHRI_0">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41" name="Picture 1" descr="ALMASHRI_0">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42" name="Picture 1" descr="ALMASHRI_0">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43" name="Picture 1" descr="ALMASHRI_0">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44" name="Picture 1" descr="ALMASHRI_0">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45" name="Picture 1" descr="ALMASHRI_0">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46" name="Picture 1" descr="ALMASHRI_0">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47" name="Picture 1" descr="ALMASHRI_0">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48" name="Picture 1" descr="ALMASHRI_0">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49" name="Picture 1" descr="ALMASHRI_0">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0" name="Picture 1" descr="ALMASHRI_0">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1" name="Picture 1" descr="ALMASHRI_0">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2" name="Picture 1" descr="ALMASHRI_0">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3" name="Picture 1" descr="ALMASHRI_0">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4" name="Picture 1" descr="ALMASHRI_0">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5" name="Picture 1" descr="ALMASHRI_0">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6" name="Picture 1" descr="ALMASHRI_0">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7" name="Picture 1" descr="ALMASHRI_0">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6958" name="Picture 1" descr="ALMASHRI_0">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59" name="Picture 1" descr="ALMASHRI_0">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0" name="Picture 1" descr="ALMASHRI_0">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1" name="Picture 1" descr="ALMASHRI_0">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2" name="Picture 1" descr="ALMASHRI_0">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3" name="Picture 1" descr="ALMASHRI_0">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4" name="Picture 1" descr="ALMASHRI_0">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5" name="Picture 1" descr="ALMASHRI_0">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6" name="Picture 1" descr="ALMASHRI_0">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7" name="Picture 1" descr="ALMASHRI_0">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8" name="Picture 1" descr="ALMASHRI_0">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69" name="Picture 1" descr="ALMASHRI_0">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70" name="Picture 1" descr="ALMASHRI_0">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71" name="Picture 1" descr="ALMASHRI_0">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72" name="Picture 1" descr="ALMASHRI_0">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73" name="Picture 1" descr="ALMASHRI_0">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6974" name="Picture 1" descr="ALMASHRI_0">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75" name="Picture 1" descr="ALMASHRI_0">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76" name="Picture 1" descr="ALMASHRI_0">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77" name="Picture 1" descr="ALMASHRI_0">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78" name="Picture 1" descr="ALMASHRI_0">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79" name="Picture 1" descr="ALMASHRI_0">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0" name="Picture 1" descr="ALMASHRI_0">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1" name="Picture 1" descr="ALMASHRI_0">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2" name="Picture 1" descr="ALMASHRI_0">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3" name="Picture 1" descr="ALMASHRI_0">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4" name="Picture 1" descr="ALMASHRI_0">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5" name="Picture 1" descr="ALMASHRI_0">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6" name="Picture 1" descr="ALMASHRI_0">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7" name="Picture 1" descr="ALMASHRI_0">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8" name="Picture 1" descr="ALMASHRI_0">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89" name="Picture 1" descr="ALMASHRI_0">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6990" name="Picture 1" descr="ALMASHRI_0">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1" name="Picture 1" descr="ALMASHRI_0">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2" name="Picture 1" descr="ALMASHRI_0">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3" name="Picture 1" descr="ALMASHRI_0">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4" name="Picture 1" descr="ALMASHRI_0">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5" name="Picture 1" descr="ALMASHRI_0">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6" name="Picture 1" descr="ALMASHRI_0">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7" name="Picture 1" descr="ALMASHRI_0">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8" name="Picture 1" descr="ALMASHRI_0">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6999" name="Picture 1" descr="ALMASHRI_0">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00" name="Picture 1" descr="ALMASHRI_0">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01" name="Picture 1" descr="ALMASHRI_0">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02" name="Picture 1" descr="ALMASHRI_0">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03" name="Picture 1" descr="ALMASHRI_0">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04" name="Picture 1" descr="ALMASHRI_0">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05" name="Picture 1" descr="ALMASHRI_0">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06" name="Picture 1" descr="ALMASHRI_0">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07" name="Picture 1" descr="ALMASHRI_0">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08" name="Picture 1" descr="ALMASHRI_0">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09" name="Picture 1" descr="ALMASHRI_0">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0" name="Picture 1" descr="ALMASHRI_0">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1" name="Picture 1" descr="ALMASHRI_0">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2" name="Picture 1" descr="ALMASHRI_0">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3" name="Picture 1" descr="ALMASHRI_0">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4" name="Picture 1" descr="ALMASHRI_0">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5" name="Picture 1" descr="ALMASHRI_0">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6" name="Picture 1" descr="ALMASHRI_0">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7" name="Picture 1" descr="ALMASHRI_0">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8" name="Picture 1" descr="ALMASHRI_0">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19" name="Picture 1" descr="ALMASHRI_0">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20" name="Picture 1" descr="ALMASHRI_0">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21" name="Picture 1" descr="ALMASHRI_0">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22" name="Picture 1" descr="ALMASHRI_0">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23" name="Picture 1" descr="ALMASHRI_0">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24" name="Picture 1" descr="ALMASHRI_0">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25" name="Picture 1" descr="ALMASHRI_0">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26" name="Picture 1" descr="ALMASHRI_0">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27" name="Picture 1" descr="ALMASHRI_0">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28" name="Picture 1" descr="ALMASHRI_0">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29" name="Picture 1" descr="ALMASHRI_0">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0" name="Picture 1" descr="ALMASHRI_0">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1" name="Picture 1" descr="ALMASHRI_0">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2" name="Picture 1" descr="ALMASHRI_0">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3" name="Picture 1" descr="ALMASHRI_0">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4" name="Picture 1" descr="ALMASHRI_0">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5" name="Picture 1" descr="ALMASHRI_0">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6" name="Picture 1" descr="ALMASHRI_0">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7" name="Picture 1" descr="ALMASHRI_0">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38" name="Picture 1" descr="ALMASHRI_0">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39" name="Picture 1" descr="ALMASHRI_0">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0" name="Picture 1" descr="ALMASHRI_0">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1" name="Picture 1" descr="ALMASHRI_0">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2" name="Picture 1" descr="ALMASHRI_0">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3" name="Picture 1" descr="ALMASHRI_0">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4" name="Picture 1" descr="ALMASHRI_0">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5" name="Picture 1" descr="ALMASHRI_0">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6" name="Picture 1" descr="ALMASHRI_0">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7" name="Picture 1" descr="ALMASHRI_0">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8" name="Picture 1" descr="ALMASHRI_0">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49" name="Picture 1" descr="ALMASHRI_0">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50" name="Picture 1" descr="ALMASHRI_0">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51" name="Picture 1" descr="ALMASHRI_0">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52" name="Picture 1" descr="ALMASHRI_0">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53" name="Picture 1" descr="ALMASHRI_0">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054" name="Picture 1" descr="ALMASHRI_0">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55" name="Picture 1" descr="ALMASHRI_0">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56" name="Picture 1" descr="ALMASHRI_0">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57" name="Picture 1" descr="ALMASHRI_0">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58" name="Picture 1" descr="ALMASHRI_0">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59" name="Picture 1" descr="ALMASHRI_0">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0" name="Picture 1" descr="ALMASHRI_0">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1" name="Picture 1" descr="ALMASHRI_0">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2" name="Picture 1" descr="ALMASHRI_0">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3" name="Picture 1" descr="ALMASHRI_0">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4" name="Picture 1" descr="ALMASHRI_0">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5" name="Picture 1" descr="ALMASHRI_0">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6" name="Picture 1" descr="ALMASHRI_0">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7" name="Picture 1" descr="ALMASHRI_0">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8" name="Picture 1" descr="ALMASHRI_0">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69" name="Picture 1" descr="ALMASHRI_0">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070" name="Picture 1" descr="ALMASHRI_0">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1" name="Picture 1" descr="ALMASHRI_0">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2" name="Picture 1" descr="ALMASHRI_0">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3" name="Picture 1" descr="ALMASHRI_0">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4" name="Picture 1" descr="ALMASHRI_0">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5" name="Picture 1" descr="ALMASHRI_0">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6" name="Picture 1" descr="ALMASHRI_0">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7" name="Picture 1" descr="ALMASHRI_0">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8" name="Picture 1" descr="ALMASHRI_0">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79" name="Picture 1" descr="ALMASHRI_0">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80" name="Picture 1" descr="ALMASHRI_0">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81" name="Picture 1" descr="ALMASHRI_0">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82" name="Picture 1" descr="ALMASHRI_0">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83" name="Picture 1" descr="ALMASHRI_0">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84" name="Picture 1" descr="ALMASHRI_0">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85" name="Picture 1" descr="ALMASHRI_0">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086" name="Picture 1" descr="ALMASHRI_0">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87" name="Picture 1" descr="ALMASHRI_0">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88" name="Picture 1" descr="ALMASHRI_0">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89" name="Picture 1" descr="ALMASHRI_0">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0" name="Picture 1" descr="ALMASHRI_0">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1" name="Picture 1" descr="ALMASHRI_0">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2" name="Picture 1" descr="ALMASHRI_0">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3" name="Picture 1" descr="ALMASHRI_0">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4" name="Picture 1" descr="ALMASHRI_0">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5" name="Picture 1" descr="ALMASHRI_0">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6" name="Picture 1" descr="ALMASHRI_0">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7" name="Picture 1" descr="ALMASHRI_0">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8" name="Picture 1" descr="ALMASHRI_0">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099" name="Picture 1" descr="ALMASHRI_0">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00" name="Picture 1" descr="ALMASHRI_0">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01" name="Picture 1" descr="ALMASHRI_0">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02" name="Picture 1" descr="ALMASHRI_0">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03" name="Picture 1" descr="ALMASHRI_0">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04" name="Picture 1" descr="ALMASHRI_0">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05" name="Picture 1" descr="ALMASHRI_0">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06" name="Picture 1" descr="ALMASHRI_0">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07" name="Picture 1" descr="ALMASHRI_0">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08" name="Picture 1" descr="ALMASHRI_0">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09" name="Picture 1" descr="ALMASHRI_0">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0" name="Picture 1" descr="ALMASHRI_0">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1" name="Picture 1" descr="ALMASHRI_0">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2" name="Picture 1" descr="ALMASHRI_0">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3" name="Picture 1" descr="ALMASHRI_0">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4" name="Picture 1" descr="ALMASHRI_0">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5" name="Picture 1" descr="ALMASHRI_0">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6" name="Picture 1" descr="ALMASHRI_0">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7" name="Picture 1" descr="ALMASHRI_0">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18" name="Picture 1" descr="ALMASHRI_0">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19" name="Picture 1" descr="ALMASHRI_0">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0" name="Picture 1" descr="ALMASHRI_0">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1" name="Picture 1" descr="ALMASHRI_0">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2" name="Picture 1" descr="ALMASHRI_0">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3" name="Picture 1" descr="ALMASHRI_0">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4" name="Picture 1" descr="ALMASHRI_0">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5" name="Picture 1" descr="ALMASHRI_0">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6" name="Picture 1" descr="ALMASHRI_0">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7" name="Picture 1" descr="ALMASHRI_0">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8" name="Picture 1" descr="ALMASHRI_0">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29" name="Picture 1" descr="ALMASHRI_0">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30" name="Picture 1" descr="ALMASHRI_0">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31" name="Picture 1" descr="ALMASHRI_0">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32" name="Picture 1" descr="ALMASHRI_0">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33" name="Picture 1" descr="ALMASHRI_0">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34" name="Picture 1" descr="ALMASHRI_0">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35" name="Picture 1" descr="ALMASHRI_0">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36" name="Picture 1" descr="ALMASHRI_0">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37" name="Picture 1" descr="ALMASHRI_0">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38" name="Picture 1" descr="ALMASHRI_0">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39" name="Picture 1" descr="ALMASHRI_0">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0" name="Picture 1" descr="ALMASHRI_0">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1" name="Picture 1" descr="ALMASHRI_0">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2" name="Picture 1" descr="ALMASHRI_0">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3" name="Picture 1" descr="ALMASHRI_0">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4" name="Picture 1" descr="ALMASHRI_0">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5" name="Picture 1" descr="ALMASHRI_0">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6" name="Picture 1" descr="ALMASHRI_0">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7" name="Picture 1" descr="ALMASHRI_0">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8" name="Picture 1" descr="ALMASHRI_0">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49" name="Picture 1" descr="ALMASHRI_0">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150" name="Picture 1" descr="ALMASHRI_0">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1" name="Picture 1" descr="ALMASHRI_0">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2" name="Picture 1" descr="ALMASHRI_0">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3" name="Picture 1" descr="ALMASHRI_0">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4" name="Picture 1" descr="ALMASHRI_0">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5" name="Picture 1" descr="ALMASHRI_0">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6" name="Picture 1" descr="ALMASHRI_0">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7" name="Picture 1" descr="ALMASHRI_0">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8" name="Picture 1" descr="ALMASHRI_0">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59" name="Picture 1" descr="ALMASHRI_0">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60" name="Picture 1" descr="ALMASHRI_0">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61" name="Picture 1" descr="ALMASHRI_0">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62" name="Picture 1" descr="ALMASHRI_0">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63" name="Picture 1" descr="ALMASHRI_0">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64" name="Picture 1" descr="ALMASHRI_0">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65" name="Picture 1" descr="ALMASHRI_0">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166" name="Picture 1" descr="ALMASHRI_0">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67" name="Picture 1" descr="ALMASHRI_0">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68" name="Picture 1" descr="ALMASHRI_0">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69" name="Picture 1" descr="ALMASHRI_0">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0" name="Picture 1" descr="ALMASHRI_0">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1" name="Picture 1" descr="ALMASHRI_0">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2" name="Picture 1" descr="ALMASHRI_0">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3" name="Picture 1" descr="ALMASHRI_0">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4" name="Picture 1" descr="ALMASHRI_0">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5" name="Picture 1" descr="ALMASHRI_0">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6" name="Picture 1" descr="ALMASHRI_0">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7" name="Picture 1" descr="ALMASHRI_0">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8" name="Picture 1" descr="ALMASHRI_0">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79" name="Picture 1" descr="ALMASHRI_0">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80" name="Picture 1" descr="ALMASHRI_0">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81" name="Picture 1" descr="ALMASHRI_0">
          <a:extLst>
            <a:ext uri="{FF2B5EF4-FFF2-40B4-BE49-F238E27FC236}">
              <a16:creationId xmlns:a16="http://schemas.microsoft.com/office/drawing/2014/main" id="{00000000-0008-0000-0300-00000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82" name="Picture 1" descr="ALMASHRI_0">
          <a:extLst>
            <a:ext uri="{FF2B5EF4-FFF2-40B4-BE49-F238E27FC236}">
              <a16:creationId xmlns:a16="http://schemas.microsoft.com/office/drawing/2014/main" id="{00000000-0008-0000-0300-00000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83" name="Picture 1" descr="ALMASHRI_0">
          <a:extLst>
            <a:ext uri="{FF2B5EF4-FFF2-40B4-BE49-F238E27FC236}">
              <a16:creationId xmlns:a16="http://schemas.microsoft.com/office/drawing/2014/main" id="{00000000-0008-0000-0300-00000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84" name="Picture 1" descr="ALMASHRI_0">
          <a:extLst>
            <a:ext uri="{FF2B5EF4-FFF2-40B4-BE49-F238E27FC236}">
              <a16:creationId xmlns:a16="http://schemas.microsoft.com/office/drawing/2014/main" id="{00000000-0008-0000-0300-00001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85" name="Picture 1" descr="ALMASHRI_0">
          <a:extLst>
            <a:ext uri="{FF2B5EF4-FFF2-40B4-BE49-F238E27FC236}">
              <a16:creationId xmlns:a16="http://schemas.microsoft.com/office/drawing/2014/main" id="{00000000-0008-0000-0300-00001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86" name="Picture 1" descr="ALMASHRI_0">
          <a:extLst>
            <a:ext uri="{FF2B5EF4-FFF2-40B4-BE49-F238E27FC236}">
              <a16:creationId xmlns:a16="http://schemas.microsoft.com/office/drawing/2014/main" id="{00000000-0008-0000-0300-00001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87" name="Picture 1" descr="ALMASHRI_0">
          <a:extLst>
            <a:ext uri="{FF2B5EF4-FFF2-40B4-BE49-F238E27FC236}">
              <a16:creationId xmlns:a16="http://schemas.microsoft.com/office/drawing/2014/main" id="{00000000-0008-0000-0300-00001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88" name="Picture 1" descr="ALMASHRI_0">
          <a:extLst>
            <a:ext uri="{FF2B5EF4-FFF2-40B4-BE49-F238E27FC236}">
              <a16:creationId xmlns:a16="http://schemas.microsoft.com/office/drawing/2014/main" id="{00000000-0008-0000-03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89" name="Picture 1" descr="ALMASHRI_0">
          <a:extLst>
            <a:ext uri="{FF2B5EF4-FFF2-40B4-BE49-F238E27FC236}">
              <a16:creationId xmlns:a16="http://schemas.microsoft.com/office/drawing/2014/main" id="{00000000-0008-0000-0300-00001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0" name="Picture 1" descr="ALMASHRI_0">
          <a:extLst>
            <a:ext uri="{FF2B5EF4-FFF2-40B4-BE49-F238E27FC236}">
              <a16:creationId xmlns:a16="http://schemas.microsoft.com/office/drawing/2014/main" id="{00000000-0008-0000-03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1" name="Picture 1" descr="ALMASHRI_0">
          <a:extLst>
            <a:ext uri="{FF2B5EF4-FFF2-40B4-BE49-F238E27FC236}">
              <a16:creationId xmlns:a16="http://schemas.microsoft.com/office/drawing/2014/main" id="{00000000-0008-0000-0300-00001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2" name="Picture 1" descr="ALMASHRI_0">
          <a:extLst>
            <a:ext uri="{FF2B5EF4-FFF2-40B4-BE49-F238E27FC236}">
              <a16:creationId xmlns:a16="http://schemas.microsoft.com/office/drawing/2014/main" id="{00000000-0008-0000-0300-00001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3" name="Picture 1" descr="ALMASHRI_0">
          <a:extLst>
            <a:ext uri="{FF2B5EF4-FFF2-40B4-BE49-F238E27FC236}">
              <a16:creationId xmlns:a16="http://schemas.microsoft.com/office/drawing/2014/main" id="{00000000-0008-0000-0300-00001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4" name="Picture 1" descr="ALMASHRI_0">
          <a:extLst>
            <a:ext uri="{FF2B5EF4-FFF2-40B4-BE49-F238E27FC236}">
              <a16:creationId xmlns:a16="http://schemas.microsoft.com/office/drawing/2014/main" id="{00000000-0008-0000-03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5" name="Picture 1" descr="ALMASHRI_0">
          <a:extLst>
            <a:ext uri="{FF2B5EF4-FFF2-40B4-BE49-F238E27FC236}">
              <a16:creationId xmlns:a16="http://schemas.microsoft.com/office/drawing/2014/main" id="{00000000-0008-0000-0300-00001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6" name="Picture 1" descr="ALMASHRI_0">
          <a:extLst>
            <a:ext uri="{FF2B5EF4-FFF2-40B4-BE49-F238E27FC236}">
              <a16:creationId xmlns:a16="http://schemas.microsoft.com/office/drawing/2014/main" id="{00000000-0008-0000-03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7" name="Picture 1" descr="ALMASHRI_0">
          <a:extLst>
            <a:ext uri="{FF2B5EF4-FFF2-40B4-BE49-F238E27FC236}">
              <a16:creationId xmlns:a16="http://schemas.microsoft.com/office/drawing/2014/main" id="{00000000-0008-0000-0300-00001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198" name="Picture 1" descr="ALMASHRI_0">
          <a:extLst>
            <a:ext uri="{FF2B5EF4-FFF2-40B4-BE49-F238E27FC236}">
              <a16:creationId xmlns:a16="http://schemas.microsoft.com/office/drawing/2014/main" id="{00000000-0008-0000-0300-00001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199" name="Picture 1" descr="ALMASHRI_0">
          <a:extLst>
            <a:ext uri="{FF2B5EF4-FFF2-40B4-BE49-F238E27FC236}">
              <a16:creationId xmlns:a16="http://schemas.microsoft.com/office/drawing/2014/main" id="{00000000-0008-0000-0300-00001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0" name="Picture 1" descr="ALMASHRI_0">
          <a:extLst>
            <a:ext uri="{FF2B5EF4-FFF2-40B4-BE49-F238E27FC236}">
              <a16:creationId xmlns:a16="http://schemas.microsoft.com/office/drawing/2014/main" id="{00000000-0008-0000-0300-00002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1" name="Picture 1" descr="ALMASHRI_0">
          <a:extLst>
            <a:ext uri="{FF2B5EF4-FFF2-40B4-BE49-F238E27FC236}">
              <a16:creationId xmlns:a16="http://schemas.microsoft.com/office/drawing/2014/main" id="{00000000-0008-0000-0300-00002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2" name="Picture 1" descr="ALMASHRI_0">
          <a:extLst>
            <a:ext uri="{FF2B5EF4-FFF2-40B4-BE49-F238E27FC236}">
              <a16:creationId xmlns:a16="http://schemas.microsoft.com/office/drawing/2014/main" id="{00000000-0008-0000-0300-00002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3" name="Picture 1" descr="ALMASHRI_0">
          <a:extLst>
            <a:ext uri="{FF2B5EF4-FFF2-40B4-BE49-F238E27FC236}">
              <a16:creationId xmlns:a16="http://schemas.microsoft.com/office/drawing/2014/main" id="{00000000-0008-0000-0300-00002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4" name="Picture 1" descr="ALMASHRI_0">
          <a:extLst>
            <a:ext uri="{FF2B5EF4-FFF2-40B4-BE49-F238E27FC236}">
              <a16:creationId xmlns:a16="http://schemas.microsoft.com/office/drawing/2014/main" id="{00000000-0008-0000-0300-00002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5" name="Picture 1" descr="ALMASHRI_0">
          <a:extLst>
            <a:ext uri="{FF2B5EF4-FFF2-40B4-BE49-F238E27FC236}">
              <a16:creationId xmlns:a16="http://schemas.microsoft.com/office/drawing/2014/main" id="{00000000-0008-0000-0300-00002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6" name="Picture 1" descr="ALMASHRI_0">
          <a:extLst>
            <a:ext uri="{FF2B5EF4-FFF2-40B4-BE49-F238E27FC236}">
              <a16:creationId xmlns:a16="http://schemas.microsoft.com/office/drawing/2014/main" id="{00000000-0008-0000-0300-00002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7" name="Picture 1" descr="ALMASHRI_0">
          <a:extLst>
            <a:ext uri="{FF2B5EF4-FFF2-40B4-BE49-F238E27FC236}">
              <a16:creationId xmlns:a16="http://schemas.microsoft.com/office/drawing/2014/main" id="{00000000-0008-0000-0300-00002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8" name="Picture 1" descr="ALMASHRI_0">
          <a:extLst>
            <a:ext uri="{FF2B5EF4-FFF2-40B4-BE49-F238E27FC236}">
              <a16:creationId xmlns:a16="http://schemas.microsoft.com/office/drawing/2014/main" id="{00000000-0008-0000-0300-00002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09" name="Picture 1" descr="ALMASHRI_0">
          <a:extLst>
            <a:ext uri="{FF2B5EF4-FFF2-40B4-BE49-F238E27FC236}">
              <a16:creationId xmlns:a16="http://schemas.microsoft.com/office/drawing/2014/main" id="{00000000-0008-0000-0300-00002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10" name="Picture 1" descr="ALMASHRI_0">
          <a:extLst>
            <a:ext uri="{FF2B5EF4-FFF2-40B4-BE49-F238E27FC236}">
              <a16:creationId xmlns:a16="http://schemas.microsoft.com/office/drawing/2014/main" id="{00000000-0008-0000-0300-00002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11" name="Picture 1" descr="ALMASHRI_0">
          <a:extLst>
            <a:ext uri="{FF2B5EF4-FFF2-40B4-BE49-F238E27FC236}">
              <a16:creationId xmlns:a16="http://schemas.microsoft.com/office/drawing/2014/main" id="{00000000-0008-0000-0300-00002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12" name="Picture 1" descr="ALMASHRI_0">
          <a:extLst>
            <a:ext uri="{FF2B5EF4-FFF2-40B4-BE49-F238E27FC236}">
              <a16:creationId xmlns:a16="http://schemas.microsoft.com/office/drawing/2014/main" id="{00000000-0008-0000-0300-00002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13" name="Picture 1" descr="ALMASHRI_0">
          <a:extLst>
            <a:ext uri="{FF2B5EF4-FFF2-40B4-BE49-F238E27FC236}">
              <a16:creationId xmlns:a16="http://schemas.microsoft.com/office/drawing/2014/main" id="{00000000-0008-0000-0300-00002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14" name="Picture 1" descr="ALMASHRI_0">
          <a:extLst>
            <a:ext uri="{FF2B5EF4-FFF2-40B4-BE49-F238E27FC236}">
              <a16:creationId xmlns:a16="http://schemas.microsoft.com/office/drawing/2014/main" id="{00000000-0008-0000-0300-00002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15" name="Picture 1" descr="ALMASHRI_0">
          <a:extLst>
            <a:ext uri="{FF2B5EF4-FFF2-40B4-BE49-F238E27FC236}">
              <a16:creationId xmlns:a16="http://schemas.microsoft.com/office/drawing/2014/main" id="{00000000-0008-0000-0300-00002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16" name="Picture 1" descr="ALMASHRI_0">
          <a:extLst>
            <a:ext uri="{FF2B5EF4-FFF2-40B4-BE49-F238E27FC236}">
              <a16:creationId xmlns:a16="http://schemas.microsoft.com/office/drawing/2014/main" id="{00000000-0008-0000-0300-00003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17" name="Picture 1" descr="ALMASHRI_0">
          <a:extLst>
            <a:ext uri="{FF2B5EF4-FFF2-40B4-BE49-F238E27FC236}">
              <a16:creationId xmlns:a16="http://schemas.microsoft.com/office/drawing/2014/main" id="{00000000-0008-0000-0300-00003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18" name="Picture 1" descr="ALMASHRI_0">
          <a:extLst>
            <a:ext uri="{FF2B5EF4-FFF2-40B4-BE49-F238E27FC236}">
              <a16:creationId xmlns:a16="http://schemas.microsoft.com/office/drawing/2014/main" id="{00000000-0008-0000-0300-00003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19" name="Picture 1" descr="ALMASHRI_0">
          <a:extLst>
            <a:ext uri="{FF2B5EF4-FFF2-40B4-BE49-F238E27FC236}">
              <a16:creationId xmlns:a16="http://schemas.microsoft.com/office/drawing/2014/main" id="{00000000-0008-0000-0300-00003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0" name="Picture 1" descr="ALMASHRI_0">
          <a:extLst>
            <a:ext uri="{FF2B5EF4-FFF2-40B4-BE49-F238E27FC236}">
              <a16:creationId xmlns:a16="http://schemas.microsoft.com/office/drawing/2014/main" id="{00000000-0008-0000-0300-00003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1" name="Picture 1" descr="ALMASHRI_0">
          <a:extLst>
            <a:ext uri="{FF2B5EF4-FFF2-40B4-BE49-F238E27FC236}">
              <a16:creationId xmlns:a16="http://schemas.microsoft.com/office/drawing/2014/main" id="{00000000-0008-0000-0300-00003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2" name="Picture 1" descr="ALMASHRI_0">
          <a:extLst>
            <a:ext uri="{FF2B5EF4-FFF2-40B4-BE49-F238E27FC236}">
              <a16:creationId xmlns:a16="http://schemas.microsoft.com/office/drawing/2014/main" id="{00000000-0008-0000-0300-00003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3" name="Picture 1" descr="ALMASHRI_0">
          <a:extLst>
            <a:ext uri="{FF2B5EF4-FFF2-40B4-BE49-F238E27FC236}">
              <a16:creationId xmlns:a16="http://schemas.microsoft.com/office/drawing/2014/main" id="{00000000-0008-0000-0300-00003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4" name="Picture 1" descr="ALMASHRI_0">
          <a:extLst>
            <a:ext uri="{FF2B5EF4-FFF2-40B4-BE49-F238E27FC236}">
              <a16:creationId xmlns:a16="http://schemas.microsoft.com/office/drawing/2014/main" id="{00000000-0008-0000-0300-00003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5" name="Picture 1" descr="ALMASHRI_0">
          <a:extLst>
            <a:ext uri="{FF2B5EF4-FFF2-40B4-BE49-F238E27FC236}">
              <a16:creationId xmlns:a16="http://schemas.microsoft.com/office/drawing/2014/main" id="{00000000-0008-0000-0300-00003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6" name="Picture 1" descr="ALMASHRI_0">
          <a:extLst>
            <a:ext uri="{FF2B5EF4-FFF2-40B4-BE49-F238E27FC236}">
              <a16:creationId xmlns:a16="http://schemas.microsoft.com/office/drawing/2014/main" id="{00000000-0008-0000-0300-00003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7" name="Picture 1" descr="ALMASHRI_0">
          <a:extLst>
            <a:ext uri="{FF2B5EF4-FFF2-40B4-BE49-F238E27FC236}">
              <a16:creationId xmlns:a16="http://schemas.microsoft.com/office/drawing/2014/main" id="{00000000-0008-0000-0300-00003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8" name="Picture 1" descr="ALMASHRI_0">
          <a:extLst>
            <a:ext uri="{FF2B5EF4-FFF2-40B4-BE49-F238E27FC236}">
              <a16:creationId xmlns:a16="http://schemas.microsoft.com/office/drawing/2014/main" id="{00000000-0008-0000-0300-00003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29" name="Picture 1" descr="ALMASHRI_0">
          <a:extLst>
            <a:ext uri="{FF2B5EF4-FFF2-40B4-BE49-F238E27FC236}">
              <a16:creationId xmlns:a16="http://schemas.microsoft.com/office/drawing/2014/main" id="{00000000-0008-0000-0300-00003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30" name="Picture 1" descr="ALMASHRI_0">
          <a:extLst>
            <a:ext uri="{FF2B5EF4-FFF2-40B4-BE49-F238E27FC236}">
              <a16:creationId xmlns:a16="http://schemas.microsoft.com/office/drawing/2014/main" id="{00000000-0008-0000-0300-00003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1" name="Picture 1" descr="ALMASHRI_0">
          <a:extLst>
            <a:ext uri="{FF2B5EF4-FFF2-40B4-BE49-F238E27FC236}">
              <a16:creationId xmlns:a16="http://schemas.microsoft.com/office/drawing/2014/main" id="{00000000-0008-0000-0300-00003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2" name="Picture 1" descr="ALMASHRI_0">
          <a:extLst>
            <a:ext uri="{FF2B5EF4-FFF2-40B4-BE49-F238E27FC236}">
              <a16:creationId xmlns:a16="http://schemas.microsoft.com/office/drawing/2014/main" id="{00000000-0008-0000-0300-00004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3" name="Picture 1" descr="ALMASHRI_0">
          <a:extLst>
            <a:ext uri="{FF2B5EF4-FFF2-40B4-BE49-F238E27FC236}">
              <a16:creationId xmlns:a16="http://schemas.microsoft.com/office/drawing/2014/main" id="{00000000-0008-0000-0300-00004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4" name="Picture 1" descr="ALMASHRI_0">
          <a:extLst>
            <a:ext uri="{FF2B5EF4-FFF2-40B4-BE49-F238E27FC236}">
              <a16:creationId xmlns:a16="http://schemas.microsoft.com/office/drawing/2014/main" id="{00000000-0008-0000-0300-00004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5" name="Picture 1" descr="ALMASHRI_0">
          <a:extLst>
            <a:ext uri="{FF2B5EF4-FFF2-40B4-BE49-F238E27FC236}">
              <a16:creationId xmlns:a16="http://schemas.microsoft.com/office/drawing/2014/main" id="{00000000-0008-0000-0300-00004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6" name="Picture 1" descr="ALMASHRI_0">
          <a:extLst>
            <a:ext uri="{FF2B5EF4-FFF2-40B4-BE49-F238E27FC236}">
              <a16:creationId xmlns:a16="http://schemas.microsoft.com/office/drawing/2014/main" id="{00000000-0008-0000-0300-00004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7" name="Picture 1" descr="ALMASHRI_0">
          <a:extLst>
            <a:ext uri="{FF2B5EF4-FFF2-40B4-BE49-F238E27FC236}">
              <a16:creationId xmlns:a16="http://schemas.microsoft.com/office/drawing/2014/main" id="{00000000-0008-0000-0300-00004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8" name="Picture 1" descr="ALMASHRI_0">
          <a:extLst>
            <a:ext uri="{FF2B5EF4-FFF2-40B4-BE49-F238E27FC236}">
              <a16:creationId xmlns:a16="http://schemas.microsoft.com/office/drawing/2014/main" id="{00000000-0008-0000-0300-00004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39" name="Picture 1" descr="ALMASHRI_0">
          <a:extLst>
            <a:ext uri="{FF2B5EF4-FFF2-40B4-BE49-F238E27FC236}">
              <a16:creationId xmlns:a16="http://schemas.microsoft.com/office/drawing/2014/main" id="{00000000-0008-0000-0300-00004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40" name="Picture 1" descr="ALMASHRI_0">
          <a:extLst>
            <a:ext uri="{FF2B5EF4-FFF2-40B4-BE49-F238E27FC236}">
              <a16:creationId xmlns:a16="http://schemas.microsoft.com/office/drawing/2014/main" id="{00000000-0008-0000-0300-00004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41" name="Picture 1" descr="ALMASHRI_0">
          <a:extLst>
            <a:ext uri="{FF2B5EF4-FFF2-40B4-BE49-F238E27FC236}">
              <a16:creationId xmlns:a16="http://schemas.microsoft.com/office/drawing/2014/main" id="{00000000-0008-0000-0300-00004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42" name="Picture 1" descr="ALMASHRI_0">
          <a:extLst>
            <a:ext uri="{FF2B5EF4-FFF2-40B4-BE49-F238E27FC236}">
              <a16:creationId xmlns:a16="http://schemas.microsoft.com/office/drawing/2014/main" id="{00000000-0008-0000-0300-00004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43" name="Picture 1" descr="ALMASHRI_0">
          <a:extLst>
            <a:ext uri="{FF2B5EF4-FFF2-40B4-BE49-F238E27FC236}">
              <a16:creationId xmlns:a16="http://schemas.microsoft.com/office/drawing/2014/main" id="{00000000-0008-0000-0300-00004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44" name="Picture 1" descr="ALMASHRI_0">
          <a:extLst>
            <a:ext uri="{FF2B5EF4-FFF2-40B4-BE49-F238E27FC236}">
              <a16:creationId xmlns:a16="http://schemas.microsoft.com/office/drawing/2014/main" id="{00000000-0008-0000-0300-00004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45" name="Picture 1" descr="ALMASHRI_0">
          <a:extLst>
            <a:ext uri="{FF2B5EF4-FFF2-40B4-BE49-F238E27FC236}">
              <a16:creationId xmlns:a16="http://schemas.microsoft.com/office/drawing/2014/main" id="{00000000-0008-0000-0300-00004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246" name="Picture 1" descr="ALMASHRI_0">
          <a:extLst>
            <a:ext uri="{FF2B5EF4-FFF2-40B4-BE49-F238E27FC236}">
              <a16:creationId xmlns:a16="http://schemas.microsoft.com/office/drawing/2014/main" id="{00000000-0008-0000-0300-00004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47" name="Picture 1" descr="ALMASHRI_0">
          <a:extLst>
            <a:ext uri="{FF2B5EF4-FFF2-40B4-BE49-F238E27FC236}">
              <a16:creationId xmlns:a16="http://schemas.microsoft.com/office/drawing/2014/main" id="{00000000-0008-0000-0300-00004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48" name="Picture 1" descr="ALMASHRI_0">
          <a:extLst>
            <a:ext uri="{FF2B5EF4-FFF2-40B4-BE49-F238E27FC236}">
              <a16:creationId xmlns:a16="http://schemas.microsoft.com/office/drawing/2014/main" id="{00000000-0008-0000-0300-00005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49" name="Picture 1" descr="ALMASHRI_0">
          <a:extLst>
            <a:ext uri="{FF2B5EF4-FFF2-40B4-BE49-F238E27FC236}">
              <a16:creationId xmlns:a16="http://schemas.microsoft.com/office/drawing/2014/main" id="{00000000-0008-0000-0300-00005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0" name="Picture 1" descr="ALMASHRI_0">
          <a:extLst>
            <a:ext uri="{FF2B5EF4-FFF2-40B4-BE49-F238E27FC236}">
              <a16:creationId xmlns:a16="http://schemas.microsoft.com/office/drawing/2014/main" id="{00000000-0008-0000-0300-00005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1" name="Picture 1" descr="ALMASHRI_0">
          <a:extLst>
            <a:ext uri="{FF2B5EF4-FFF2-40B4-BE49-F238E27FC236}">
              <a16:creationId xmlns:a16="http://schemas.microsoft.com/office/drawing/2014/main" id="{00000000-0008-0000-0300-00005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2" name="Picture 1" descr="ALMASHRI_0">
          <a:extLst>
            <a:ext uri="{FF2B5EF4-FFF2-40B4-BE49-F238E27FC236}">
              <a16:creationId xmlns:a16="http://schemas.microsoft.com/office/drawing/2014/main" id="{00000000-0008-0000-0300-00005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3" name="Picture 1" descr="ALMASHRI_0">
          <a:extLst>
            <a:ext uri="{FF2B5EF4-FFF2-40B4-BE49-F238E27FC236}">
              <a16:creationId xmlns:a16="http://schemas.microsoft.com/office/drawing/2014/main" id="{00000000-0008-0000-0300-00005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4" name="Picture 1" descr="ALMASHRI_0">
          <a:extLst>
            <a:ext uri="{FF2B5EF4-FFF2-40B4-BE49-F238E27FC236}">
              <a16:creationId xmlns:a16="http://schemas.microsoft.com/office/drawing/2014/main" id="{00000000-0008-0000-0300-00005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5" name="Picture 1" descr="ALMASHRI_0">
          <a:extLst>
            <a:ext uri="{FF2B5EF4-FFF2-40B4-BE49-F238E27FC236}">
              <a16:creationId xmlns:a16="http://schemas.microsoft.com/office/drawing/2014/main" id="{00000000-0008-0000-0300-00005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6" name="Picture 1" descr="ALMASHRI_0">
          <a:extLst>
            <a:ext uri="{FF2B5EF4-FFF2-40B4-BE49-F238E27FC236}">
              <a16:creationId xmlns:a16="http://schemas.microsoft.com/office/drawing/2014/main" id="{00000000-0008-0000-0300-00005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7" name="Picture 1" descr="ALMASHRI_0">
          <a:extLst>
            <a:ext uri="{FF2B5EF4-FFF2-40B4-BE49-F238E27FC236}">
              <a16:creationId xmlns:a16="http://schemas.microsoft.com/office/drawing/2014/main" id="{00000000-0008-0000-0300-00005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8" name="Picture 1" descr="ALMASHRI_0">
          <a:extLst>
            <a:ext uri="{FF2B5EF4-FFF2-40B4-BE49-F238E27FC236}">
              <a16:creationId xmlns:a16="http://schemas.microsoft.com/office/drawing/2014/main" id="{00000000-0008-0000-03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59" name="Picture 1" descr="ALMASHRI_0">
          <a:extLst>
            <a:ext uri="{FF2B5EF4-FFF2-40B4-BE49-F238E27FC236}">
              <a16:creationId xmlns:a16="http://schemas.microsoft.com/office/drawing/2014/main" id="{00000000-0008-0000-0300-00005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60" name="Picture 1" descr="ALMASHRI_0">
          <a:extLst>
            <a:ext uri="{FF2B5EF4-FFF2-40B4-BE49-F238E27FC236}">
              <a16:creationId xmlns:a16="http://schemas.microsoft.com/office/drawing/2014/main" id="{00000000-0008-0000-0300-00005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61" name="Picture 1" descr="ALMASHRI_0">
          <a:extLst>
            <a:ext uri="{FF2B5EF4-FFF2-40B4-BE49-F238E27FC236}">
              <a16:creationId xmlns:a16="http://schemas.microsoft.com/office/drawing/2014/main" id="{00000000-0008-0000-0300-00005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262" name="Picture 1" descr="ALMASHRI_0">
          <a:extLst>
            <a:ext uri="{FF2B5EF4-FFF2-40B4-BE49-F238E27FC236}">
              <a16:creationId xmlns:a16="http://schemas.microsoft.com/office/drawing/2014/main" id="{00000000-0008-0000-0300-00005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63" name="Picture 1" descr="ALMASHRI_0">
          <a:extLst>
            <a:ext uri="{FF2B5EF4-FFF2-40B4-BE49-F238E27FC236}">
              <a16:creationId xmlns:a16="http://schemas.microsoft.com/office/drawing/2014/main" id="{00000000-0008-0000-0300-00005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64" name="Picture 1" descr="ALMASHRI_0">
          <a:extLst>
            <a:ext uri="{FF2B5EF4-FFF2-40B4-BE49-F238E27FC236}">
              <a16:creationId xmlns:a16="http://schemas.microsoft.com/office/drawing/2014/main" id="{00000000-0008-0000-0300-00006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65" name="Picture 1" descr="ALMASHRI_0">
          <a:extLst>
            <a:ext uri="{FF2B5EF4-FFF2-40B4-BE49-F238E27FC236}">
              <a16:creationId xmlns:a16="http://schemas.microsoft.com/office/drawing/2014/main" id="{00000000-0008-0000-0300-00006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66" name="Picture 1" descr="ALMASHRI_0">
          <a:extLst>
            <a:ext uri="{FF2B5EF4-FFF2-40B4-BE49-F238E27FC236}">
              <a16:creationId xmlns:a16="http://schemas.microsoft.com/office/drawing/2014/main" id="{00000000-0008-0000-0300-00006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67" name="Picture 1" descr="ALMASHRI_0">
          <a:extLst>
            <a:ext uri="{FF2B5EF4-FFF2-40B4-BE49-F238E27FC236}">
              <a16:creationId xmlns:a16="http://schemas.microsoft.com/office/drawing/2014/main" id="{00000000-0008-0000-0300-00006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68" name="Picture 1" descr="ALMASHRI_0">
          <a:extLst>
            <a:ext uri="{FF2B5EF4-FFF2-40B4-BE49-F238E27FC236}">
              <a16:creationId xmlns:a16="http://schemas.microsoft.com/office/drawing/2014/main" id="{00000000-0008-0000-0300-00006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69" name="Picture 1" descr="ALMASHRI_0">
          <a:extLst>
            <a:ext uri="{FF2B5EF4-FFF2-40B4-BE49-F238E27FC236}">
              <a16:creationId xmlns:a16="http://schemas.microsoft.com/office/drawing/2014/main" id="{00000000-0008-0000-0300-00006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0" name="Picture 1" descr="ALMASHRI_0">
          <a:extLst>
            <a:ext uri="{FF2B5EF4-FFF2-40B4-BE49-F238E27FC236}">
              <a16:creationId xmlns:a16="http://schemas.microsoft.com/office/drawing/2014/main" id="{00000000-0008-0000-0300-00006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1" name="Picture 1" descr="ALMASHRI_0">
          <a:extLst>
            <a:ext uri="{FF2B5EF4-FFF2-40B4-BE49-F238E27FC236}">
              <a16:creationId xmlns:a16="http://schemas.microsoft.com/office/drawing/2014/main" id="{00000000-0008-0000-0300-00006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2" name="Picture 1" descr="ALMASHRI_0">
          <a:extLst>
            <a:ext uri="{FF2B5EF4-FFF2-40B4-BE49-F238E27FC236}">
              <a16:creationId xmlns:a16="http://schemas.microsoft.com/office/drawing/2014/main" id="{00000000-0008-0000-03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3" name="Picture 1" descr="ALMASHRI_0">
          <a:extLst>
            <a:ext uri="{FF2B5EF4-FFF2-40B4-BE49-F238E27FC236}">
              <a16:creationId xmlns:a16="http://schemas.microsoft.com/office/drawing/2014/main" id="{00000000-0008-0000-0300-00006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4" name="Picture 1" descr="ALMASHRI_0">
          <a:extLst>
            <a:ext uri="{FF2B5EF4-FFF2-40B4-BE49-F238E27FC236}">
              <a16:creationId xmlns:a16="http://schemas.microsoft.com/office/drawing/2014/main" id="{00000000-0008-0000-0300-00006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5" name="Picture 1" descr="ALMASHRI_0">
          <a:extLst>
            <a:ext uri="{FF2B5EF4-FFF2-40B4-BE49-F238E27FC236}">
              <a16:creationId xmlns:a16="http://schemas.microsoft.com/office/drawing/2014/main" id="{00000000-0008-0000-0300-00006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6" name="Picture 1" descr="ALMASHRI_0">
          <a:extLst>
            <a:ext uri="{FF2B5EF4-FFF2-40B4-BE49-F238E27FC236}">
              <a16:creationId xmlns:a16="http://schemas.microsoft.com/office/drawing/2014/main" id="{00000000-0008-0000-03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7" name="Picture 1" descr="ALMASHRI_0">
          <a:extLst>
            <a:ext uri="{FF2B5EF4-FFF2-40B4-BE49-F238E27FC236}">
              <a16:creationId xmlns:a16="http://schemas.microsoft.com/office/drawing/2014/main" id="{00000000-0008-0000-0300-00006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78" name="Picture 1" descr="ALMASHRI_0">
          <a:extLst>
            <a:ext uri="{FF2B5EF4-FFF2-40B4-BE49-F238E27FC236}">
              <a16:creationId xmlns:a16="http://schemas.microsoft.com/office/drawing/2014/main" id="{00000000-0008-0000-0300-00006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79" name="Picture 1" descr="ALMASHRI_0">
          <a:extLst>
            <a:ext uri="{FF2B5EF4-FFF2-40B4-BE49-F238E27FC236}">
              <a16:creationId xmlns:a16="http://schemas.microsoft.com/office/drawing/2014/main" id="{00000000-0008-0000-0300-00006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0" name="Picture 1" descr="ALMASHRI_0">
          <a:extLst>
            <a:ext uri="{FF2B5EF4-FFF2-40B4-BE49-F238E27FC236}">
              <a16:creationId xmlns:a16="http://schemas.microsoft.com/office/drawing/2014/main" id="{00000000-0008-0000-03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1" name="Picture 1" descr="ALMASHRI_0">
          <a:extLst>
            <a:ext uri="{FF2B5EF4-FFF2-40B4-BE49-F238E27FC236}">
              <a16:creationId xmlns:a16="http://schemas.microsoft.com/office/drawing/2014/main" id="{00000000-0008-0000-0300-00007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2" name="Picture 1" descr="ALMASHRI_0">
          <a:extLst>
            <a:ext uri="{FF2B5EF4-FFF2-40B4-BE49-F238E27FC236}">
              <a16:creationId xmlns:a16="http://schemas.microsoft.com/office/drawing/2014/main" id="{00000000-0008-0000-03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3" name="Picture 1" descr="ALMASHRI_0">
          <a:extLst>
            <a:ext uri="{FF2B5EF4-FFF2-40B4-BE49-F238E27FC236}">
              <a16:creationId xmlns:a16="http://schemas.microsoft.com/office/drawing/2014/main" id="{00000000-0008-0000-0300-00007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4" name="Picture 1" descr="ALMASHRI_0">
          <a:extLst>
            <a:ext uri="{FF2B5EF4-FFF2-40B4-BE49-F238E27FC236}">
              <a16:creationId xmlns:a16="http://schemas.microsoft.com/office/drawing/2014/main" id="{00000000-0008-0000-0300-00007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5" name="Picture 1" descr="ALMASHRI_0">
          <a:extLst>
            <a:ext uri="{FF2B5EF4-FFF2-40B4-BE49-F238E27FC236}">
              <a16:creationId xmlns:a16="http://schemas.microsoft.com/office/drawing/2014/main" id="{00000000-0008-0000-0300-00007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6" name="Picture 1" descr="ALMASHRI_0">
          <a:extLst>
            <a:ext uri="{FF2B5EF4-FFF2-40B4-BE49-F238E27FC236}">
              <a16:creationId xmlns:a16="http://schemas.microsoft.com/office/drawing/2014/main" id="{00000000-0008-0000-0300-00007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7" name="Picture 1" descr="ALMASHRI_0">
          <a:extLst>
            <a:ext uri="{FF2B5EF4-FFF2-40B4-BE49-F238E27FC236}">
              <a16:creationId xmlns:a16="http://schemas.microsoft.com/office/drawing/2014/main" id="{00000000-0008-0000-0300-00007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8" name="Picture 1" descr="ALMASHRI_0">
          <a:extLst>
            <a:ext uri="{FF2B5EF4-FFF2-40B4-BE49-F238E27FC236}">
              <a16:creationId xmlns:a16="http://schemas.microsoft.com/office/drawing/2014/main" id="{00000000-0008-0000-0300-00007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89" name="Picture 1" descr="ALMASHRI_0">
          <a:extLst>
            <a:ext uri="{FF2B5EF4-FFF2-40B4-BE49-F238E27FC236}">
              <a16:creationId xmlns:a16="http://schemas.microsoft.com/office/drawing/2014/main" id="{00000000-0008-0000-0300-00007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90" name="Picture 1" descr="ALMASHRI_0">
          <a:extLst>
            <a:ext uri="{FF2B5EF4-FFF2-40B4-BE49-F238E27FC236}">
              <a16:creationId xmlns:a16="http://schemas.microsoft.com/office/drawing/2014/main" id="{00000000-0008-0000-0300-00007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91" name="Picture 1" descr="ALMASHRI_0">
          <a:extLst>
            <a:ext uri="{FF2B5EF4-FFF2-40B4-BE49-F238E27FC236}">
              <a16:creationId xmlns:a16="http://schemas.microsoft.com/office/drawing/2014/main" id="{00000000-0008-0000-0300-00007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92" name="Picture 1" descr="ALMASHRI_0">
          <a:extLst>
            <a:ext uri="{FF2B5EF4-FFF2-40B4-BE49-F238E27FC236}">
              <a16:creationId xmlns:a16="http://schemas.microsoft.com/office/drawing/2014/main" id="{00000000-0008-0000-0300-00007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93" name="Picture 1" descr="ALMASHRI_0">
          <a:extLst>
            <a:ext uri="{FF2B5EF4-FFF2-40B4-BE49-F238E27FC236}">
              <a16:creationId xmlns:a16="http://schemas.microsoft.com/office/drawing/2014/main" id="{00000000-0008-0000-0300-00007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294" name="Picture 1" descr="ALMASHRI_0">
          <a:extLst>
            <a:ext uri="{FF2B5EF4-FFF2-40B4-BE49-F238E27FC236}">
              <a16:creationId xmlns:a16="http://schemas.microsoft.com/office/drawing/2014/main" id="{00000000-0008-0000-0300-00007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95" name="Picture 1" descr="ALMASHRI_0">
          <a:extLst>
            <a:ext uri="{FF2B5EF4-FFF2-40B4-BE49-F238E27FC236}">
              <a16:creationId xmlns:a16="http://schemas.microsoft.com/office/drawing/2014/main" id="{00000000-0008-0000-03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96" name="Picture 1" descr="ALMASHRI_0">
          <a:extLst>
            <a:ext uri="{FF2B5EF4-FFF2-40B4-BE49-F238E27FC236}">
              <a16:creationId xmlns:a16="http://schemas.microsoft.com/office/drawing/2014/main" id="{00000000-0008-0000-0300-00008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97" name="Picture 1" descr="ALMASHRI_0">
          <a:extLst>
            <a:ext uri="{FF2B5EF4-FFF2-40B4-BE49-F238E27FC236}">
              <a16:creationId xmlns:a16="http://schemas.microsoft.com/office/drawing/2014/main" id="{00000000-0008-0000-0300-00008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98" name="Picture 1" descr="ALMASHRI_0">
          <a:extLst>
            <a:ext uri="{FF2B5EF4-FFF2-40B4-BE49-F238E27FC236}">
              <a16:creationId xmlns:a16="http://schemas.microsoft.com/office/drawing/2014/main" id="{00000000-0008-0000-0300-00008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299" name="Picture 1" descr="ALMASHRI_0">
          <a:extLst>
            <a:ext uri="{FF2B5EF4-FFF2-40B4-BE49-F238E27FC236}">
              <a16:creationId xmlns:a16="http://schemas.microsoft.com/office/drawing/2014/main" id="{00000000-0008-0000-0300-00008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0" name="Picture 1" descr="ALMASHRI_0">
          <a:extLst>
            <a:ext uri="{FF2B5EF4-FFF2-40B4-BE49-F238E27FC236}">
              <a16:creationId xmlns:a16="http://schemas.microsoft.com/office/drawing/2014/main" id="{00000000-0008-0000-0300-00008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1" name="Picture 1" descr="ALMASHRI_0">
          <a:extLst>
            <a:ext uri="{FF2B5EF4-FFF2-40B4-BE49-F238E27FC236}">
              <a16:creationId xmlns:a16="http://schemas.microsoft.com/office/drawing/2014/main" id="{00000000-0008-0000-0300-00008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2" name="Picture 1" descr="ALMASHRI_0">
          <a:extLst>
            <a:ext uri="{FF2B5EF4-FFF2-40B4-BE49-F238E27FC236}">
              <a16:creationId xmlns:a16="http://schemas.microsoft.com/office/drawing/2014/main" id="{00000000-0008-0000-0300-00008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3" name="Picture 1" descr="ALMASHRI_0">
          <a:extLst>
            <a:ext uri="{FF2B5EF4-FFF2-40B4-BE49-F238E27FC236}">
              <a16:creationId xmlns:a16="http://schemas.microsoft.com/office/drawing/2014/main" id="{00000000-0008-0000-0300-00008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4" name="Picture 1" descr="ALMASHRI_0">
          <a:extLst>
            <a:ext uri="{FF2B5EF4-FFF2-40B4-BE49-F238E27FC236}">
              <a16:creationId xmlns:a16="http://schemas.microsoft.com/office/drawing/2014/main" id="{00000000-0008-0000-0300-00008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5" name="Picture 1" descr="ALMASHRI_0">
          <a:extLst>
            <a:ext uri="{FF2B5EF4-FFF2-40B4-BE49-F238E27FC236}">
              <a16:creationId xmlns:a16="http://schemas.microsoft.com/office/drawing/2014/main" id="{00000000-0008-0000-0300-00008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6" name="Picture 1" descr="ALMASHRI_0">
          <a:extLst>
            <a:ext uri="{FF2B5EF4-FFF2-40B4-BE49-F238E27FC236}">
              <a16:creationId xmlns:a16="http://schemas.microsoft.com/office/drawing/2014/main" id="{00000000-0008-0000-0300-00008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7" name="Picture 1" descr="ALMASHRI_0">
          <a:extLst>
            <a:ext uri="{FF2B5EF4-FFF2-40B4-BE49-F238E27FC236}">
              <a16:creationId xmlns:a16="http://schemas.microsoft.com/office/drawing/2014/main" id="{00000000-0008-0000-0300-00008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8" name="Picture 1" descr="ALMASHRI_0">
          <a:extLst>
            <a:ext uri="{FF2B5EF4-FFF2-40B4-BE49-F238E27FC236}">
              <a16:creationId xmlns:a16="http://schemas.microsoft.com/office/drawing/2014/main" id="{00000000-0008-0000-0300-00008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09" name="Picture 1" descr="ALMASHRI_0">
          <a:extLst>
            <a:ext uri="{FF2B5EF4-FFF2-40B4-BE49-F238E27FC236}">
              <a16:creationId xmlns:a16="http://schemas.microsoft.com/office/drawing/2014/main" id="{00000000-0008-0000-0300-00008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10" name="Picture 1" descr="ALMASHRI_0">
          <a:extLst>
            <a:ext uri="{FF2B5EF4-FFF2-40B4-BE49-F238E27FC236}">
              <a16:creationId xmlns:a16="http://schemas.microsoft.com/office/drawing/2014/main" id="{00000000-0008-0000-0300-00008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1" name="Picture 1" descr="ALMASHRI_0">
          <a:extLst>
            <a:ext uri="{FF2B5EF4-FFF2-40B4-BE49-F238E27FC236}">
              <a16:creationId xmlns:a16="http://schemas.microsoft.com/office/drawing/2014/main" id="{00000000-0008-0000-0300-00008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2" name="Picture 1" descr="ALMASHRI_0">
          <a:extLst>
            <a:ext uri="{FF2B5EF4-FFF2-40B4-BE49-F238E27FC236}">
              <a16:creationId xmlns:a16="http://schemas.microsoft.com/office/drawing/2014/main" id="{00000000-0008-0000-0300-00009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3" name="Picture 1" descr="ALMASHRI_0">
          <a:extLst>
            <a:ext uri="{FF2B5EF4-FFF2-40B4-BE49-F238E27FC236}">
              <a16:creationId xmlns:a16="http://schemas.microsoft.com/office/drawing/2014/main" id="{00000000-0008-0000-0300-00009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4" name="Picture 1" descr="ALMASHRI_0">
          <a:extLst>
            <a:ext uri="{FF2B5EF4-FFF2-40B4-BE49-F238E27FC236}">
              <a16:creationId xmlns:a16="http://schemas.microsoft.com/office/drawing/2014/main" id="{00000000-0008-0000-0300-00009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5" name="Picture 1" descr="ALMASHRI_0">
          <a:extLst>
            <a:ext uri="{FF2B5EF4-FFF2-40B4-BE49-F238E27FC236}">
              <a16:creationId xmlns:a16="http://schemas.microsoft.com/office/drawing/2014/main" id="{00000000-0008-0000-0300-00009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6" name="Picture 1" descr="ALMASHRI_0">
          <a:extLst>
            <a:ext uri="{FF2B5EF4-FFF2-40B4-BE49-F238E27FC236}">
              <a16:creationId xmlns:a16="http://schemas.microsoft.com/office/drawing/2014/main" id="{00000000-0008-0000-0300-00009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7" name="Picture 1" descr="ALMASHRI_0">
          <a:extLst>
            <a:ext uri="{FF2B5EF4-FFF2-40B4-BE49-F238E27FC236}">
              <a16:creationId xmlns:a16="http://schemas.microsoft.com/office/drawing/2014/main" id="{00000000-0008-0000-0300-00009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8" name="Picture 1" descr="ALMASHRI_0">
          <a:extLst>
            <a:ext uri="{FF2B5EF4-FFF2-40B4-BE49-F238E27FC236}">
              <a16:creationId xmlns:a16="http://schemas.microsoft.com/office/drawing/2014/main" id="{00000000-0008-0000-0300-00009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19" name="Picture 1" descr="ALMASHRI_0">
          <a:extLst>
            <a:ext uri="{FF2B5EF4-FFF2-40B4-BE49-F238E27FC236}">
              <a16:creationId xmlns:a16="http://schemas.microsoft.com/office/drawing/2014/main" id="{00000000-0008-0000-0300-00009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20" name="Picture 1" descr="ALMASHRI_0">
          <a:extLst>
            <a:ext uri="{FF2B5EF4-FFF2-40B4-BE49-F238E27FC236}">
              <a16:creationId xmlns:a16="http://schemas.microsoft.com/office/drawing/2014/main" id="{00000000-0008-0000-0300-00009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21" name="Picture 1" descr="ALMASHRI_0">
          <a:extLst>
            <a:ext uri="{FF2B5EF4-FFF2-40B4-BE49-F238E27FC236}">
              <a16:creationId xmlns:a16="http://schemas.microsoft.com/office/drawing/2014/main" id="{00000000-0008-0000-0300-00009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22" name="Picture 1" descr="ALMASHRI_0">
          <a:extLst>
            <a:ext uri="{FF2B5EF4-FFF2-40B4-BE49-F238E27FC236}">
              <a16:creationId xmlns:a16="http://schemas.microsoft.com/office/drawing/2014/main" id="{00000000-0008-0000-0300-00009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23" name="Picture 1" descr="ALMASHRI_0">
          <a:extLst>
            <a:ext uri="{FF2B5EF4-FFF2-40B4-BE49-F238E27FC236}">
              <a16:creationId xmlns:a16="http://schemas.microsoft.com/office/drawing/2014/main" id="{00000000-0008-0000-0300-00009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24" name="Picture 1" descr="ALMASHRI_0">
          <a:extLst>
            <a:ext uri="{FF2B5EF4-FFF2-40B4-BE49-F238E27FC236}">
              <a16:creationId xmlns:a16="http://schemas.microsoft.com/office/drawing/2014/main" id="{00000000-0008-0000-0300-00009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25" name="Picture 1" descr="ALMASHRI_0">
          <a:extLst>
            <a:ext uri="{FF2B5EF4-FFF2-40B4-BE49-F238E27FC236}">
              <a16:creationId xmlns:a16="http://schemas.microsoft.com/office/drawing/2014/main" id="{00000000-0008-0000-0300-00009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26" name="Picture 1" descr="ALMASHRI_0">
          <a:extLst>
            <a:ext uri="{FF2B5EF4-FFF2-40B4-BE49-F238E27FC236}">
              <a16:creationId xmlns:a16="http://schemas.microsoft.com/office/drawing/2014/main" id="{00000000-0008-0000-0300-00009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27" name="Picture 1" descr="ALMASHRI_0">
          <a:extLst>
            <a:ext uri="{FF2B5EF4-FFF2-40B4-BE49-F238E27FC236}">
              <a16:creationId xmlns:a16="http://schemas.microsoft.com/office/drawing/2014/main" id="{00000000-0008-0000-0300-00009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28" name="Picture 1" descr="ALMASHRI_0">
          <a:extLst>
            <a:ext uri="{FF2B5EF4-FFF2-40B4-BE49-F238E27FC236}">
              <a16:creationId xmlns:a16="http://schemas.microsoft.com/office/drawing/2014/main" id="{00000000-0008-0000-0300-0000A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29" name="Picture 1" descr="ALMASHRI_0">
          <a:extLst>
            <a:ext uri="{FF2B5EF4-FFF2-40B4-BE49-F238E27FC236}">
              <a16:creationId xmlns:a16="http://schemas.microsoft.com/office/drawing/2014/main" id="{00000000-0008-0000-0300-0000A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0" name="Picture 1" descr="ALMASHRI_0">
          <a:extLst>
            <a:ext uri="{FF2B5EF4-FFF2-40B4-BE49-F238E27FC236}">
              <a16:creationId xmlns:a16="http://schemas.microsoft.com/office/drawing/2014/main" id="{00000000-0008-0000-0300-0000A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1" name="Picture 1" descr="ALMASHRI_0">
          <a:extLst>
            <a:ext uri="{FF2B5EF4-FFF2-40B4-BE49-F238E27FC236}">
              <a16:creationId xmlns:a16="http://schemas.microsoft.com/office/drawing/2014/main" id="{00000000-0008-0000-0300-0000A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2" name="Picture 1" descr="ALMASHRI_0">
          <a:extLst>
            <a:ext uri="{FF2B5EF4-FFF2-40B4-BE49-F238E27FC236}">
              <a16:creationId xmlns:a16="http://schemas.microsoft.com/office/drawing/2014/main" id="{00000000-0008-0000-0300-0000A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3" name="Picture 1" descr="ALMASHRI_0">
          <a:extLst>
            <a:ext uri="{FF2B5EF4-FFF2-40B4-BE49-F238E27FC236}">
              <a16:creationId xmlns:a16="http://schemas.microsoft.com/office/drawing/2014/main" id="{00000000-0008-0000-0300-0000A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4" name="Picture 1" descr="ALMASHRI_0">
          <a:extLst>
            <a:ext uri="{FF2B5EF4-FFF2-40B4-BE49-F238E27FC236}">
              <a16:creationId xmlns:a16="http://schemas.microsoft.com/office/drawing/2014/main" id="{00000000-0008-0000-0300-0000A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5" name="Picture 1" descr="ALMASHRI_0">
          <a:extLst>
            <a:ext uri="{FF2B5EF4-FFF2-40B4-BE49-F238E27FC236}">
              <a16:creationId xmlns:a16="http://schemas.microsoft.com/office/drawing/2014/main" id="{00000000-0008-0000-0300-0000A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6" name="Picture 1" descr="ALMASHRI_0">
          <a:extLst>
            <a:ext uri="{FF2B5EF4-FFF2-40B4-BE49-F238E27FC236}">
              <a16:creationId xmlns:a16="http://schemas.microsoft.com/office/drawing/2014/main" id="{00000000-0008-0000-0300-0000A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7" name="Picture 1" descr="ALMASHRI_0">
          <a:extLst>
            <a:ext uri="{FF2B5EF4-FFF2-40B4-BE49-F238E27FC236}">
              <a16:creationId xmlns:a16="http://schemas.microsoft.com/office/drawing/2014/main" id="{00000000-0008-0000-0300-0000A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8" name="Picture 1" descr="ALMASHRI_0">
          <a:extLst>
            <a:ext uri="{FF2B5EF4-FFF2-40B4-BE49-F238E27FC236}">
              <a16:creationId xmlns:a16="http://schemas.microsoft.com/office/drawing/2014/main" id="{00000000-0008-0000-0300-0000A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39" name="Picture 1" descr="ALMASHRI_0">
          <a:extLst>
            <a:ext uri="{FF2B5EF4-FFF2-40B4-BE49-F238E27FC236}">
              <a16:creationId xmlns:a16="http://schemas.microsoft.com/office/drawing/2014/main" id="{00000000-0008-0000-0300-0000A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40" name="Picture 1" descr="ALMASHRI_0">
          <a:extLst>
            <a:ext uri="{FF2B5EF4-FFF2-40B4-BE49-F238E27FC236}">
              <a16:creationId xmlns:a16="http://schemas.microsoft.com/office/drawing/2014/main" id="{00000000-0008-0000-0300-0000A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41" name="Picture 1" descr="ALMASHRI_0">
          <a:extLst>
            <a:ext uri="{FF2B5EF4-FFF2-40B4-BE49-F238E27FC236}">
              <a16:creationId xmlns:a16="http://schemas.microsoft.com/office/drawing/2014/main" id="{00000000-0008-0000-0300-0000A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342" name="Picture 1" descr="ALMASHRI_0">
          <a:extLst>
            <a:ext uri="{FF2B5EF4-FFF2-40B4-BE49-F238E27FC236}">
              <a16:creationId xmlns:a16="http://schemas.microsoft.com/office/drawing/2014/main" id="{00000000-0008-0000-0300-0000A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43" name="Picture 1" descr="ALMASHRI_0">
          <a:extLst>
            <a:ext uri="{FF2B5EF4-FFF2-40B4-BE49-F238E27FC236}">
              <a16:creationId xmlns:a16="http://schemas.microsoft.com/office/drawing/2014/main" id="{00000000-0008-0000-0300-0000A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44" name="Picture 1" descr="ALMASHRI_0">
          <a:extLst>
            <a:ext uri="{FF2B5EF4-FFF2-40B4-BE49-F238E27FC236}">
              <a16:creationId xmlns:a16="http://schemas.microsoft.com/office/drawing/2014/main" id="{00000000-0008-0000-0300-0000B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45" name="Picture 1" descr="ALMASHRI_0">
          <a:extLst>
            <a:ext uri="{FF2B5EF4-FFF2-40B4-BE49-F238E27FC236}">
              <a16:creationId xmlns:a16="http://schemas.microsoft.com/office/drawing/2014/main" id="{00000000-0008-0000-0300-0000B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46" name="Picture 1" descr="ALMASHRI_0">
          <a:extLst>
            <a:ext uri="{FF2B5EF4-FFF2-40B4-BE49-F238E27FC236}">
              <a16:creationId xmlns:a16="http://schemas.microsoft.com/office/drawing/2014/main" id="{00000000-0008-0000-0300-0000B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47" name="Picture 1" descr="ALMASHRI_0">
          <a:extLst>
            <a:ext uri="{FF2B5EF4-FFF2-40B4-BE49-F238E27FC236}">
              <a16:creationId xmlns:a16="http://schemas.microsoft.com/office/drawing/2014/main" id="{00000000-0008-0000-0300-0000B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48" name="Picture 1" descr="ALMASHRI_0">
          <a:extLst>
            <a:ext uri="{FF2B5EF4-FFF2-40B4-BE49-F238E27FC236}">
              <a16:creationId xmlns:a16="http://schemas.microsoft.com/office/drawing/2014/main" id="{00000000-0008-0000-0300-0000B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49" name="Picture 1" descr="ALMASHRI_0">
          <a:extLst>
            <a:ext uri="{FF2B5EF4-FFF2-40B4-BE49-F238E27FC236}">
              <a16:creationId xmlns:a16="http://schemas.microsoft.com/office/drawing/2014/main" id="{00000000-0008-0000-0300-0000B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0" name="Picture 1" descr="ALMASHRI_0">
          <a:extLst>
            <a:ext uri="{FF2B5EF4-FFF2-40B4-BE49-F238E27FC236}">
              <a16:creationId xmlns:a16="http://schemas.microsoft.com/office/drawing/2014/main" id="{00000000-0008-0000-0300-0000B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1" name="Picture 1" descr="ALMASHRI_0">
          <a:extLst>
            <a:ext uri="{FF2B5EF4-FFF2-40B4-BE49-F238E27FC236}">
              <a16:creationId xmlns:a16="http://schemas.microsoft.com/office/drawing/2014/main" id="{00000000-0008-0000-0300-0000B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2" name="Picture 1" descr="ALMASHRI_0">
          <a:extLst>
            <a:ext uri="{FF2B5EF4-FFF2-40B4-BE49-F238E27FC236}">
              <a16:creationId xmlns:a16="http://schemas.microsoft.com/office/drawing/2014/main" id="{00000000-0008-0000-0300-0000B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3" name="Picture 1" descr="ALMASHRI_0">
          <a:extLst>
            <a:ext uri="{FF2B5EF4-FFF2-40B4-BE49-F238E27FC236}">
              <a16:creationId xmlns:a16="http://schemas.microsoft.com/office/drawing/2014/main" id="{00000000-0008-0000-0300-0000B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4" name="Picture 1" descr="ALMASHRI_0">
          <a:extLst>
            <a:ext uri="{FF2B5EF4-FFF2-40B4-BE49-F238E27FC236}">
              <a16:creationId xmlns:a16="http://schemas.microsoft.com/office/drawing/2014/main" id="{00000000-0008-0000-0300-0000B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5" name="Picture 1" descr="ALMASHRI_0">
          <a:extLst>
            <a:ext uri="{FF2B5EF4-FFF2-40B4-BE49-F238E27FC236}">
              <a16:creationId xmlns:a16="http://schemas.microsoft.com/office/drawing/2014/main" id="{00000000-0008-0000-0300-0000B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6" name="Picture 1" descr="ALMASHRI_0">
          <a:extLst>
            <a:ext uri="{FF2B5EF4-FFF2-40B4-BE49-F238E27FC236}">
              <a16:creationId xmlns:a16="http://schemas.microsoft.com/office/drawing/2014/main" id="{00000000-0008-0000-0300-0000B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7" name="Picture 1" descr="ALMASHRI_0">
          <a:extLst>
            <a:ext uri="{FF2B5EF4-FFF2-40B4-BE49-F238E27FC236}">
              <a16:creationId xmlns:a16="http://schemas.microsoft.com/office/drawing/2014/main" id="{00000000-0008-0000-0300-0000B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358" name="Picture 1" descr="ALMASHRI_0">
          <a:extLst>
            <a:ext uri="{FF2B5EF4-FFF2-40B4-BE49-F238E27FC236}">
              <a16:creationId xmlns:a16="http://schemas.microsoft.com/office/drawing/2014/main" id="{00000000-0008-0000-0300-0000B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59" name="Picture 1" descr="ALMASHRI_0">
          <a:extLst>
            <a:ext uri="{FF2B5EF4-FFF2-40B4-BE49-F238E27FC236}">
              <a16:creationId xmlns:a16="http://schemas.microsoft.com/office/drawing/2014/main" id="{00000000-0008-0000-0300-0000B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0" name="Picture 1" descr="ALMASHRI_0">
          <a:extLst>
            <a:ext uri="{FF2B5EF4-FFF2-40B4-BE49-F238E27FC236}">
              <a16:creationId xmlns:a16="http://schemas.microsoft.com/office/drawing/2014/main" id="{00000000-0008-0000-03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1" name="Picture 1" descr="ALMASHRI_0">
          <a:extLst>
            <a:ext uri="{FF2B5EF4-FFF2-40B4-BE49-F238E27FC236}">
              <a16:creationId xmlns:a16="http://schemas.microsoft.com/office/drawing/2014/main" id="{00000000-0008-0000-03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2" name="Picture 1" descr="ALMASHRI_0">
          <a:extLst>
            <a:ext uri="{FF2B5EF4-FFF2-40B4-BE49-F238E27FC236}">
              <a16:creationId xmlns:a16="http://schemas.microsoft.com/office/drawing/2014/main" id="{00000000-0008-0000-03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3" name="Picture 1" descr="ALMASHRI_0">
          <a:extLst>
            <a:ext uri="{FF2B5EF4-FFF2-40B4-BE49-F238E27FC236}">
              <a16:creationId xmlns:a16="http://schemas.microsoft.com/office/drawing/2014/main" id="{00000000-0008-0000-03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4" name="Picture 1" descr="ALMASHRI_0">
          <a:extLst>
            <a:ext uri="{FF2B5EF4-FFF2-40B4-BE49-F238E27FC236}">
              <a16:creationId xmlns:a16="http://schemas.microsoft.com/office/drawing/2014/main" id="{00000000-0008-0000-03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5" name="Picture 1" descr="ALMASHRI_0">
          <a:extLst>
            <a:ext uri="{FF2B5EF4-FFF2-40B4-BE49-F238E27FC236}">
              <a16:creationId xmlns:a16="http://schemas.microsoft.com/office/drawing/2014/main" id="{00000000-0008-0000-0300-0000C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6" name="Picture 1" descr="ALMASHRI_0">
          <a:extLst>
            <a:ext uri="{FF2B5EF4-FFF2-40B4-BE49-F238E27FC236}">
              <a16:creationId xmlns:a16="http://schemas.microsoft.com/office/drawing/2014/main" id="{00000000-0008-0000-0300-0000C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7" name="Picture 1" descr="ALMASHRI_0">
          <a:extLst>
            <a:ext uri="{FF2B5EF4-FFF2-40B4-BE49-F238E27FC236}">
              <a16:creationId xmlns:a16="http://schemas.microsoft.com/office/drawing/2014/main" id="{00000000-0008-0000-0300-0000C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8" name="Picture 1" descr="ALMASHRI_0">
          <a:extLst>
            <a:ext uri="{FF2B5EF4-FFF2-40B4-BE49-F238E27FC236}">
              <a16:creationId xmlns:a16="http://schemas.microsoft.com/office/drawing/2014/main" id="{00000000-0008-0000-0300-0000C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69" name="Picture 1" descr="ALMASHRI_0">
          <a:extLst>
            <a:ext uri="{FF2B5EF4-FFF2-40B4-BE49-F238E27FC236}">
              <a16:creationId xmlns:a16="http://schemas.microsoft.com/office/drawing/2014/main" id="{00000000-0008-0000-03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70" name="Picture 1" descr="ALMASHRI_0">
          <a:extLst>
            <a:ext uri="{FF2B5EF4-FFF2-40B4-BE49-F238E27FC236}">
              <a16:creationId xmlns:a16="http://schemas.microsoft.com/office/drawing/2014/main" id="{00000000-0008-0000-0300-0000C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71" name="Picture 1" descr="ALMASHRI_0">
          <a:extLst>
            <a:ext uri="{FF2B5EF4-FFF2-40B4-BE49-F238E27FC236}">
              <a16:creationId xmlns:a16="http://schemas.microsoft.com/office/drawing/2014/main" id="{00000000-0008-0000-0300-0000C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72" name="Picture 1" descr="ALMASHRI_0">
          <a:extLst>
            <a:ext uri="{FF2B5EF4-FFF2-40B4-BE49-F238E27FC236}">
              <a16:creationId xmlns:a16="http://schemas.microsoft.com/office/drawing/2014/main" id="{00000000-0008-0000-0300-0000C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73" name="Picture 1" descr="ALMASHRI_0">
          <a:extLst>
            <a:ext uri="{FF2B5EF4-FFF2-40B4-BE49-F238E27FC236}">
              <a16:creationId xmlns:a16="http://schemas.microsoft.com/office/drawing/2014/main" id="{00000000-0008-0000-0300-0000C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74" name="Picture 1" descr="ALMASHRI_0">
          <a:extLst>
            <a:ext uri="{FF2B5EF4-FFF2-40B4-BE49-F238E27FC236}">
              <a16:creationId xmlns:a16="http://schemas.microsoft.com/office/drawing/2014/main" id="{00000000-0008-0000-0300-0000C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75" name="Picture 1" descr="ALMASHRI_0">
          <a:extLst>
            <a:ext uri="{FF2B5EF4-FFF2-40B4-BE49-F238E27FC236}">
              <a16:creationId xmlns:a16="http://schemas.microsoft.com/office/drawing/2014/main" id="{00000000-0008-0000-0300-0000C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76" name="Picture 1" descr="ALMASHRI_0">
          <a:extLst>
            <a:ext uri="{FF2B5EF4-FFF2-40B4-BE49-F238E27FC236}">
              <a16:creationId xmlns:a16="http://schemas.microsoft.com/office/drawing/2014/main" id="{00000000-0008-0000-0300-0000D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77" name="Picture 1" descr="ALMASHRI_0">
          <a:extLst>
            <a:ext uri="{FF2B5EF4-FFF2-40B4-BE49-F238E27FC236}">
              <a16:creationId xmlns:a16="http://schemas.microsoft.com/office/drawing/2014/main" id="{00000000-0008-0000-0300-0000D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78" name="Picture 1" descr="ALMASHRI_0">
          <a:extLst>
            <a:ext uri="{FF2B5EF4-FFF2-40B4-BE49-F238E27FC236}">
              <a16:creationId xmlns:a16="http://schemas.microsoft.com/office/drawing/2014/main" id="{00000000-0008-0000-0300-0000D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79" name="Picture 1" descr="ALMASHRI_0">
          <a:extLst>
            <a:ext uri="{FF2B5EF4-FFF2-40B4-BE49-F238E27FC236}">
              <a16:creationId xmlns:a16="http://schemas.microsoft.com/office/drawing/2014/main" id="{00000000-0008-0000-0300-0000D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0" name="Picture 1" descr="ALMASHRI_0">
          <a:extLst>
            <a:ext uri="{FF2B5EF4-FFF2-40B4-BE49-F238E27FC236}">
              <a16:creationId xmlns:a16="http://schemas.microsoft.com/office/drawing/2014/main" id="{00000000-0008-0000-0300-0000D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1" name="Picture 1" descr="ALMASHRI_0">
          <a:extLst>
            <a:ext uri="{FF2B5EF4-FFF2-40B4-BE49-F238E27FC236}">
              <a16:creationId xmlns:a16="http://schemas.microsoft.com/office/drawing/2014/main" id="{00000000-0008-0000-0300-0000D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2" name="Picture 1" descr="ALMASHRI_0">
          <a:extLst>
            <a:ext uri="{FF2B5EF4-FFF2-40B4-BE49-F238E27FC236}">
              <a16:creationId xmlns:a16="http://schemas.microsoft.com/office/drawing/2014/main" id="{00000000-0008-0000-0300-0000D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3" name="Picture 1" descr="ALMASHRI_0">
          <a:extLst>
            <a:ext uri="{FF2B5EF4-FFF2-40B4-BE49-F238E27FC236}">
              <a16:creationId xmlns:a16="http://schemas.microsoft.com/office/drawing/2014/main" id="{00000000-0008-0000-0300-0000D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4" name="Picture 1" descr="ALMASHRI_0">
          <a:extLst>
            <a:ext uri="{FF2B5EF4-FFF2-40B4-BE49-F238E27FC236}">
              <a16:creationId xmlns:a16="http://schemas.microsoft.com/office/drawing/2014/main" id="{00000000-0008-0000-0300-0000D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5" name="Picture 1" descr="ALMASHRI_0">
          <a:extLst>
            <a:ext uri="{FF2B5EF4-FFF2-40B4-BE49-F238E27FC236}">
              <a16:creationId xmlns:a16="http://schemas.microsoft.com/office/drawing/2014/main" id="{00000000-0008-0000-0300-0000D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6" name="Picture 1" descr="ALMASHRI_0">
          <a:extLst>
            <a:ext uri="{FF2B5EF4-FFF2-40B4-BE49-F238E27FC236}">
              <a16:creationId xmlns:a16="http://schemas.microsoft.com/office/drawing/2014/main" id="{00000000-0008-0000-0300-0000D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7" name="Picture 1" descr="ALMASHRI_0">
          <a:extLst>
            <a:ext uri="{FF2B5EF4-FFF2-40B4-BE49-F238E27FC236}">
              <a16:creationId xmlns:a16="http://schemas.microsoft.com/office/drawing/2014/main" id="{00000000-0008-0000-0300-0000D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8" name="Picture 1" descr="ALMASHRI_0">
          <a:extLst>
            <a:ext uri="{FF2B5EF4-FFF2-40B4-BE49-F238E27FC236}">
              <a16:creationId xmlns:a16="http://schemas.microsoft.com/office/drawing/2014/main" id="{00000000-0008-0000-0300-0000D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89" name="Picture 1" descr="ALMASHRI_0">
          <a:extLst>
            <a:ext uri="{FF2B5EF4-FFF2-40B4-BE49-F238E27FC236}">
              <a16:creationId xmlns:a16="http://schemas.microsoft.com/office/drawing/2014/main" id="{00000000-0008-0000-0300-0000D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390" name="Picture 1" descr="ALMASHRI_0">
          <a:extLst>
            <a:ext uri="{FF2B5EF4-FFF2-40B4-BE49-F238E27FC236}">
              <a16:creationId xmlns:a16="http://schemas.microsoft.com/office/drawing/2014/main" id="{00000000-0008-0000-0300-0000D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1" name="Picture 1" descr="ALMASHRI_0">
          <a:extLst>
            <a:ext uri="{FF2B5EF4-FFF2-40B4-BE49-F238E27FC236}">
              <a16:creationId xmlns:a16="http://schemas.microsoft.com/office/drawing/2014/main" id="{00000000-0008-0000-0300-0000D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2" name="Picture 1" descr="ALMASHRI_0">
          <a:extLst>
            <a:ext uri="{FF2B5EF4-FFF2-40B4-BE49-F238E27FC236}">
              <a16:creationId xmlns:a16="http://schemas.microsoft.com/office/drawing/2014/main" id="{00000000-0008-0000-03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3" name="Picture 1" descr="ALMASHRI_0">
          <a:extLst>
            <a:ext uri="{FF2B5EF4-FFF2-40B4-BE49-F238E27FC236}">
              <a16:creationId xmlns:a16="http://schemas.microsoft.com/office/drawing/2014/main" id="{00000000-0008-0000-0300-0000E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4" name="Picture 1" descr="ALMASHRI_0">
          <a:extLst>
            <a:ext uri="{FF2B5EF4-FFF2-40B4-BE49-F238E27FC236}">
              <a16:creationId xmlns:a16="http://schemas.microsoft.com/office/drawing/2014/main" id="{00000000-0008-0000-0300-0000E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5" name="Picture 1" descr="ALMASHRI_0">
          <a:extLst>
            <a:ext uri="{FF2B5EF4-FFF2-40B4-BE49-F238E27FC236}">
              <a16:creationId xmlns:a16="http://schemas.microsoft.com/office/drawing/2014/main" id="{00000000-0008-0000-0300-0000E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6" name="Picture 1" descr="ALMASHRI_0">
          <a:extLst>
            <a:ext uri="{FF2B5EF4-FFF2-40B4-BE49-F238E27FC236}">
              <a16:creationId xmlns:a16="http://schemas.microsoft.com/office/drawing/2014/main" id="{00000000-0008-0000-0300-0000E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7" name="Picture 1" descr="ALMASHRI_0">
          <a:extLst>
            <a:ext uri="{FF2B5EF4-FFF2-40B4-BE49-F238E27FC236}">
              <a16:creationId xmlns:a16="http://schemas.microsoft.com/office/drawing/2014/main" id="{00000000-0008-0000-0300-0000E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8" name="Picture 1" descr="ALMASHRI_0">
          <a:extLst>
            <a:ext uri="{FF2B5EF4-FFF2-40B4-BE49-F238E27FC236}">
              <a16:creationId xmlns:a16="http://schemas.microsoft.com/office/drawing/2014/main" id="{00000000-0008-0000-0300-0000E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399" name="Picture 1" descr="ALMASHRI_0">
          <a:extLst>
            <a:ext uri="{FF2B5EF4-FFF2-40B4-BE49-F238E27FC236}">
              <a16:creationId xmlns:a16="http://schemas.microsoft.com/office/drawing/2014/main" id="{00000000-0008-0000-0300-0000E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00" name="Picture 1" descr="ALMASHRI_0">
          <a:extLst>
            <a:ext uri="{FF2B5EF4-FFF2-40B4-BE49-F238E27FC236}">
              <a16:creationId xmlns:a16="http://schemas.microsoft.com/office/drawing/2014/main" id="{00000000-0008-0000-0300-0000E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01" name="Picture 1" descr="ALMASHRI_0">
          <a:extLst>
            <a:ext uri="{FF2B5EF4-FFF2-40B4-BE49-F238E27FC236}">
              <a16:creationId xmlns:a16="http://schemas.microsoft.com/office/drawing/2014/main" id="{00000000-0008-0000-0300-0000E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02" name="Picture 1" descr="ALMASHRI_0">
          <a:extLst>
            <a:ext uri="{FF2B5EF4-FFF2-40B4-BE49-F238E27FC236}">
              <a16:creationId xmlns:a16="http://schemas.microsoft.com/office/drawing/2014/main" id="{00000000-0008-0000-0300-0000E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03" name="Picture 1" descr="ALMASHRI_0">
          <a:extLst>
            <a:ext uri="{FF2B5EF4-FFF2-40B4-BE49-F238E27FC236}">
              <a16:creationId xmlns:a16="http://schemas.microsoft.com/office/drawing/2014/main" id="{00000000-0008-0000-0300-0000E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04" name="Picture 1" descr="ALMASHRI_0">
          <a:extLst>
            <a:ext uri="{FF2B5EF4-FFF2-40B4-BE49-F238E27FC236}">
              <a16:creationId xmlns:a16="http://schemas.microsoft.com/office/drawing/2014/main" id="{00000000-0008-0000-0300-0000E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05" name="Picture 1" descr="ALMASHRI_0">
          <a:extLst>
            <a:ext uri="{FF2B5EF4-FFF2-40B4-BE49-F238E27FC236}">
              <a16:creationId xmlns:a16="http://schemas.microsoft.com/office/drawing/2014/main" id="{00000000-0008-0000-0300-0000E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06" name="Picture 1" descr="ALMASHRI_0">
          <a:extLst>
            <a:ext uri="{FF2B5EF4-FFF2-40B4-BE49-F238E27FC236}">
              <a16:creationId xmlns:a16="http://schemas.microsoft.com/office/drawing/2014/main" id="{00000000-0008-0000-0300-0000E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07" name="Picture 1" descr="ALMASHRI_0">
          <a:extLst>
            <a:ext uri="{FF2B5EF4-FFF2-40B4-BE49-F238E27FC236}">
              <a16:creationId xmlns:a16="http://schemas.microsoft.com/office/drawing/2014/main" id="{00000000-0008-0000-0300-0000E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08" name="Picture 1" descr="ALMASHRI_0">
          <a:extLst>
            <a:ext uri="{FF2B5EF4-FFF2-40B4-BE49-F238E27FC236}">
              <a16:creationId xmlns:a16="http://schemas.microsoft.com/office/drawing/2014/main" id="{00000000-0008-0000-0300-0000F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09" name="Picture 1" descr="ALMASHRI_0">
          <a:extLst>
            <a:ext uri="{FF2B5EF4-FFF2-40B4-BE49-F238E27FC236}">
              <a16:creationId xmlns:a16="http://schemas.microsoft.com/office/drawing/2014/main" id="{00000000-0008-0000-0300-0000F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0" name="Picture 1" descr="ALMASHRI_0">
          <a:extLst>
            <a:ext uri="{FF2B5EF4-FFF2-40B4-BE49-F238E27FC236}">
              <a16:creationId xmlns:a16="http://schemas.microsoft.com/office/drawing/2014/main" id="{00000000-0008-0000-0300-0000F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1" name="Picture 1" descr="ALMASHRI_0">
          <a:extLst>
            <a:ext uri="{FF2B5EF4-FFF2-40B4-BE49-F238E27FC236}">
              <a16:creationId xmlns:a16="http://schemas.microsoft.com/office/drawing/2014/main" id="{00000000-0008-0000-0300-0000F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2" name="Picture 1" descr="ALMASHRI_0">
          <a:extLst>
            <a:ext uri="{FF2B5EF4-FFF2-40B4-BE49-F238E27FC236}">
              <a16:creationId xmlns:a16="http://schemas.microsoft.com/office/drawing/2014/main" id="{00000000-0008-0000-0300-0000F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3" name="Picture 1" descr="ALMASHRI_0">
          <a:extLst>
            <a:ext uri="{FF2B5EF4-FFF2-40B4-BE49-F238E27FC236}">
              <a16:creationId xmlns:a16="http://schemas.microsoft.com/office/drawing/2014/main" id="{00000000-0008-0000-0300-0000F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4" name="Picture 1" descr="ALMASHRI_0">
          <a:extLst>
            <a:ext uri="{FF2B5EF4-FFF2-40B4-BE49-F238E27FC236}">
              <a16:creationId xmlns:a16="http://schemas.microsoft.com/office/drawing/2014/main" id="{00000000-0008-0000-0300-0000F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5" name="Picture 1" descr="ALMASHRI_0">
          <a:extLst>
            <a:ext uri="{FF2B5EF4-FFF2-40B4-BE49-F238E27FC236}">
              <a16:creationId xmlns:a16="http://schemas.microsoft.com/office/drawing/2014/main" id="{00000000-0008-0000-0300-0000F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6" name="Picture 1" descr="ALMASHRI_0">
          <a:extLst>
            <a:ext uri="{FF2B5EF4-FFF2-40B4-BE49-F238E27FC236}">
              <a16:creationId xmlns:a16="http://schemas.microsoft.com/office/drawing/2014/main" id="{00000000-0008-0000-0300-0000F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7" name="Picture 1" descr="ALMASHRI_0">
          <a:extLst>
            <a:ext uri="{FF2B5EF4-FFF2-40B4-BE49-F238E27FC236}">
              <a16:creationId xmlns:a16="http://schemas.microsoft.com/office/drawing/2014/main" id="{00000000-0008-0000-0300-0000F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8" name="Picture 1" descr="ALMASHRI_0">
          <a:extLst>
            <a:ext uri="{FF2B5EF4-FFF2-40B4-BE49-F238E27FC236}">
              <a16:creationId xmlns:a16="http://schemas.microsoft.com/office/drawing/2014/main" id="{00000000-0008-0000-0300-0000F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19" name="Picture 1" descr="ALMASHRI_0">
          <a:extLst>
            <a:ext uri="{FF2B5EF4-FFF2-40B4-BE49-F238E27FC236}">
              <a16:creationId xmlns:a16="http://schemas.microsoft.com/office/drawing/2014/main" id="{00000000-0008-0000-0300-0000F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20" name="Picture 1" descr="ALMASHRI_0">
          <a:extLst>
            <a:ext uri="{FF2B5EF4-FFF2-40B4-BE49-F238E27FC236}">
              <a16:creationId xmlns:a16="http://schemas.microsoft.com/office/drawing/2014/main" id="{00000000-0008-0000-0300-0000F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21" name="Picture 1" descr="ALMASHRI_0">
          <a:extLst>
            <a:ext uri="{FF2B5EF4-FFF2-40B4-BE49-F238E27FC236}">
              <a16:creationId xmlns:a16="http://schemas.microsoft.com/office/drawing/2014/main" id="{00000000-0008-0000-0300-0000F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22" name="Picture 1" descr="ALMASHRI_0">
          <a:extLst>
            <a:ext uri="{FF2B5EF4-FFF2-40B4-BE49-F238E27FC236}">
              <a16:creationId xmlns:a16="http://schemas.microsoft.com/office/drawing/2014/main" id="{00000000-0008-0000-0300-0000F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23" name="Picture 1" descr="ALMASHRI_0">
          <a:extLst>
            <a:ext uri="{FF2B5EF4-FFF2-40B4-BE49-F238E27FC236}">
              <a16:creationId xmlns:a16="http://schemas.microsoft.com/office/drawing/2014/main" id="{00000000-0008-0000-0300-0000F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24" name="Picture 1" descr="ALMASHRI_0">
          <a:extLst>
            <a:ext uri="{FF2B5EF4-FFF2-40B4-BE49-F238E27FC236}">
              <a16:creationId xmlns:a16="http://schemas.microsoft.com/office/drawing/2014/main" id="{00000000-0008-0000-0300-00000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25" name="Picture 1" descr="ALMASHRI_0">
          <a:extLst>
            <a:ext uri="{FF2B5EF4-FFF2-40B4-BE49-F238E27FC236}">
              <a16:creationId xmlns:a16="http://schemas.microsoft.com/office/drawing/2014/main" id="{00000000-0008-0000-0300-00000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26" name="Picture 1" descr="ALMASHRI_0">
          <a:extLst>
            <a:ext uri="{FF2B5EF4-FFF2-40B4-BE49-F238E27FC236}">
              <a16:creationId xmlns:a16="http://schemas.microsoft.com/office/drawing/2014/main" id="{00000000-0008-0000-0300-00000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27" name="Picture 1" descr="ALMASHRI_0">
          <a:extLst>
            <a:ext uri="{FF2B5EF4-FFF2-40B4-BE49-F238E27FC236}">
              <a16:creationId xmlns:a16="http://schemas.microsoft.com/office/drawing/2014/main" id="{00000000-0008-0000-0300-00000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28" name="Picture 1" descr="ALMASHRI_0">
          <a:extLst>
            <a:ext uri="{FF2B5EF4-FFF2-40B4-BE49-F238E27FC236}">
              <a16:creationId xmlns:a16="http://schemas.microsoft.com/office/drawing/2014/main" id="{00000000-0008-0000-0300-00000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29" name="Picture 1" descr="ALMASHRI_0">
          <a:extLst>
            <a:ext uri="{FF2B5EF4-FFF2-40B4-BE49-F238E27FC236}">
              <a16:creationId xmlns:a16="http://schemas.microsoft.com/office/drawing/2014/main" id="{00000000-0008-0000-0300-00000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0" name="Picture 1" descr="ALMASHRI_0">
          <a:extLst>
            <a:ext uri="{FF2B5EF4-FFF2-40B4-BE49-F238E27FC236}">
              <a16:creationId xmlns:a16="http://schemas.microsoft.com/office/drawing/2014/main" id="{00000000-0008-0000-0300-00000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1" name="Picture 1" descr="ALMASHRI_0">
          <a:extLst>
            <a:ext uri="{FF2B5EF4-FFF2-40B4-BE49-F238E27FC236}">
              <a16:creationId xmlns:a16="http://schemas.microsoft.com/office/drawing/2014/main" id="{00000000-0008-0000-0300-00000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2" name="Picture 1" descr="ALMASHRI_0">
          <a:extLst>
            <a:ext uri="{FF2B5EF4-FFF2-40B4-BE49-F238E27FC236}">
              <a16:creationId xmlns:a16="http://schemas.microsoft.com/office/drawing/2014/main" id="{00000000-0008-0000-0300-00000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3" name="Picture 1" descr="ALMASHRI_0">
          <a:extLst>
            <a:ext uri="{FF2B5EF4-FFF2-40B4-BE49-F238E27FC236}">
              <a16:creationId xmlns:a16="http://schemas.microsoft.com/office/drawing/2014/main" id="{00000000-0008-0000-0300-00000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4" name="Picture 1" descr="ALMASHRI_0">
          <a:extLst>
            <a:ext uri="{FF2B5EF4-FFF2-40B4-BE49-F238E27FC236}">
              <a16:creationId xmlns:a16="http://schemas.microsoft.com/office/drawing/2014/main" id="{00000000-0008-0000-0300-00000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5" name="Picture 1" descr="ALMASHRI_0">
          <a:extLst>
            <a:ext uri="{FF2B5EF4-FFF2-40B4-BE49-F238E27FC236}">
              <a16:creationId xmlns:a16="http://schemas.microsoft.com/office/drawing/2014/main" id="{00000000-0008-0000-0300-00000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6" name="Picture 1" descr="ALMASHRI_0">
          <a:extLst>
            <a:ext uri="{FF2B5EF4-FFF2-40B4-BE49-F238E27FC236}">
              <a16:creationId xmlns:a16="http://schemas.microsoft.com/office/drawing/2014/main" id="{00000000-0008-0000-03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7" name="Picture 1" descr="ALMASHRI_0">
          <a:extLst>
            <a:ext uri="{FF2B5EF4-FFF2-40B4-BE49-F238E27FC236}">
              <a16:creationId xmlns:a16="http://schemas.microsoft.com/office/drawing/2014/main" id="{00000000-0008-0000-0300-00000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7438" name="Picture 1" descr="ALMASHRI_0">
          <a:extLst>
            <a:ext uri="{FF2B5EF4-FFF2-40B4-BE49-F238E27FC236}">
              <a16:creationId xmlns:a16="http://schemas.microsoft.com/office/drawing/2014/main" id="{00000000-0008-0000-0300-00000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39" name="Picture 1" descr="ALMASHRI_0">
          <a:extLst>
            <a:ext uri="{FF2B5EF4-FFF2-40B4-BE49-F238E27FC236}">
              <a16:creationId xmlns:a16="http://schemas.microsoft.com/office/drawing/2014/main" id="{00000000-0008-0000-0300-00000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0" name="Picture 1" descr="ALMASHRI_0">
          <a:extLst>
            <a:ext uri="{FF2B5EF4-FFF2-40B4-BE49-F238E27FC236}">
              <a16:creationId xmlns:a16="http://schemas.microsoft.com/office/drawing/2014/main" id="{00000000-0008-0000-0300-00001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1" name="Picture 1" descr="ALMASHRI_0">
          <a:extLst>
            <a:ext uri="{FF2B5EF4-FFF2-40B4-BE49-F238E27FC236}">
              <a16:creationId xmlns:a16="http://schemas.microsoft.com/office/drawing/2014/main" id="{00000000-0008-0000-0300-00001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2" name="Picture 1" descr="ALMASHRI_0">
          <a:extLst>
            <a:ext uri="{FF2B5EF4-FFF2-40B4-BE49-F238E27FC236}">
              <a16:creationId xmlns:a16="http://schemas.microsoft.com/office/drawing/2014/main" id="{00000000-0008-0000-0300-00001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3" name="Picture 1" descr="ALMASHRI_0">
          <a:extLst>
            <a:ext uri="{FF2B5EF4-FFF2-40B4-BE49-F238E27FC236}">
              <a16:creationId xmlns:a16="http://schemas.microsoft.com/office/drawing/2014/main" id="{00000000-0008-0000-0300-00001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4" name="Picture 1" descr="ALMASHRI_0">
          <a:extLst>
            <a:ext uri="{FF2B5EF4-FFF2-40B4-BE49-F238E27FC236}">
              <a16:creationId xmlns:a16="http://schemas.microsoft.com/office/drawing/2014/main" id="{00000000-0008-0000-0300-00001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5" name="Picture 1" descr="ALMASHRI_0">
          <a:extLst>
            <a:ext uri="{FF2B5EF4-FFF2-40B4-BE49-F238E27FC236}">
              <a16:creationId xmlns:a16="http://schemas.microsoft.com/office/drawing/2014/main" id="{00000000-0008-0000-0300-00001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6" name="Picture 1" descr="ALMASHRI_0">
          <a:extLst>
            <a:ext uri="{FF2B5EF4-FFF2-40B4-BE49-F238E27FC236}">
              <a16:creationId xmlns:a16="http://schemas.microsoft.com/office/drawing/2014/main" id="{00000000-0008-0000-0300-00001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7" name="Picture 1" descr="ALMASHRI_0">
          <a:extLst>
            <a:ext uri="{FF2B5EF4-FFF2-40B4-BE49-F238E27FC236}">
              <a16:creationId xmlns:a16="http://schemas.microsoft.com/office/drawing/2014/main" id="{00000000-0008-0000-0300-00001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8" name="Picture 1" descr="ALMASHRI_0">
          <a:extLst>
            <a:ext uri="{FF2B5EF4-FFF2-40B4-BE49-F238E27FC236}">
              <a16:creationId xmlns:a16="http://schemas.microsoft.com/office/drawing/2014/main" id="{00000000-0008-0000-0300-00001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49" name="Picture 1" descr="ALMASHRI_0">
          <a:extLst>
            <a:ext uri="{FF2B5EF4-FFF2-40B4-BE49-F238E27FC236}">
              <a16:creationId xmlns:a16="http://schemas.microsoft.com/office/drawing/2014/main" id="{00000000-0008-0000-0300-00001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50" name="Picture 1" descr="ALMASHRI_0">
          <a:extLst>
            <a:ext uri="{FF2B5EF4-FFF2-40B4-BE49-F238E27FC236}">
              <a16:creationId xmlns:a16="http://schemas.microsoft.com/office/drawing/2014/main" id="{00000000-0008-0000-0300-00001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51" name="Picture 1" descr="ALMASHRI_0">
          <a:extLst>
            <a:ext uri="{FF2B5EF4-FFF2-40B4-BE49-F238E27FC236}">
              <a16:creationId xmlns:a16="http://schemas.microsoft.com/office/drawing/2014/main" id="{00000000-0008-0000-0300-00001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52" name="Picture 1" descr="ALMASHRI_0">
          <a:extLst>
            <a:ext uri="{FF2B5EF4-FFF2-40B4-BE49-F238E27FC236}">
              <a16:creationId xmlns:a16="http://schemas.microsoft.com/office/drawing/2014/main" id="{00000000-0008-0000-0300-00001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53" name="Picture 1" descr="ALMASHRI_0">
          <a:extLst>
            <a:ext uri="{FF2B5EF4-FFF2-40B4-BE49-F238E27FC236}">
              <a16:creationId xmlns:a16="http://schemas.microsoft.com/office/drawing/2014/main" id="{00000000-0008-0000-0300-00001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7454" name="Picture 1" descr="ALMASHRI_0">
          <a:extLst>
            <a:ext uri="{FF2B5EF4-FFF2-40B4-BE49-F238E27FC236}">
              <a16:creationId xmlns:a16="http://schemas.microsoft.com/office/drawing/2014/main" id="{00000000-0008-0000-0300-00001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55" name="Picture 1" descr="ALMASHRI_0">
          <a:extLst>
            <a:ext uri="{FF2B5EF4-FFF2-40B4-BE49-F238E27FC236}">
              <a16:creationId xmlns:a16="http://schemas.microsoft.com/office/drawing/2014/main" id="{00000000-0008-0000-0300-00001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56" name="Picture 1" descr="ALMASHRI_0">
          <a:extLst>
            <a:ext uri="{FF2B5EF4-FFF2-40B4-BE49-F238E27FC236}">
              <a16:creationId xmlns:a16="http://schemas.microsoft.com/office/drawing/2014/main" id="{00000000-0008-0000-0300-00002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57" name="Picture 1" descr="ALMASHRI_0">
          <a:extLst>
            <a:ext uri="{FF2B5EF4-FFF2-40B4-BE49-F238E27FC236}">
              <a16:creationId xmlns:a16="http://schemas.microsoft.com/office/drawing/2014/main" id="{00000000-0008-0000-0300-00002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58" name="Picture 1" descr="ALMASHRI_0">
          <a:extLst>
            <a:ext uri="{FF2B5EF4-FFF2-40B4-BE49-F238E27FC236}">
              <a16:creationId xmlns:a16="http://schemas.microsoft.com/office/drawing/2014/main" id="{00000000-0008-0000-0300-00002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59" name="Picture 1" descr="ALMASHRI_0">
          <a:extLst>
            <a:ext uri="{FF2B5EF4-FFF2-40B4-BE49-F238E27FC236}">
              <a16:creationId xmlns:a16="http://schemas.microsoft.com/office/drawing/2014/main" id="{00000000-0008-0000-0300-00002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0" name="Picture 1" descr="ALMASHRI_0">
          <a:extLst>
            <a:ext uri="{FF2B5EF4-FFF2-40B4-BE49-F238E27FC236}">
              <a16:creationId xmlns:a16="http://schemas.microsoft.com/office/drawing/2014/main" id="{00000000-0008-0000-0300-00002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1" name="Picture 1" descr="ALMASHRI_0">
          <a:extLst>
            <a:ext uri="{FF2B5EF4-FFF2-40B4-BE49-F238E27FC236}">
              <a16:creationId xmlns:a16="http://schemas.microsoft.com/office/drawing/2014/main" id="{00000000-0008-0000-0300-00002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2" name="Picture 1" descr="ALMASHRI_0">
          <a:extLst>
            <a:ext uri="{FF2B5EF4-FFF2-40B4-BE49-F238E27FC236}">
              <a16:creationId xmlns:a16="http://schemas.microsoft.com/office/drawing/2014/main" id="{00000000-0008-0000-0300-00002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3" name="Picture 1" descr="ALMASHRI_0">
          <a:extLst>
            <a:ext uri="{FF2B5EF4-FFF2-40B4-BE49-F238E27FC236}">
              <a16:creationId xmlns:a16="http://schemas.microsoft.com/office/drawing/2014/main" id="{00000000-0008-0000-0300-00002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4" name="Picture 1" descr="ALMASHRI_0">
          <a:extLst>
            <a:ext uri="{FF2B5EF4-FFF2-40B4-BE49-F238E27FC236}">
              <a16:creationId xmlns:a16="http://schemas.microsoft.com/office/drawing/2014/main" id="{00000000-0008-0000-0300-00002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5" name="Picture 1" descr="ALMASHRI_0">
          <a:extLst>
            <a:ext uri="{FF2B5EF4-FFF2-40B4-BE49-F238E27FC236}">
              <a16:creationId xmlns:a16="http://schemas.microsoft.com/office/drawing/2014/main" id="{00000000-0008-0000-0300-00002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6" name="Picture 1" descr="ALMASHRI_0">
          <a:extLst>
            <a:ext uri="{FF2B5EF4-FFF2-40B4-BE49-F238E27FC236}">
              <a16:creationId xmlns:a16="http://schemas.microsoft.com/office/drawing/2014/main" id="{00000000-0008-0000-0300-00002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7" name="Picture 1" descr="ALMASHRI_0">
          <a:extLst>
            <a:ext uri="{FF2B5EF4-FFF2-40B4-BE49-F238E27FC236}">
              <a16:creationId xmlns:a16="http://schemas.microsoft.com/office/drawing/2014/main" id="{00000000-0008-0000-0300-00002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8" name="Picture 1" descr="ALMASHRI_0">
          <a:extLst>
            <a:ext uri="{FF2B5EF4-FFF2-40B4-BE49-F238E27FC236}">
              <a16:creationId xmlns:a16="http://schemas.microsoft.com/office/drawing/2014/main" id="{00000000-0008-0000-0300-00002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69" name="Picture 1" descr="ALMASHRI_0">
          <a:extLst>
            <a:ext uri="{FF2B5EF4-FFF2-40B4-BE49-F238E27FC236}">
              <a16:creationId xmlns:a16="http://schemas.microsoft.com/office/drawing/2014/main" id="{00000000-0008-0000-0300-00002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7470" name="Picture 1" descr="ALMASHRI_0">
          <a:extLst>
            <a:ext uri="{FF2B5EF4-FFF2-40B4-BE49-F238E27FC236}">
              <a16:creationId xmlns:a16="http://schemas.microsoft.com/office/drawing/2014/main" id="{00000000-0008-0000-0300-00002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1" name="Picture 1" descr="ALMASHRI_0">
          <a:extLst>
            <a:ext uri="{FF2B5EF4-FFF2-40B4-BE49-F238E27FC236}">
              <a16:creationId xmlns:a16="http://schemas.microsoft.com/office/drawing/2014/main" id="{00000000-0008-0000-0300-00002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2" name="Picture 1" descr="ALMASHRI_0">
          <a:extLst>
            <a:ext uri="{FF2B5EF4-FFF2-40B4-BE49-F238E27FC236}">
              <a16:creationId xmlns:a16="http://schemas.microsoft.com/office/drawing/2014/main" id="{00000000-0008-0000-0300-00003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3" name="Picture 1" descr="ALMASHRI_0">
          <a:extLst>
            <a:ext uri="{FF2B5EF4-FFF2-40B4-BE49-F238E27FC236}">
              <a16:creationId xmlns:a16="http://schemas.microsoft.com/office/drawing/2014/main" id="{00000000-0008-0000-0300-00003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4" name="Picture 1" descr="ALMASHRI_0">
          <a:extLst>
            <a:ext uri="{FF2B5EF4-FFF2-40B4-BE49-F238E27FC236}">
              <a16:creationId xmlns:a16="http://schemas.microsoft.com/office/drawing/2014/main" id="{00000000-0008-0000-0300-00003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5" name="Picture 1" descr="ALMASHRI_0">
          <a:extLst>
            <a:ext uri="{FF2B5EF4-FFF2-40B4-BE49-F238E27FC236}">
              <a16:creationId xmlns:a16="http://schemas.microsoft.com/office/drawing/2014/main" id="{00000000-0008-0000-0300-00003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6" name="Picture 1" descr="ALMASHRI_0">
          <a:extLst>
            <a:ext uri="{FF2B5EF4-FFF2-40B4-BE49-F238E27FC236}">
              <a16:creationId xmlns:a16="http://schemas.microsoft.com/office/drawing/2014/main" id="{00000000-0008-0000-0300-00003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7" name="Picture 1" descr="ALMASHRI_0">
          <a:extLst>
            <a:ext uri="{FF2B5EF4-FFF2-40B4-BE49-F238E27FC236}">
              <a16:creationId xmlns:a16="http://schemas.microsoft.com/office/drawing/2014/main" id="{00000000-0008-0000-0300-00003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8" name="Picture 1" descr="ALMASHRI_0">
          <a:extLst>
            <a:ext uri="{FF2B5EF4-FFF2-40B4-BE49-F238E27FC236}">
              <a16:creationId xmlns:a16="http://schemas.microsoft.com/office/drawing/2014/main" id="{00000000-0008-0000-0300-00003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79" name="Picture 1" descr="ALMASHRI_0">
          <a:extLst>
            <a:ext uri="{FF2B5EF4-FFF2-40B4-BE49-F238E27FC236}">
              <a16:creationId xmlns:a16="http://schemas.microsoft.com/office/drawing/2014/main" id="{00000000-0008-0000-0300-00003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80" name="Picture 1" descr="ALMASHRI_0">
          <a:extLst>
            <a:ext uri="{FF2B5EF4-FFF2-40B4-BE49-F238E27FC236}">
              <a16:creationId xmlns:a16="http://schemas.microsoft.com/office/drawing/2014/main" id="{00000000-0008-0000-0300-00003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81" name="Picture 1" descr="ALMASHRI_0">
          <a:extLst>
            <a:ext uri="{FF2B5EF4-FFF2-40B4-BE49-F238E27FC236}">
              <a16:creationId xmlns:a16="http://schemas.microsoft.com/office/drawing/2014/main" id="{00000000-0008-0000-0300-00003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82" name="Picture 1" descr="ALMASHRI_0">
          <a:extLst>
            <a:ext uri="{FF2B5EF4-FFF2-40B4-BE49-F238E27FC236}">
              <a16:creationId xmlns:a16="http://schemas.microsoft.com/office/drawing/2014/main" id="{00000000-0008-0000-0300-00003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83" name="Picture 1" descr="ALMASHRI_0">
          <a:extLst>
            <a:ext uri="{FF2B5EF4-FFF2-40B4-BE49-F238E27FC236}">
              <a16:creationId xmlns:a16="http://schemas.microsoft.com/office/drawing/2014/main" id="{00000000-0008-0000-0300-00003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84" name="Picture 1" descr="ALMASHRI_0">
          <a:extLst>
            <a:ext uri="{FF2B5EF4-FFF2-40B4-BE49-F238E27FC236}">
              <a16:creationId xmlns:a16="http://schemas.microsoft.com/office/drawing/2014/main" id="{00000000-0008-0000-0300-00003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7485" name="Picture 1" descr="ALMASHRI_0">
          <a:extLst>
            <a:ext uri="{FF2B5EF4-FFF2-40B4-BE49-F238E27FC236}">
              <a16:creationId xmlns:a16="http://schemas.microsoft.com/office/drawing/2014/main" id="{00000000-0008-0000-0300-00003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845915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1295400</xdr:colOff>
      <xdr:row>134</xdr:row>
      <xdr:rowOff>0</xdr:rowOff>
    </xdr:from>
    <xdr:ext cx="0" cy="2150853"/>
    <xdr:pic>
      <xdr:nvPicPr>
        <xdr:cNvPr id="7486" name="Picture 7485" descr="ALMASHRI_0">
          <a:extLst>
            <a:ext uri="{FF2B5EF4-FFF2-40B4-BE49-F238E27FC236}">
              <a16:creationId xmlns:a16="http://schemas.microsoft.com/office/drawing/2014/main" id="{00000000-0008-0000-0400-00003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87" name="Picture 1" descr="ALMASHRI_0">
          <a:extLst>
            <a:ext uri="{FF2B5EF4-FFF2-40B4-BE49-F238E27FC236}">
              <a16:creationId xmlns:a16="http://schemas.microsoft.com/office/drawing/2014/main" id="{00000000-0008-0000-0400-00003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88" name="Picture 1" descr="ALMASHRI_0">
          <a:extLst>
            <a:ext uri="{FF2B5EF4-FFF2-40B4-BE49-F238E27FC236}">
              <a16:creationId xmlns:a16="http://schemas.microsoft.com/office/drawing/2014/main" id="{00000000-0008-0000-0400-00004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89" name="Picture 1" descr="ALMASHRI_0">
          <a:extLst>
            <a:ext uri="{FF2B5EF4-FFF2-40B4-BE49-F238E27FC236}">
              <a16:creationId xmlns:a16="http://schemas.microsoft.com/office/drawing/2014/main" id="{00000000-0008-0000-0400-00004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0" name="Picture 1" descr="ALMASHRI_0">
          <a:extLst>
            <a:ext uri="{FF2B5EF4-FFF2-40B4-BE49-F238E27FC236}">
              <a16:creationId xmlns:a16="http://schemas.microsoft.com/office/drawing/2014/main" id="{00000000-0008-0000-0400-00004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1" name="Picture 1" descr="ALMASHRI_0">
          <a:extLst>
            <a:ext uri="{FF2B5EF4-FFF2-40B4-BE49-F238E27FC236}">
              <a16:creationId xmlns:a16="http://schemas.microsoft.com/office/drawing/2014/main" id="{00000000-0008-0000-0400-00004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2" name="Picture 1" descr="ALMASHRI_0">
          <a:extLst>
            <a:ext uri="{FF2B5EF4-FFF2-40B4-BE49-F238E27FC236}">
              <a16:creationId xmlns:a16="http://schemas.microsoft.com/office/drawing/2014/main" id="{00000000-0008-0000-0400-00004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3" name="Picture 1" descr="ALMASHRI_0">
          <a:extLst>
            <a:ext uri="{FF2B5EF4-FFF2-40B4-BE49-F238E27FC236}">
              <a16:creationId xmlns:a16="http://schemas.microsoft.com/office/drawing/2014/main" id="{00000000-0008-0000-0400-00004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4" name="Picture 1" descr="ALMASHRI_0">
          <a:extLst>
            <a:ext uri="{FF2B5EF4-FFF2-40B4-BE49-F238E27FC236}">
              <a16:creationId xmlns:a16="http://schemas.microsoft.com/office/drawing/2014/main" id="{00000000-0008-0000-0400-00004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5" name="Picture 1" descr="ALMASHRI_0">
          <a:extLst>
            <a:ext uri="{FF2B5EF4-FFF2-40B4-BE49-F238E27FC236}">
              <a16:creationId xmlns:a16="http://schemas.microsoft.com/office/drawing/2014/main" id="{00000000-0008-0000-0400-00004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6" name="Picture 1" descr="ALMASHRI_0">
          <a:extLst>
            <a:ext uri="{FF2B5EF4-FFF2-40B4-BE49-F238E27FC236}">
              <a16:creationId xmlns:a16="http://schemas.microsoft.com/office/drawing/2014/main" id="{00000000-0008-0000-0400-00004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7" name="Picture 1" descr="ALMASHRI_0">
          <a:extLst>
            <a:ext uri="{FF2B5EF4-FFF2-40B4-BE49-F238E27FC236}">
              <a16:creationId xmlns:a16="http://schemas.microsoft.com/office/drawing/2014/main" id="{00000000-0008-0000-0400-00004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8" name="Picture 1" descr="ALMASHRI_0">
          <a:extLst>
            <a:ext uri="{FF2B5EF4-FFF2-40B4-BE49-F238E27FC236}">
              <a16:creationId xmlns:a16="http://schemas.microsoft.com/office/drawing/2014/main" id="{00000000-0008-0000-0400-00004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499" name="Picture 1" descr="ALMASHRI_0">
          <a:extLst>
            <a:ext uri="{FF2B5EF4-FFF2-40B4-BE49-F238E27FC236}">
              <a16:creationId xmlns:a16="http://schemas.microsoft.com/office/drawing/2014/main" id="{00000000-0008-0000-0400-00004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00" name="Picture 1" descr="ALMASHRI_0">
          <a:extLst>
            <a:ext uri="{FF2B5EF4-FFF2-40B4-BE49-F238E27FC236}">
              <a16:creationId xmlns:a16="http://schemas.microsoft.com/office/drawing/2014/main" id="{00000000-0008-0000-0400-00004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01" name="Picture 1" descr="ALMASHRI_0">
          <a:extLst>
            <a:ext uri="{FF2B5EF4-FFF2-40B4-BE49-F238E27FC236}">
              <a16:creationId xmlns:a16="http://schemas.microsoft.com/office/drawing/2014/main" id="{00000000-0008-0000-0400-00004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2" name="Picture 1" descr="ALMASHRI_0">
          <a:extLst>
            <a:ext uri="{FF2B5EF4-FFF2-40B4-BE49-F238E27FC236}">
              <a16:creationId xmlns:a16="http://schemas.microsoft.com/office/drawing/2014/main" id="{00000000-0008-0000-0400-00004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3" name="Picture 1" descr="ALMASHRI_0">
          <a:extLst>
            <a:ext uri="{FF2B5EF4-FFF2-40B4-BE49-F238E27FC236}">
              <a16:creationId xmlns:a16="http://schemas.microsoft.com/office/drawing/2014/main" id="{00000000-0008-0000-0400-00004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4" name="Picture 1" descr="ALMASHRI_0">
          <a:extLst>
            <a:ext uri="{FF2B5EF4-FFF2-40B4-BE49-F238E27FC236}">
              <a16:creationId xmlns:a16="http://schemas.microsoft.com/office/drawing/2014/main" id="{00000000-0008-0000-0400-00005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5" name="Picture 1" descr="ALMASHRI_0">
          <a:extLst>
            <a:ext uri="{FF2B5EF4-FFF2-40B4-BE49-F238E27FC236}">
              <a16:creationId xmlns:a16="http://schemas.microsoft.com/office/drawing/2014/main" id="{00000000-0008-0000-0400-00005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6" name="Picture 1" descr="ALMASHRI_0">
          <a:extLst>
            <a:ext uri="{FF2B5EF4-FFF2-40B4-BE49-F238E27FC236}">
              <a16:creationId xmlns:a16="http://schemas.microsoft.com/office/drawing/2014/main" id="{00000000-0008-0000-0400-00005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7" name="Picture 1" descr="ALMASHRI_0">
          <a:extLst>
            <a:ext uri="{FF2B5EF4-FFF2-40B4-BE49-F238E27FC236}">
              <a16:creationId xmlns:a16="http://schemas.microsoft.com/office/drawing/2014/main" id="{00000000-0008-0000-0400-00005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8" name="Picture 1" descr="ALMASHRI_0">
          <a:extLst>
            <a:ext uri="{FF2B5EF4-FFF2-40B4-BE49-F238E27FC236}">
              <a16:creationId xmlns:a16="http://schemas.microsoft.com/office/drawing/2014/main" id="{00000000-0008-0000-0400-00005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09" name="Picture 1" descr="ALMASHRI_0">
          <a:extLst>
            <a:ext uri="{FF2B5EF4-FFF2-40B4-BE49-F238E27FC236}">
              <a16:creationId xmlns:a16="http://schemas.microsoft.com/office/drawing/2014/main" id="{00000000-0008-0000-0400-00005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0" name="Picture 1" descr="ALMASHRI_0">
          <a:extLst>
            <a:ext uri="{FF2B5EF4-FFF2-40B4-BE49-F238E27FC236}">
              <a16:creationId xmlns:a16="http://schemas.microsoft.com/office/drawing/2014/main" id="{00000000-0008-0000-0400-00005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1" name="Picture 1" descr="ALMASHRI_0">
          <a:extLst>
            <a:ext uri="{FF2B5EF4-FFF2-40B4-BE49-F238E27FC236}">
              <a16:creationId xmlns:a16="http://schemas.microsoft.com/office/drawing/2014/main" id="{00000000-0008-0000-0400-00005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2" name="Picture 1" descr="ALMASHRI_0">
          <a:extLst>
            <a:ext uri="{FF2B5EF4-FFF2-40B4-BE49-F238E27FC236}">
              <a16:creationId xmlns:a16="http://schemas.microsoft.com/office/drawing/2014/main" id="{00000000-0008-0000-0400-00005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3" name="Picture 1" descr="ALMASHRI_0">
          <a:extLst>
            <a:ext uri="{FF2B5EF4-FFF2-40B4-BE49-F238E27FC236}">
              <a16:creationId xmlns:a16="http://schemas.microsoft.com/office/drawing/2014/main" id="{00000000-0008-0000-0400-00005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4" name="Picture 1" descr="ALMASHRI_0">
          <a:extLst>
            <a:ext uri="{FF2B5EF4-FFF2-40B4-BE49-F238E27FC236}">
              <a16:creationId xmlns:a16="http://schemas.microsoft.com/office/drawing/2014/main" id="{00000000-0008-0000-0400-00005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5" name="Picture 1" descr="ALMASHRI_0">
          <a:extLst>
            <a:ext uri="{FF2B5EF4-FFF2-40B4-BE49-F238E27FC236}">
              <a16:creationId xmlns:a16="http://schemas.microsoft.com/office/drawing/2014/main" id="{00000000-0008-0000-0400-00005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6" name="Picture 1" descr="ALMASHRI_0">
          <a:extLst>
            <a:ext uri="{FF2B5EF4-FFF2-40B4-BE49-F238E27FC236}">
              <a16:creationId xmlns:a16="http://schemas.microsoft.com/office/drawing/2014/main" id="{00000000-0008-0000-0400-00005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1328"/>
    <xdr:pic>
      <xdr:nvPicPr>
        <xdr:cNvPr id="7517" name="Picture 1" descr="ALMASHRI_0">
          <a:extLst>
            <a:ext uri="{FF2B5EF4-FFF2-40B4-BE49-F238E27FC236}">
              <a16:creationId xmlns:a16="http://schemas.microsoft.com/office/drawing/2014/main" id="{00000000-0008-0000-0400-00005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18" name="Picture 1" descr="ALMASHRI_0">
          <a:extLst>
            <a:ext uri="{FF2B5EF4-FFF2-40B4-BE49-F238E27FC236}">
              <a16:creationId xmlns:a16="http://schemas.microsoft.com/office/drawing/2014/main" id="{00000000-0008-0000-0400-00005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19" name="Picture 1" descr="ALMASHRI_0">
          <a:extLst>
            <a:ext uri="{FF2B5EF4-FFF2-40B4-BE49-F238E27FC236}">
              <a16:creationId xmlns:a16="http://schemas.microsoft.com/office/drawing/2014/main" id="{00000000-0008-0000-0400-00005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0" name="Picture 1" descr="ALMASHRI_0">
          <a:extLst>
            <a:ext uri="{FF2B5EF4-FFF2-40B4-BE49-F238E27FC236}">
              <a16:creationId xmlns:a16="http://schemas.microsoft.com/office/drawing/2014/main" id="{00000000-0008-0000-0400-00006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1" name="Picture 1" descr="ALMASHRI_0">
          <a:extLst>
            <a:ext uri="{FF2B5EF4-FFF2-40B4-BE49-F238E27FC236}">
              <a16:creationId xmlns:a16="http://schemas.microsoft.com/office/drawing/2014/main" id="{00000000-0008-0000-0400-00006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2" name="Picture 1" descr="ALMASHRI_0">
          <a:extLst>
            <a:ext uri="{FF2B5EF4-FFF2-40B4-BE49-F238E27FC236}">
              <a16:creationId xmlns:a16="http://schemas.microsoft.com/office/drawing/2014/main" id="{00000000-0008-0000-0400-00006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3" name="Picture 1" descr="ALMASHRI_0">
          <a:extLst>
            <a:ext uri="{FF2B5EF4-FFF2-40B4-BE49-F238E27FC236}">
              <a16:creationId xmlns:a16="http://schemas.microsoft.com/office/drawing/2014/main" id="{00000000-0008-0000-0400-00006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4" name="Picture 1" descr="ALMASHRI_0">
          <a:extLst>
            <a:ext uri="{FF2B5EF4-FFF2-40B4-BE49-F238E27FC236}">
              <a16:creationId xmlns:a16="http://schemas.microsoft.com/office/drawing/2014/main" id="{00000000-0008-0000-0400-00006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5" name="Picture 1" descr="ALMASHRI_0">
          <a:extLst>
            <a:ext uri="{FF2B5EF4-FFF2-40B4-BE49-F238E27FC236}">
              <a16:creationId xmlns:a16="http://schemas.microsoft.com/office/drawing/2014/main" id="{00000000-0008-0000-0400-00006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6" name="Picture 1" descr="ALMASHRI_0">
          <a:extLst>
            <a:ext uri="{FF2B5EF4-FFF2-40B4-BE49-F238E27FC236}">
              <a16:creationId xmlns:a16="http://schemas.microsoft.com/office/drawing/2014/main" id="{00000000-0008-0000-0400-00006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7" name="Picture 1" descr="ALMASHRI_0">
          <a:extLst>
            <a:ext uri="{FF2B5EF4-FFF2-40B4-BE49-F238E27FC236}">
              <a16:creationId xmlns:a16="http://schemas.microsoft.com/office/drawing/2014/main" id="{00000000-0008-0000-0400-00006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8" name="Picture 1" descr="ALMASHRI_0">
          <a:extLst>
            <a:ext uri="{FF2B5EF4-FFF2-40B4-BE49-F238E27FC236}">
              <a16:creationId xmlns:a16="http://schemas.microsoft.com/office/drawing/2014/main" id="{00000000-0008-0000-0400-00006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29" name="Picture 1" descr="ALMASHRI_0">
          <a:extLst>
            <a:ext uri="{FF2B5EF4-FFF2-40B4-BE49-F238E27FC236}">
              <a16:creationId xmlns:a16="http://schemas.microsoft.com/office/drawing/2014/main" id="{00000000-0008-0000-04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30" name="Picture 1" descr="ALMASHRI_0">
          <a:extLst>
            <a:ext uri="{FF2B5EF4-FFF2-40B4-BE49-F238E27FC236}">
              <a16:creationId xmlns:a16="http://schemas.microsoft.com/office/drawing/2014/main" id="{00000000-0008-0000-0400-00006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31" name="Picture 1" descr="ALMASHRI_0">
          <a:extLst>
            <a:ext uri="{FF2B5EF4-FFF2-40B4-BE49-F238E27FC236}">
              <a16:creationId xmlns:a16="http://schemas.microsoft.com/office/drawing/2014/main" id="{00000000-0008-0000-0400-00006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32" name="Picture 1" descr="ALMASHRI_0">
          <a:extLst>
            <a:ext uri="{FF2B5EF4-FFF2-40B4-BE49-F238E27FC236}">
              <a16:creationId xmlns:a16="http://schemas.microsoft.com/office/drawing/2014/main" id="{00000000-0008-0000-0400-00006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12753"/>
    <xdr:pic>
      <xdr:nvPicPr>
        <xdr:cNvPr id="7533" name="Picture 1" descr="ALMASHRI_0">
          <a:extLst>
            <a:ext uri="{FF2B5EF4-FFF2-40B4-BE49-F238E27FC236}">
              <a16:creationId xmlns:a16="http://schemas.microsoft.com/office/drawing/2014/main" id="{00000000-0008-0000-0400-00006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34" name="Picture 1" descr="ALMASHRI_0">
          <a:extLst>
            <a:ext uri="{FF2B5EF4-FFF2-40B4-BE49-F238E27FC236}">
              <a16:creationId xmlns:a16="http://schemas.microsoft.com/office/drawing/2014/main" id="{00000000-0008-0000-0400-00006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35" name="Picture 1" descr="ALMASHRI_0">
          <a:extLst>
            <a:ext uri="{FF2B5EF4-FFF2-40B4-BE49-F238E27FC236}">
              <a16:creationId xmlns:a16="http://schemas.microsoft.com/office/drawing/2014/main" id="{00000000-0008-0000-0400-00006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36" name="Picture 1" descr="ALMASHRI_0">
          <a:extLst>
            <a:ext uri="{FF2B5EF4-FFF2-40B4-BE49-F238E27FC236}">
              <a16:creationId xmlns:a16="http://schemas.microsoft.com/office/drawing/2014/main" id="{00000000-0008-0000-0400-00007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37" name="Picture 1" descr="ALMASHRI_0">
          <a:extLst>
            <a:ext uri="{FF2B5EF4-FFF2-40B4-BE49-F238E27FC236}">
              <a16:creationId xmlns:a16="http://schemas.microsoft.com/office/drawing/2014/main" id="{00000000-0008-0000-0400-00007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38" name="Picture 1" descr="ALMASHRI_0">
          <a:extLst>
            <a:ext uri="{FF2B5EF4-FFF2-40B4-BE49-F238E27FC236}">
              <a16:creationId xmlns:a16="http://schemas.microsoft.com/office/drawing/2014/main" id="{00000000-0008-0000-0400-00007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39" name="Picture 1" descr="ALMASHRI_0">
          <a:extLst>
            <a:ext uri="{FF2B5EF4-FFF2-40B4-BE49-F238E27FC236}">
              <a16:creationId xmlns:a16="http://schemas.microsoft.com/office/drawing/2014/main" id="{00000000-0008-0000-0400-00007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0" name="Picture 1" descr="ALMASHRI_0">
          <a:extLst>
            <a:ext uri="{FF2B5EF4-FFF2-40B4-BE49-F238E27FC236}">
              <a16:creationId xmlns:a16="http://schemas.microsoft.com/office/drawing/2014/main" id="{00000000-0008-0000-0400-00007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1" name="Picture 1" descr="ALMASHRI_0">
          <a:extLst>
            <a:ext uri="{FF2B5EF4-FFF2-40B4-BE49-F238E27FC236}">
              <a16:creationId xmlns:a16="http://schemas.microsoft.com/office/drawing/2014/main" id="{00000000-0008-0000-0400-00007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2" name="Picture 1" descr="ALMASHRI_0">
          <a:extLst>
            <a:ext uri="{FF2B5EF4-FFF2-40B4-BE49-F238E27FC236}">
              <a16:creationId xmlns:a16="http://schemas.microsoft.com/office/drawing/2014/main" id="{00000000-0008-0000-0400-00007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3" name="Picture 1" descr="ALMASHRI_0">
          <a:extLst>
            <a:ext uri="{FF2B5EF4-FFF2-40B4-BE49-F238E27FC236}">
              <a16:creationId xmlns:a16="http://schemas.microsoft.com/office/drawing/2014/main" id="{00000000-0008-0000-0400-00007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4" name="Picture 1" descr="ALMASHRI_0">
          <a:extLst>
            <a:ext uri="{FF2B5EF4-FFF2-40B4-BE49-F238E27FC236}">
              <a16:creationId xmlns:a16="http://schemas.microsoft.com/office/drawing/2014/main" id="{00000000-0008-0000-0400-00007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5" name="Picture 1" descr="ALMASHRI_0">
          <a:extLst>
            <a:ext uri="{FF2B5EF4-FFF2-40B4-BE49-F238E27FC236}">
              <a16:creationId xmlns:a16="http://schemas.microsoft.com/office/drawing/2014/main" id="{00000000-0008-0000-0400-00007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6" name="Picture 1" descr="ALMASHRI_0">
          <a:extLst>
            <a:ext uri="{FF2B5EF4-FFF2-40B4-BE49-F238E27FC236}">
              <a16:creationId xmlns:a16="http://schemas.microsoft.com/office/drawing/2014/main" id="{00000000-0008-0000-0400-00007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7" name="Picture 1" descr="ALMASHRI_0">
          <a:extLst>
            <a:ext uri="{FF2B5EF4-FFF2-40B4-BE49-F238E27FC236}">
              <a16:creationId xmlns:a16="http://schemas.microsoft.com/office/drawing/2014/main" id="{00000000-0008-0000-0400-00007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8" name="Picture 1" descr="ALMASHRI_0">
          <a:extLst>
            <a:ext uri="{FF2B5EF4-FFF2-40B4-BE49-F238E27FC236}">
              <a16:creationId xmlns:a16="http://schemas.microsoft.com/office/drawing/2014/main" id="{00000000-0008-0000-0400-00007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0853"/>
    <xdr:pic>
      <xdr:nvPicPr>
        <xdr:cNvPr id="7549" name="Picture 1" descr="ALMASHRI_0">
          <a:extLst>
            <a:ext uri="{FF2B5EF4-FFF2-40B4-BE49-F238E27FC236}">
              <a16:creationId xmlns:a16="http://schemas.microsoft.com/office/drawing/2014/main" id="{00000000-0008-0000-0400-00007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0" name="Picture 1" descr="ALMASHRI_0">
          <a:extLst>
            <a:ext uri="{FF2B5EF4-FFF2-40B4-BE49-F238E27FC236}">
              <a16:creationId xmlns:a16="http://schemas.microsoft.com/office/drawing/2014/main" id="{00000000-0008-0000-0400-00007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1" name="Picture 1" descr="ALMASHRI_0">
          <a:extLst>
            <a:ext uri="{FF2B5EF4-FFF2-40B4-BE49-F238E27FC236}">
              <a16:creationId xmlns:a16="http://schemas.microsoft.com/office/drawing/2014/main" id="{00000000-0008-0000-0400-00007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2" name="Picture 1" descr="ALMASHRI_0">
          <a:extLst>
            <a:ext uri="{FF2B5EF4-FFF2-40B4-BE49-F238E27FC236}">
              <a16:creationId xmlns:a16="http://schemas.microsoft.com/office/drawing/2014/main" id="{00000000-0008-0000-0400-00008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3" name="Picture 1" descr="ALMASHRI_0">
          <a:extLst>
            <a:ext uri="{FF2B5EF4-FFF2-40B4-BE49-F238E27FC236}">
              <a16:creationId xmlns:a16="http://schemas.microsoft.com/office/drawing/2014/main" id="{00000000-0008-0000-0400-00008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4" name="Picture 1" descr="ALMASHRI_0">
          <a:extLst>
            <a:ext uri="{FF2B5EF4-FFF2-40B4-BE49-F238E27FC236}">
              <a16:creationId xmlns:a16="http://schemas.microsoft.com/office/drawing/2014/main" id="{00000000-0008-0000-0400-00008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5" name="Picture 1" descr="ALMASHRI_0">
          <a:extLst>
            <a:ext uri="{FF2B5EF4-FFF2-40B4-BE49-F238E27FC236}">
              <a16:creationId xmlns:a16="http://schemas.microsoft.com/office/drawing/2014/main" id="{00000000-0008-0000-0400-00008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6" name="Picture 1" descr="ALMASHRI_0">
          <a:extLst>
            <a:ext uri="{FF2B5EF4-FFF2-40B4-BE49-F238E27FC236}">
              <a16:creationId xmlns:a16="http://schemas.microsoft.com/office/drawing/2014/main" id="{00000000-0008-0000-0400-00008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7" name="Picture 1" descr="ALMASHRI_0">
          <a:extLst>
            <a:ext uri="{FF2B5EF4-FFF2-40B4-BE49-F238E27FC236}">
              <a16:creationId xmlns:a16="http://schemas.microsoft.com/office/drawing/2014/main" id="{00000000-0008-0000-0400-00008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8" name="Picture 1" descr="ALMASHRI_0">
          <a:extLst>
            <a:ext uri="{FF2B5EF4-FFF2-40B4-BE49-F238E27FC236}">
              <a16:creationId xmlns:a16="http://schemas.microsoft.com/office/drawing/2014/main" id="{00000000-0008-0000-0400-00008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59" name="Picture 1" descr="ALMASHRI_0">
          <a:extLst>
            <a:ext uri="{FF2B5EF4-FFF2-40B4-BE49-F238E27FC236}">
              <a16:creationId xmlns:a16="http://schemas.microsoft.com/office/drawing/2014/main" id="{00000000-0008-0000-0400-00008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0" name="Picture 1" descr="ALMASHRI_0">
          <a:extLst>
            <a:ext uri="{FF2B5EF4-FFF2-40B4-BE49-F238E27FC236}">
              <a16:creationId xmlns:a16="http://schemas.microsoft.com/office/drawing/2014/main" id="{00000000-0008-0000-0400-00008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1" name="Picture 1" descr="ALMASHRI_0">
          <a:extLst>
            <a:ext uri="{FF2B5EF4-FFF2-40B4-BE49-F238E27FC236}">
              <a16:creationId xmlns:a16="http://schemas.microsoft.com/office/drawing/2014/main" id="{00000000-0008-0000-0400-00008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2" name="Picture 1" descr="ALMASHRI_0">
          <a:extLst>
            <a:ext uri="{FF2B5EF4-FFF2-40B4-BE49-F238E27FC236}">
              <a16:creationId xmlns:a16="http://schemas.microsoft.com/office/drawing/2014/main" id="{00000000-0008-0000-0400-00008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3" name="Picture 1" descr="ALMASHRI_0">
          <a:extLst>
            <a:ext uri="{FF2B5EF4-FFF2-40B4-BE49-F238E27FC236}">
              <a16:creationId xmlns:a16="http://schemas.microsoft.com/office/drawing/2014/main" id="{00000000-0008-0000-0400-00008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4" name="Picture 1" descr="ALMASHRI_0">
          <a:extLst>
            <a:ext uri="{FF2B5EF4-FFF2-40B4-BE49-F238E27FC236}">
              <a16:creationId xmlns:a16="http://schemas.microsoft.com/office/drawing/2014/main" id="{00000000-0008-0000-0400-00008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5" name="Picture 1" descr="ALMASHRI_0">
          <a:extLst>
            <a:ext uri="{FF2B5EF4-FFF2-40B4-BE49-F238E27FC236}">
              <a16:creationId xmlns:a16="http://schemas.microsoft.com/office/drawing/2014/main" id="{00000000-0008-0000-0400-00008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6" name="Picture 1" descr="ALMASHRI_0">
          <a:extLst>
            <a:ext uri="{FF2B5EF4-FFF2-40B4-BE49-F238E27FC236}">
              <a16:creationId xmlns:a16="http://schemas.microsoft.com/office/drawing/2014/main" id="{00000000-0008-0000-0400-00008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7" name="Picture 1" descr="ALMASHRI_0">
          <a:extLst>
            <a:ext uri="{FF2B5EF4-FFF2-40B4-BE49-F238E27FC236}">
              <a16:creationId xmlns:a16="http://schemas.microsoft.com/office/drawing/2014/main" id="{00000000-0008-0000-0400-00008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8" name="Picture 1" descr="ALMASHRI_0">
          <a:extLst>
            <a:ext uri="{FF2B5EF4-FFF2-40B4-BE49-F238E27FC236}">
              <a16:creationId xmlns:a16="http://schemas.microsoft.com/office/drawing/2014/main" id="{00000000-0008-0000-0400-00009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69" name="Picture 1" descr="ALMASHRI_0">
          <a:extLst>
            <a:ext uri="{FF2B5EF4-FFF2-40B4-BE49-F238E27FC236}">
              <a16:creationId xmlns:a16="http://schemas.microsoft.com/office/drawing/2014/main" id="{00000000-0008-0000-0400-00009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0" name="Picture 1" descr="ALMASHRI_0">
          <a:extLst>
            <a:ext uri="{FF2B5EF4-FFF2-40B4-BE49-F238E27FC236}">
              <a16:creationId xmlns:a16="http://schemas.microsoft.com/office/drawing/2014/main" id="{00000000-0008-0000-0400-00009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1" name="Picture 1" descr="ALMASHRI_0">
          <a:extLst>
            <a:ext uri="{FF2B5EF4-FFF2-40B4-BE49-F238E27FC236}">
              <a16:creationId xmlns:a16="http://schemas.microsoft.com/office/drawing/2014/main" id="{00000000-0008-0000-0400-00009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2" name="Picture 1" descr="ALMASHRI_0">
          <a:extLst>
            <a:ext uri="{FF2B5EF4-FFF2-40B4-BE49-F238E27FC236}">
              <a16:creationId xmlns:a16="http://schemas.microsoft.com/office/drawing/2014/main" id="{00000000-0008-0000-0400-00009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3" name="Picture 1" descr="ALMASHRI_0">
          <a:extLst>
            <a:ext uri="{FF2B5EF4-FFF2-40B4-BE49-F238E27FC236}">
              <a16:creationId xmlns:a16="http://schemas.microsoft.com/office/drawing/2014/main" id="{00000000-0008-0000-0400-00009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4" name="Picture 1" descr="ALMASHRI_0">
          <a:extLst>
            <a:ext uri="{FF2B5EF4-FFF2-40B4-BE49-F238E27FC236}">
              <a16:creationId xmlns:a16="http://schemas.microsoft.com/office/drawing/2014/main" id="{00000000-0008-0000-0400-00009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5" name="Picture 1" descr="ALMASHRI_0">
          <a:extLst>
            <a:ext uri="{FF2B5EF4-FFF2-40B4-BE49-F238E27FC236}">
              <a16:creationId xmlns:a16="http://schemas.microsoft.com/office/drawing/2014/main" id="{00000000-0008-0000-0400-00009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6" name="Picture 1" descr="ALMASHRI_0">
          <a:extLst>
            <a:ext uri="{FF2B5EF4-FFF2-40B4-BE49-F238E27FC236}">
              <a16:creationId xmlns:a16="http://schemas.microsoft.com/office/drawing/2014/main" id="{00000000-0008-0000-0400-00009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7" name="Picture 1" descr="ALMASHRI_0">
          <a:extLst>
            <a:ext uri="{FF2B5EF4-FFF2-40B4-BE49-F238E27FC236}">
              <a16:creationId xmlns:a16="http://schemas.microsoft.com/office/drawing/2014/main" id="{00000000-0008-0000-0400-00009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8" name="Picture 1" descr="ALMASHRI_0">
          <a:extLst>
            <a:ext uri="{FF2B5EF4-FFF2-40B4-BE49-F238E27FC236}">
              <a16:creationId xmlns:a16="http://schemas.microsoft.com/office/drawing/2014/main" id="{00000000-0008-0000-0400-00009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79" name="Picture 1" descr="ALMASHRI_0">
          <a:extLst>
            <a:ext uri="{FF2B5EF4-FFF2-40B4-BE49-F238E27FC236}">
              <a16:creationId xmlns:a16="http://schemas.microsoft.com/office/drawing/2014/main" id="{00000000-0008-0000-0400-00009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80" name="Picture 1" descr="ALMASHRI_0">
          <a:extLst>
            <a:ext uri="{FF2B5EF4-FFF2-40B4-BE49-F238E27FC236}">
              <a16:creationId xmlns:a16="http://schemas.microsoft.com/office/drawing/2014/main" id="{00000000-0008-0000-0400-00009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81" name="Picture 1" descr="ALMASHRI_0">
          <a:extLst>
            <a:ext uri="{FF2B5EF4-FFF2-40B4-BE49-F238E27FC236}">
              <a16:creationId xmlns:a16="http://schemas.microsoft.com/office/drawing/2014/main" id="{00000000-0008-0000-0400-00009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2" name="Picture 1" descr="ALMASHRI_0">
          <a:extLst>
            <a:ext uri="{FF2B5EF4-FFF2-40B4-BE49-F238E27FC236}">
              <a16:creationId xmlns:a16="http://schemas.microsoft.com/office/drawing/2014/main" id="{00000000-0008-0000-0400-00009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3" name="Picture 1" descr="ALMASHRI_0">
          <a:extLst>
            <a:ext uri="{FF2B5EF4-FFF2-40B4-BE49-F238E27FC236}">
              <a16:creationId xmlns:a16="http://schemas.microsoft.com/office/drawing/2014/main" id="{00000000-0008-0000-0400-00009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4" name="Picture 1" descr="ALMASHRI_0">
          <a:extLst>
            <a:ext uri="{FF2B5EF4-FFF2-40B4-BE49-F238E27FC236}">
              <a16:creationId xmlns:a16="http://schemas.microsoft.com/office/drawing/2014/main" id="{00000000-0008-0000-0400-0000A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5" name="Picture 1" descr="ALMASHRI_0">
          <a:extLst>
            <a:ext uri="{FF2B5EF4-FFF2-40B4-BE49-F238E27FC236}">
              <a16:creationId xmlns:a16="http://schemas.microsoft.com/office/drawing/2014/main" id="{00000000-0008-0000-0400-0000A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6" name="Picture 1" descr="ALMASHRI_0">
          <a:extLst>
            <a:ext uri="{FF2B5EF4-FFF2-40B4-BE49-F238E27FC236}">
              <a16:creationId xmlns:a16="http://schemas.microsoft.com/office/drawing/2014/main" id="{00000000-0008-0000-0400-0000A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7" name="Picture 1" descr="ALMASHRI_0">
          <a:extLst>
            <a:ext uri="{FF2B5EF4-FFF2-40B4-BE49-F238E27FC236}">
              <a16:creationId xmlns:a16="http://schemas.microsoft.com/office/drawing/2014/main" id="{00000000-0008-0000-0400-0000A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8" name="Picture 1" descr="ALMASHRI_0">
          <a:extLst>
            <a:ext uri="{FF2B5EF4-FFF2-40B4-BE49-F238E27FC236}">
              <a16:creationId xmlns:a16="http://schemas.microsoft.com/office/drawing/2014/main" id="{00000000-0008-0000-0400-0000A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89" name="Picture 1" descr="ALMASHRI_0">
          <a:extLst>
            <a:ext uri="{FF2B5EF4-FFF2-40B4-BE49-F238E27FC236}">
              <a16:creationId xmlns:a16="http://schemas.microsoft.com/office/drawing/2014/main" id="{00000000-0008-0000-0400-0000A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0" name="Picture 1" descr="ALMASHRI_0">
          <a:extLst>
            <a:ext uri="{FF2B5EF4-FFF2-40B4-BE49-F238E27FC236}">
              <a16:creationId xmlns:a16="http://schemas.microsoft.com/office/drawing/2014/main" id="{00000000-0008-0000-0400-0000A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1" name="Picture 1" descr="ALMASHRI_0">
          <a:extLst>
            <a:ext uri="{FF2B5EF4-FFF2-40B4-BE49-F238E27FC236}">
              <a16:creationId xmlns:a16="http://schemas.microsoft.com/office/drawing/2014/main" id="{00000000-0008-0000-0400-0000A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2" name="Picture 1" descr="ALMASHRI_0">
          <a:extLst>
            <a:ext uri="{FF2B5EF4-FFF2-40B4-BE49-F238E27FC236}">
              <a16:creationId xmlns:a16="http://schemas.microsoft.com/office/drawing/2014/main" id="{00000000-0008-0000-0400-0000A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3" name="Picture 1" descr="ALMASHRI_0">
          <a:extLst>
            <a:ext uri="{FF2B5EF4-FFF2-40B4-BE49-F238E27FC236}">
              <a16:creationId xmlns:a16="http://schemas.microsoft.com/office/drawing/2014/main" id="{00000000-0008-0000-0400-0000A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4" name="Picture 1" descr="ALMASHRI_0">
          <a:extLst>
            <a:ext uri="{FF2B5EF4-FFF2-40B4-BE49-F238E27FC236}">
              <a16:creationId xmlns:a16="http://schemas.microsoft.com/office/drawing/2014/main" id="{00000000-0008-0000-0400-0000A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5" name="Picture 1" descr="ALMASHRI_0">
          <a:extLst>
            <a:ext uri="{FF2B5EF4-FFF2-40B4-BE49-F238E27FC236}">
              <a16:creationId xmlns:a16="http://schemas.microsoft.com/office/drawing/2014/main" id="{00000000-0008-0000-0400-0000A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6" name="Picture 1" descr="ALMASHRI_0">
          <a:extLst>
            <a:ext uri="{FF2B5EF4-FFF2-40B4-BE49-F238E27FC236}">
              <a16:creationId xmlns:a16="http://schemas.microsoft.com/office/drawing/2014/main" id="{00000000-0008-0000-0400-0000A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597" name="Picture 1" descr="ALMASHRI_0">
          <a:extLst>
            <a:ext uri="{FF2B5EF4-FFF2-40B4-BE49-F238E27FC236}">
              <a16:creationId xmlns:a16="http://schemas.microsoft.com/office/drawing/2014/main" id="{00000000-0008-0000-0400-0000A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98" name="Picture 1" descr="ALMASHRI_0">
          <a:extLst>
            <a:ext uri="{FF2B5EF4-FFF2-40B4-BE49-F238E27FC236}">
              <a16:creationId xmlns:a16="http://schemas.microsoft.com/office/drawing/2014/main" id="{00000000-0008-0000-0400-0000A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599" name="Picture 1" descr="ALMASHRI_0">
          <a:extLst>
            <a:ext uri="{FF2B5EF4-FFF2-40B4-BE49-F238E27FC236}">
              <a16:creationId xmlns:a16="http://schemas.microsoft.com/office/drawing/2014/main" id="{00000000-0008-0000-0400-0000A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0" name="Picture 1" descr="ALMASHRI_0">
          <a:extLst>
            <a:ext uri="{FF2B5EF4-FFF2-40B4-BE49-F238E27FC236}">
              <a16:creationId xmlns:a16="http://schemas.microsoft.com/office/drawing/2014/main" id="{00000000-0008-0000-0400-0000B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1" name="Picture 1" descr="ALMASHRI_0">
          <a:extLst>
            <a:ext uri="{FF2B5EF4-FFF2-40B4-BE49-F238E27FC236}">
              <a16:creationId xmlns:a16="http://schemas.microsoft.com/office/drawing/2014/main" id="{00000000-0008-0000-0400-0000B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2" name="Picture 1" descr="ALMASHRI_0">
          <a:extLst>
            <a:ext uri="{FF2B5EF4-FFF2-40B4-BE49-F238E27FC236}">
              <a16:creationId xmlns:a16="http://schemas.microsoft.com/office/drawing/2014/main" id="{00000000-0008-0000-0400-0000B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3" name="Picture 1" descr="ALMASHRI_0">
          <a:extLst>
            <a:ext uri="{FF2B5EF4-FFF2-40B4-BE49-F238E27FC236}">
              <a16:creationId xmlns:a16="http://schemas.microsoft.com/office/drawing/2014/main" id="{00000000-0008-0000-0400-0000B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4" name="Picture 1" descr="ALMASHRI_0">
          <a:extLst>
            <a:ext uri="{FF2B5EF4-FFF2-40B4-BE49-F238E27FC236}">
              <a16:creationId xmlns:a16="http://schemas.microsoft.com/office/drawing/2014/main" id="{00000000-0008-0000-0400-0000B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5" name="Picture 1" descr="ALMASHRI_0">
          <a:extLst>
            <a:ext uri="{FF2B5EF4-FFF2-40B4-BE49-F238E27FC236}">
              <a16:creationId xmlns:a16="http://schemas.microsoft.com/office/drawing/2014/main" id="{00000000-0008-0000-0400-0000B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6" name="Picture 1" descr="ALMASHRI_0">
          <a:extLst>
            <a:ext uri="{FF2B5EF4-FFF2-40B4-BE49-F238E27FC236}">
              <a16:creationId xmlns:a16="http://schemas.microsoft.com/office/drawing/2014/main" id="{00000000-0008-0000-0400-0000B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7" name="Picture 1" descr="ALMASHRI_0">
          <a:extLst>
            <a:ext uri="{FF2B5EF4-FFF2-40B4-BE49-F238E27FC236}">
              <a16:creationId xmlns:a16="http://schemas.microsoft.com/office/drawing/2014/main" id="{00000000-0008-0000-0400-0000B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8" name="Picture 1" descr="ALMASHRI_0">
          <a:extLst>
            <a:ext uri="{FF2B5EF4-FFF2-40B4-BE49-F238E27FC236}">
              <a16:creationId xmlns:a16="http://schemas.microsoft.com/office/drawing/2014/main" id="{00000000-0008-0000-0400-0000B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09" name="Picture 1" descr="ALMASHRI_0">
          <a:extLst>
            <a:ext uri="{FF2B5EF4-FFF2-40B4-BE49-F238E27FC236}">
              <a16:creationId xmlns:a16="http://schemas.microsoft.com/office/drawing/2014/main" id="{00000000-0008-0000-0400-0000B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10" name="Picture 1" descr="ALMASHRI_0">
          <a:extLst>
            <a:ext uri="{FF2B5EF4-FFF2-40B4-BE49-F238E27FC236}">
              <a16:creationId xmlns:a16="http://schemas.microsoft.com/office/drawing/2014/main" id="{00000000-0008-0000-0400-0000B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11" name="Picture 1" descr="ALMASHRI_0">
          <a:extLst>
            <a:ext uri="{FF2B5EF4-FFF2-40B4-BE49-F238E27FC236}">
              <a16:creationId xmlns:a16="http://schemas.microsoft.com/office/drawing/2014/main" id="{00000000-0008-0000-0400-0000B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12" name="Picture 1" descr="ALMASHRI_0">
          <a:extLst>
            <a:ext uri="{FF2B5EF4-FFF2-40B4-BE49-F238E27FC236}">
              <a16:creationId xmlns:a16="http://schemas.microsoft.com/office/drawing/2014/main" id="{00000000-0008-0000-0400-0000B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32518"/>
    <xdr:pic>
      <xdr:nvPicPr>
        <xdr:cNvPr id="7613" name="Picture 1" descr="ALMASHRI_0">
          <a:extLst>
            <a:ext uri="{FF2B5EF4-FFF2-40B4-BE49-F238E27FC236}">
              <a16:creationId xmlns:a16="http://schemas.microsoft.com/office/drawing/2014/main" id="{00000000-0008-0000-0400-0000B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14" name="Picture 1" descr="ALMASHRI_0">
          <a:extLst>
            <a:ext uri="{FF2B5EF4-FFF2-40B4-BE49-F238E27FC236}">
              <a16:creationId xmlns:a16="http://schemas.microsoft.com/office/drawing/2014/main" id="{00000000-0008-0000-0400-0000B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15" name="Picture 1" descr="ALMASHRI_0">
          <a:extLst>
            <a:ext uri="{FF2B5EF4-FFF2-40B4-BE49-F238E27FC236}">
              <a16:creationId xmlns:a16="http://schemas.microsoft.com/office/drawing/2014/main" id="{00000000-0008-0000-0400-0000B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16" name="Picture 1" descr="ALMASHRI_0">
          <a:extLst>
            <a:ext uri="{FF2B5EF4-FFF2-40B4-BE49-F238E27FC236}">
              <a16:creationId xmlns:a16="http://schemas.microsoft.com/office/drawing/2014/main" id="{00000000-0008-0000-0400-0000C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17" name="Picture 1" descr="ALMASHRI_0">
          <a:extLst>
            <a:ext uri="{FF2B5EF4-FFF2-40B4-BE49-F238E27FC236}">
              <a16:creationId xmlns:a16="http://schemas.microsoft.com/office/drawing/2014/main" id="{00000000-0008-0000-0400-0000C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18" name="Picture 1" descr="ALMASHRI_0">
          <a:extLst>
            <a:ext uri="{FF2B5EF4-FFF2-40B4-BE49-F238E27FC236}">
              <a16:creationId xmlns:a16="http://schemas.microsoft.com/office/drawing/2014/main" id="{00000000-0008-0000-0400-0000C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19" name="Picture 1" descr="ALMASHRI_0">
          <a:extLst>
            <a:ext uri="{FF2B5EF4-FFF2-40B4-BE49-F238E27FC236}">
              <a16:creationId xmlns:a16="http://schemas.microsoft.com/office/drawing/2014/main" id="{00000000-0008-0000-0400-0000C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0" name="Picture 1" descr="ALMASHRI_0">
          <a:extLst>
            <a:ext uri="{FF2B5EF4-FFF2-40B4-BE49-F238E27FC236}">
              <a16:creationId xmlns:a16="http://schemas.microsoft.com/office/drawing/2014/main" id="{00000000-0008-0000-0400-0000C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1" name="Picture 1" descr="ALMASHRI_0">
          <a:extLst>
            <a:ext uri="{FF2B5EF4-FFF2-40B4-BE49-F238E27FC236}">
              <a16:creationId xmlns:a16="http://schemas.microsoft.com/office/drawing/2014/main" id="{00000000-0008-0000-0400-0000C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2" name="Picture 1" descr="ALMASHRI_0">
          <a:extLst>
            <a:ext uri="{FF2B5EF4-FFF2-40B4-BE49-F238E27FC236}">
              <a16:creationId xmlns:a16="http://schemas.microsoft.com/office/drawing/2014/main" id="{00000000-0008-0000-0400-0000C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3" name="Picture 1" descr="ALMASHRI_0">
          <a:extLst>
            <a:ext uri="{FF2B5EF4-FFF2-40B4-BE49-F238E27FC236}">
              <a16:creationId xmlns:a16="http://schemas.microsoft.com/office/drawing/2014/main" id="{00000000-0008-0000-0400-0000C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4" name="Picture 1" descr="ALMASHRI_0">
          <a:extLst>
            <a:ext uri="{FF2B5EF4-FFF2-40B4-BE49-F238E27FC236}">
              <a16:creationId xmlns:a16="http://schemas.microsoft.com/office/drawing/2014/main" id="{00000000-0008-0000-0400-0000C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5" name="Picture 1" descr="ALMASHRI_0">
          <a:extLst>
            <a:ext uri="{FF2B5EF4-FFF2-40B4-BE49-F238E27FC236}">
              <a16:creationId xmlns:a16="http://schemas.microsoft.com/office/drawing/2014/main" id="{00000000-0008-0000-0400-0000C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6" name="Picture 1" descr="ALMASHRI_0">
          <a:extLst>
            <a:ext uri="{FF2B5EF4-FFF2-40B4-BE49-F238E27FC236}">
              <a16:creationId xmlns:a16="http://schemas.microsoft.com/office/drawing/2014/main" id="{00000000-0008-0000-0400-0000C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7" name="Picture 1" descr="ALMASHRI_0">
          <a:extLst>
            <a:ext uri="{FF2B5EF4-FFF2-40B4-BE49-F238E27FC236}">
              <a16:creationId xmlns:a16="http://schemas.microsoft.com/office/drawing/2014/main" id="{00000000-0008-0000-0400-0000C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8" name="Picture 1" descr="ALMASHRI_0">
          <a:extLst>
            <a:ext uri="{FF2B5EF4-FFF2-40B4-BE49-F238E27FC236}">
              <a16:creationId xmlns:a16="http://schemas.microsoft.com/office/drawing/2014/main" id="{00000000-0008-0000-0400-0000C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56568"/>
    <xdr:pic>
      <xdr:nvPicPr>
        <xdr:cNvPr id="7629" name="Picture 1" descr="ALMASHRI_0">
          <a:extLst>
            <a:ext uri="{FF2B5EF4-FFF2-40B4-BE49-F238E27FC236}">
              <a16:creationId xmlns:a16="http://schemas.microsoft.com/office/drawing/2014/main" id="{00000000-0008-0000-0400-0000C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0" name="Picture 1" descr="ALMASHRI_0">
          <a:extLst>
            <a:ext uri="{FF2B5EF4-FFF2-40B4-BE49-F238E27FC236}">
              <a16:creationId xmlns:a16="http://schemas.microsoft.com/office/drawing/2014/main" id="{00000000-0008-0000-0400-0000C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1" name="Picture 1" descr="ALMASHRI_0">
          <a:extLst>
            <a:ext uri="{FF2B5EF4-FFF2-40B4-BE49-F238E27FC236}">
              <a16:creationId xmlns:a16="http://schemas.microsoft.com/office/drawing/2014/main" id="{00000000-0008-0000-0400-0000C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2" name="Picture 1" descr="ALMASHRI_0">
          <a:extLst>
            <a:ext uri="{FF2B5EF4-FFF2-40B4-BE49-F238E27FC236}">
              <a16:creationId xmlns:a16="http://schemas.microsoft.com/office/drawing/2014/main" id="{00000000-0008-0000-0400-0000D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3" name="Picture 1" descr="ALMASHRI_0">
          <a:extLst>
            <a:ext uri="{FF2B5EF4-FFF2-40B4-BE49-F238E27FC236}">
              <a16:creationId xmlns:a16="http://schemas.microsoft.com/office/drawing/2014/main" id="{00000000-0008-0000-0400-0000D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4" name="Picture 1" descr="ALMASHRI_0">
          <a:extLst>
            <a:ext uri="{FF2B5EF4-FFF2-40B4-BE49-F238E27FC236}">
              <a16:creationId xmlns:a16="http://schemas.microsoft.com/office/drawing/2014/main" id="{00000000-0008-0000-0400-0000D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5" name="Picture 1" descr="ALMASHRI_0">
          <a:extLst>
            <a:ext uri="{FF2B5EF4-FFF2-40B4-BE49-F238E27FC236}">
              <a16:creationId xmlns:a16="http://schemas.microsoft.com/office/drawing/2014/main" id="{00000000-0008-0000-0400-0000D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6" name="Picture 1" descr="ALMASHRI_0">
          <a:extLst>
            <a:ext uri="{FF2B5EF4-FFF2-40B4-BE49-F238E27FC236}">
              <a16:creationId xmlns:a16="http://schemas.microsoft.com/office/drawing/2014/main" id="{00000000-0008-0000-0400-0000D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7" name="Picture 1" descr="ALMASHRI_0">
          <a:extLst>
            <a:ext uri="{FF2B5EF4-FFF2-40B4-BE49-F238E27FC236}">
              <a16:creationId xmlns:a16="http://schemas.microsoft.com/office/drawing/2014/main" id="{00000000-0008-0000-0400-0000D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8" name="Picture 1" descr="ALMASHRI_0">
          <a:extLst>
            <a:ext uri="{FF2B5EF4-FFF2-40B4-BE49-F238E27FC236}">
              <a16:creationId xmlns:a16="http://schemas.microsoft.com/office/drawing/2014/main" id="{00000000-0008-0000-0400-0000D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39" name="Picture 1" descr="ALMASHRI_0">
          <a:extLst>
            <a:ext uri="{FF2B5EF4-FFF2-40B4-BE49-F238E27FC236}">
              <a16:creationId xmlns:a16="http://schemas.microsoft.com/office/drawing/2014/main" id="{00000000-0008-0000-0400-0000D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0" name="Picture 1" descr="ALMASHRI_0">
          <a:extLst>
            <a:ext uri="{FF2B5EF4-FFF2-40B4-BE49-F238E27FC236}">
              <a16:creationId xmlns:a16="http://schemas.microsoft.com/office/drawing/2014/main" id="{00000000-0008-0000-0400-0000D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1" name="Picture 1" descr="ALMASHRI_0">
          <a:extLst>
            <a:ext uri="{FF2B5EF4-FFF2-40B4-BE49-F238E27FC236}">
              <a16:creationId xmlns:a16="http://schemas.microsoft.com/office/drawing/2014/main" id="{00000000-0008-0000-0400-0000D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2" name="Picture 1" descr="ALMASHRI_0">
          <a:extLst>
            <a:ext uri="{FF2B5EF4-FFF2-40B4-BE49-F238E27FC236}">
              <a16:creationId xmlns:a16="http://schemas.microsoft.com/office/drawing/2014/main" id="{00000000-0008-0000-0400-0000D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3" name="Picture 1" descr="ALMASHRI_0">
          <a:extLst>
            <a:ext uri="{FF2B5EF4-FFF2-40B4-BE49-F238E27FC236}">
              <a16:creationId xmlns:a16="http://schemas.microsoft.com/office/drawing/2014/main" id="{00000000-0008-0000-0400-0000D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4" name="Picture 1" descr="ALMASHRI_0">
          <a:extLst>
            <a:ext uri="{FF2B5EF4-FFF2-40B4-BE49-F238E27FC236}">
              <a16:creationId xmlns:a16="http://schemas.microsoft.com/office/drawing/2014/main" id="{00000000-0008-0000-0400-0000D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5" name="Picture 1" descr="ALMASHRI_0">
          <a:extLst>
            <a:ext uri="{FF2B5EF4-FFF2-40B4-BE49-F238E27FC236}">
              <a16:creationId xmlns:a16="http://schemas.microsoft.com/office/drawing/2014/main" id="{00000000-0008-0000-0400-0000D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6" name="Picture 1" descr="ALMASHRI_0">
          <a:extLst>
            <a:ext uri="{FF2B5EF4-FFF2-40B4-BE49-F238E27FC236}">
              <a16:creationId xmlns:a16="http://schemas.microsoft.com/office/drawing/2014/main" id="{00000000-0008-0000-0400-0000D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7" name="Picture 1" descr="ALMASHRI_0">
          <a:extLst>
            <a:ext uri="{FF2B5EF4-FFF2-40B4-BE49-F238E27FC236}">
              <a16:creationId xmlns:a16="http://schemas.microsoft.com/office/drawing/2014/main" id="{00000000-0008-0000-0400-0000D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8" name="Picture 1" descr="ALMASHRI_0">
          <a:extLst>
            <a:ext uri="{FF2B5EF4-FFF2-40B4-BE49-F238E27FC236}">
              <a16:creationId xmlns:a16="http://schemas.microsoft.com/office/drawing/2014/main" id="{00000000-0008-0000-0400-0000E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49" name="Picture 1" descr="ALMASHRI_0">
          <a:extLst>
            <a:ext uri="{FF2B5EF4-FFF2-40B4-BE49-F238E27FC236}">
              <a16:creationId xmlns:a16="http://schemas.microsoft.com/office/drawing/2014/main" id="{00000000-0008-0000-0400-0000E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0" name="Picture 1" descr="ALMASHRI_0">
          <a:extLst>
            <a:ext uri="{FF2B5EF4-FFF2-40B4-BE49-F238E27FC236}">
              <a16:creationId xmlns:a16="http://schemas.microsoft.com/office/drawing/2014/main" id="{00000000-0008-0000-0400-0000E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1" name="Picture 1" descr="ALMASHRI_0">
          <a:extLst>
            <a:ext uri="{FF2B5EF4-FFF2-40B4-BE49-F238E27FC236}">
              <a16:creationId xmlns:a16="http://schemas.microsoft.com/office/drawing/2014/main" id="{00000000-0008-0000-0400-0000E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2" name="Picture 1" descr="ALMASHRI_0">
          <a:extLst>
            <a:ext uri="{FF2B5EF4-FFF2-40B4-BE49-F238E27FC236}">
              <a16:creationId xmlns:a16="http://schemas.microsoft.com/office/drawing/2014/main" id="{00000000-0008-0000-0400-0000E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3" name="Picture 1" descr="ALMASHRI_0">
          <a:extLst>
            <a:ext uri="{FF2B5EF4-FFF2-40B4-BE49-F238E27FC236}">
              <a16:creationId xmlns:a16="http://schemas.microsoft.com/office/drawing/2014/main" id="{00000000-0008-0000-0400-0000E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4" name="Picture 1" descr="ALMASHRI_0">
          <a:extLst>
            <a:ext uri="{FF2B5EF4-FFF2-40B4-BE49-F238E27FC236}">
              <a16:creationId xmlns:a16="http://schemas.microsoft.com/office/drawing/2014/main" id="{00000000-0008-0000-0400-0000E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5" name="Picture 1" descr="ALMASHRI_0">
          <a:extLst>
            <a:ext uri="{FF2B5EF4-FFF2-40B4-BE49-F238E27FC236}">
              <a16:creationId xmlns:a16="http://schemas.microsoft.com/office/drawing/2014/main" id="{00000000-0008-0000-0400-0000E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6" name="Picture 1" descr="ALMASHRI_0">
          <a:extLst>
            <a:ext uri="{FF2B5EF4-FFF2-40B4-BE49-F238E27FC236}">
              <a16:creationId xmlns:a16="http://schemas.microsoft.com/office/drawing/2014/main" id="{00000000-0008-0000-0400-0000E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7" name="Picture 1" descr="ALMASHRI_0">
          <a:extLst>
            <a:ext uri="{FF2B5EF4-FFF2-40B4-BE49-F238E27FC236}">
              <a16:creationId xmlns:a16="http://schemas.microsoft.com/office/drawing/2014/main" id="{00000000-0008-0000-0400-0000E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8" name="Picture 1" descr="ALMASHRI_0">
          <a:extLst>
            <a:ext uri="{FF2B5EF4-FFF2-40B4-BE49-F238E27FC236}">
              <a16:creationId xmlns:a16="http://schemas.microsoft.com/office/drawing/2014/main" id="{00000000-0008-0000-0400-0000E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59" name="Picture 1" descr="ALMASHRI_0">
          <a:extLst>
            <a:ext uri="{FF2B5EF4-FFF2-40B4-BE49-F238E27FC236}">
              <a16:creationId xmlns:a16="http://schemas.microsoft.com/office/drawing/2014/main" id="{00000000-0008-0000-0400-0000E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60" name="Picture 1" descr="ALMASHRI_0">
          <a:extLst>
            <a:ext uri="{FF2B5EF4-FFF2-40B4-BE49-F238E27FC236}">
              <a16:creationId xmlns:a16="http://schemas.microsoft.com/office/drawing/2014/main" id="{00000000-0008-0000-0400-0000E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23243"/>
    <xdr:pic>
      <xdr:nvPicPr>
        <xdr:cNvPr id="7661" name="Picture 1" descr="ALMASHRI_0">
          <a:extLst>
            <a:ext uri="{FF2B5EF4-FFF2-40B4-BE49-F238E27FC236}">
              <a16:creationId xmlns:a16="http://schemas.microsoft.com/office/drawing/2014/main" id="{00000000-0008-0000-0400-0000E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2" name="Picture 1" descr="ALMASHRI_0">
          <a:extLst>
            <a:ext uri="{FF2B5EF4-FFF2-40B4-BE49-F238E27FC236}">
              <a16:creationId xmlns:a16="http://schemas.microsoft.com/office/drawing/2014/main" id="{00000000-0008-0000-0400-0000E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3" name="Picture 1" descr="ALMASHRI_0">
          <a:extLst>
            <a:ext uri="{FF2B5EF4-FFF2-40B4-BE49-F238E27FC236}">
              <a16:creationId xmlns:a16="http://schemas.microsoft.com/office/drawing/2014/main" id="{00000000-0008-0000-0400-0000E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4" name="Picture 1" descr="ALMASHRI_0">
          <a:extLst>
            <a:ext uri="{FF2B5EF4-FFF2-40B4-BE49-F238E27FC236}">
              <a16:creationId xmlns:a16="http://schemas.microsoft.com/office/drawing/2014/main" id="{00000000-0008-0000-0400-0000F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5" name="Picture 1" descr="ALMASHRI_0">
          <a:extLst>
            <a:ext uri="{FF2B5EF4-FFF2-40B4-BE49-F238E27FC236}">
              <a16:creationId xmlns:a16="http://schemas.microsoft.com/office/drawing/2014/main" id="{00000000-0008-0000-0400-0000F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6" name="Picture 1" descr="ALMASHRI_0">
          <a:extLst>
            <a:ext uri="{FF2B5EF4-FFF2-40B4-BE49-F238E27FC236}">
              <a16:creationId xmlns:a16="http://schemas.microsoft.com/office/drawing/2014/main" id="{00000000-0008-0000-0400-0000F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7" name="Picture 1" descr="ALMASHRI_0">
          <a:extLst>
            <a:ext uri="{FF2B5EF4-FFF2-40B4-BE49-F238E27FC236}">
              <a16:creationId xmlns:a16="http://schemas.microsoft.com/office/drawing/2014/main" id="{00000000-0008-0000-0400-0000F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8" name="Picture 1" descr="ALMASHRI_0">
          <a:extLst>
            <a:ext uri="{FF2B5EF4-FFF2-40B4-BE49-F238E27FC236}">
              <a16:creationId xmlns:a16="http://schemas.microsoft.com/office/drawing/2014/main" id="{00000000-0008-0000-0400-0000F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69" name="Picture 1" descr="ALMASHRI_0">
          <a:extLst>
            <a:ext uri="{FF2B5EF4-FFF2-40B4-BE49-F238E27FC236}">
              <a16:creationId xmlns:a16="http://schemas.microsoft.com/office/drawing/2014/main" id="{00000000-0008-0000-0400-0000F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0" name="Picture 1" descr="ALMASHRI_0">
          <a:extLst>
            <a:ext uri="{FF2B5EF4-FFF2-40B4-BE49-F238E27FC236}">
              <a16:creationId xmlns:a16="http://schemas.microsoft.com/office/drawing/2014/main" id="{00000000-0008-0000-0400-0000F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1" name="Picture 1" descr="ALMASHRI_0">
          <a:extLst>
            <a:ext uri="{FF2B5EF4-FFF2-40B4-BE49-F238E27FC236}">
              <a16:creationId xmlns:a16="http://schemas.microsoft.com/office/drawing/2014/main" id="{00000000-0008-0000-0400-0000F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2" name="Picture 1" descr="ALMASHRI_0">
          <a:extLst>
            <a:ext uri="{FF2B5EF4-FFF2-40B4-BE49-F238E27FC236}">
              <a16:creationId xmlns:a16="http://schemas.microsoft.com/office/drawing/2014/main" id="{00000000-0008-0000-0400-0000F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3" name="Picture 1" descr="ALMASHRI_0">
          <a:extLst>
            <a:ext uri="{FF2B5EF4-FFF2-40B4-BE49-F238E27FC236}">
              <a16:creationId xmlns:a16="http://schemas.microsoft.com/office/drawing/2014/main" id="{00000000-0008-0000-0400-0000F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4" name="Picture 1" descr="ALMASHRI_0">
          <a:extLst>
            <a:ext uri="{FF2B5EF4-FFF2-40B4-BE49-F238E27FC236}">
              <a16:creationId xmlns:a16="http://schemas.microsoft.com/office/drawing/2014/main" id="{00000000-0008-0000-0400-0000F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5" name="Picture 1" descr="ALMASHRI_0">
          <a:extLst>
            <a:ext uri="{FF2B5EF4-FFF2-40B4-BE49-F238E27FC236}">
              <a16:creationId xmlns:a16="http://schemas.microsoft.com/office/drawing/2014/main" id="{00000000-0008-0000-0400-0000F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6" name="Picture 1" descr="ALMASHRI_0">
          <a:extLst>
            <a:ext uri="{FF2B5EF4-FFF2-40B4-BE49-F238E27FC236}">
              <a16:creationId xmlns:a16="http://schemas.microsoft.com/office/drawing/2014/main" id="{00000000-0008-0000-0400-0000F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7" name="Picture 1" descr="ALMASHRI_0">
          <a:extLst>
            <a:ext uri="{FF2B5EF4-FFF2-40B4-BE49-F238E27FC236}">
              <a16:creationId xmlns:a16="http://schemas.microsoft.com/office/drawing/2014/main" id="{00000000-0008-0000-0400-0000F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8" name="Picture 1" descr="ALMASHRI_0">
          <a:extLst>
            <a:ext uri="{FF2B5EF4-FFF2-40B4-BE49-F238E27FC236}">
              <a16:creationId xmlns:a16="http://schemas.microsoft.com/office/drawing/2014/main" id="{00000000-0008-0000-0400-0000F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79" name="Picture 1" descr="ALMASHRI_0">
          <a:extLst>
            <a:ext uri="{FF2B5EF4-FFF2-40B4-BE49-F238E27FC236}">
              <a16:creationId xmlns:a16="http://schemas.microsoft.com/office/drawing/2014/main" id="{00000000-0008-0000-0400-0000F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0" name="Picture 1" descr="ALMASHRI_0">
          <a:extLst>
            <a:ext uri="{FF2B5EF4-FFF2-40B4-BE49-F238E27FC236}">
              <a16:creationId xmlns:a16="http://schemas.microsoft.com/office/drawing/2014/main" id="{00000000-0008-0000-0400-00000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1" name="Picture 1" descr="ALMASHRI_0">
          <a:extLst>
            <a:ext uri="{FF2B5EF4-FFF2-40B4-BE49-F238E27FC236}">
              <a16:creationId xmlns:a16="http://schemas.microsoft.com/office/drawing/2014/main" id="{00000000-0008-0000-0400-00000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2" name="Picture 1" descr="ALMASHRI_0">
          <a:extLst>
            <a:ext uri="{FF2B5EF4-FFF2-40B4-BE49-F238E27FC236}">
              <a16:creationId xmlns:a16="http://schemas.microsoft.com/office/drawing/2014/main" id="{00000000-0008-0000-0400-00000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3" name="Picture 1" descr="ALMASHRI_0">
          <a:extLst>
            <a:ext uri="{FF2B5EF4-FFF2-40B4-BE49-F238E27FC236}">
              <a16:creationId xmlns:a16="http://schemas.microsoft.com/office/drawing/2014/main" id="{00000000-0008-0000-0400-00000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4" name="Picture 1" descr="ALMASHRI_0">
          <a:extLst>
            <a:ext uri="{FF2B5EF4-FFF2-40B4-BE49-F238E27FC236}">
              <a16:creationId xmlns:a16="http://schemas.microsoft.com/office/drawing/2014/main" id="{00000000-0008-0000-0400-00000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5" name="Picture 1" descr="ALMASHRI_0">
          <a:extLst>
            <a:ext uri="{FF2B5EF4-FFF2-40B4-BE49-F238E27FC236}">
              <a16:creationId xmlns:a16="http://schemas.microsoft.com/office/drawing/2014/main" id="{00000000-0008-0000-0400-00000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6" name="Picture 1" descr="ALMASHRI_0">
          <a:extLst>
            <a:ext uri="{FF2B5EF4-FFF2-40B4-BE49-F238E27FC236}">
              <a16:creationId xmlns:a16="http://schemas.microsoft.com/office/drawing/2014/main" id="{00000000-0008-0000-0400-00000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7" name="Picture 1" descr="ALMASHRI_0">
          <a:extLst>
            <a:ext uri="{FF2B5EF4-FFF2-40B4-BE49-F238E27FC236}">
              <a16:creationId xmlns:a16="http://schemas.microsoft.com/office/drawing/2014/main" id="{00000000-0008-0000-0400-00000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8" name="Picture 1" descr="ALMASHRI_0">
          <a:extLst>
            <a:ext uri="{FF2B5EF4-FFF2-40B4-BE49-F238E27FC236}">
              <a16:creationId xmlns:a16="http://schemas.microsoft.com/office/drawing/2014/main" id="{00000000-0008-0000-0400-00000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89" name="Picture 1" descr="ALMASHRI_0">
          <a:extLst>
            <a:ext uri="{FF2B5EF4-FFF2-40B4-BE49-F238E27FC236}">
              <a16:creationId xmlns:a16="http://schemas.microsoft.com/office/drawing/2014/main" id="{00000000-0008-0000-0400-00000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90" name="Picture 1" descr="ALMASHRI_0">
          <a:extLst>
            <a:ext uri="{FF2B5EF4-FFF2-40B4-BE49-F238E27FC236}">
              <a16:creationId xmlns:a16="http://schemas.microsoft.com/office/drawing/2014/main" id="{00000000-0008-0000-0400-00000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91" name="Picture 1" descr="ALMASHRI_0">
          <a:extLst>
            <a:ext uri="{FF2B5EF4-FFF2-40B4-BE49-F238E27FC236}">
              <a16:creationId xmlns:a16="http://schemas.microsoft.com/office/drawing/2014/main" id="{00000000-0008-0000-0400-00000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92" name="Picture 1" descr="ALMASHRI_0">
          <a:extLst>
            <a:ext uri="{FF2B5EF4-FFF2-40B4-BE49-F238E27FC236}">
              <a16:creationId xmlns:a16="http://schemas.microsoft.com/office/drawing/2014/main" id="{00000000-0008-0000-0400-00000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148948"/>
    <xdr:pic>
      <xdr:nvPicPr>
        <xdr:cNvPr id="7693" name="Picture 1" descr="ALMASHRI_0">
          <a:extLst>
            <a:ext uri="{FF2B5EF4-FFF2-40B4-BE49-F238E27FC236}">
              <a16:creationId xmlns:a16="http://schemas.microsoft.com/office/drawing/2014/main" id="{00000000-0008-0000-0400-00000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694" name="Picture 1" descr="ALMASHRI_0">
          <a:extLst>
            <a:ext uri="{FF2B5EF4-FFF2-40B4-BE49-F238E27FC236}">
              <a16:creationId xmlns:a16="http://schemas.microsoft.com/office/drawing/2014/main" id="{00000000-0008-0000-0400-00000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695" name="Picture 1" descr="ALMASHRI_0">
          <a:extLst>
            <a:ext uri="{FF2B5EF4-FFF2-40B4-BE49-F238E27FC236}">
              <a16:creationId xmlns:a16="http://schemas.microsoft.com/office/drawing/2014/main" id="{00000000-0008-0000-0400-00000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696" name="Picture 1" descr="ALMASHRI_0">
          <a:extLst>
            <a:ext uri="{FF2B5EF4-FFF2-40B4-BE49-F238E27FC236}">
              <a16:creationId xmlns:a16="http://schemas.microsoft.com/office/drawing/2014/main" id="{00000000-0008-0000-0400-00001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697" name="Picture 1" descr="ALMASHRI_0">
          <a:extLst>
            <a:ext uri="{FF2B5EF4-FFF2-40B4-BE49-F238E27FC236}">
              <a16:creationId xmlns:a16="http://schemas.microsoft.com/office/drawing/2014/main" id="{00000000-0008-0000-0400-00001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698" name="Picture 1" descr="ALMASHRI_0">
          <a:extLst>
            <a:ext uri="{FF2B5EF4-FFF2-40B4-BE49-F238E27FC236}">
              <a16:creationId xmlns:a16="http://schemas.microsoft.com/office/drawing/2014/main" id="{00000000-0008-0000-0400-00001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699" name="Picture 1" descr="ALMASHRI_0">
          <a:extLst>
            <a:ext uri="{FF2B5EF4-FFF2-40B4-BE49-F238E27FC236}">
              <a16:creationId xmlns:a16="http://schemas.microsoft.com/office/drawing/2014/main" id="{00000000-0008-0000-0400-00001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0" name="Picture 1" descr="ALMASHRI_0">
          <a:extLst>
            <a:ext uri="{FF2B5EF4-FFF2-40B4-BE49-F238E27FC236}">
              <a16:creationId xmlns:a16="http://schemas.microsoft.com/office/drawing/2014/main" id="{00000000-0008-0000-0400-00001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1" name="Picture 1" descr="ALMASHRI_0">
          <a:extLst>
            <a:ext uri="{FF2B5EF4-FFF2-40B4-BE49-F238E27FC236}">
              <a16:creationId xmlns:a16="http://schemas.microsoft.com/office/drawing/2014/main" id="{00000000-0008-0000-0400-00001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2" name="Picture 1" descr="ALMASHRI_0">
          <a:extLst>
            <a:ext uri="{FF2B5EF4-FFF2-40B4-BE49-F238E27FC236}">
              <a16:creationId xmlns:a16="http://schemas.microsoft.com/office/drawing/2014/main" id="{00000000-0008-0000-0400-00001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3" name="Picture 1" descr="ALMASHRI_0">
          <a:extLst>
            <a:ext uri="{FF2B5EF4-FFF2-40B4-BE49-F238E27FC236}">
              <a16:creationId xmlns:a16="http://schemas.microsoft.com/office/drawing/2014/main" id="{00000000-0008-0000-0400-00001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4" name="Picture 1" descr="ALMASHRI_0">
          <a:extLst>
            <a:ext uri="{FF2B5EF4-FFF2-40B4-BE49-F238E27FC236}">
              <a16:creationId xmlns:a16="http://schemas.microsoft.com/office/drawing/2014/main" id="{00000000-0008-0000-0400-00001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5" name="Picture 1" descr="ALMASHRI_0">
          <a:extLst>
            <a:ext uri="{FF2B5EF4-FFF2-40B4-BE49-F238E27FC236}">
              <a16:creationId xmlns:a16="http://schemas.microsoft.com/office/drawing/2014/main" id="{00000000-0008-0000-0400-00001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6" name="Picture 1" descr="ALMASHRI_0">
          <a:extLst>
            <a:ext uri="{FF2B5EF4-FFF2-40B4-BE49-F238E27FC236}">
              <a16:creationId xmlns:a16="http://schemas.microsoft.com/office/drawing/2014/main" id="{00000000-0008-0000-0400-00001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7" name="Picture 1" descr="ALMASHRI_0">
          <a:extLst>
            <a:ext uri="{FF2B5EF4-FFF2-40B4-BE49-F238E27FC236}">
              <a16:creationId xmlns:a16="http://schemas.microsoft.com/office/drawing/2014/main" id="{00000000-0008-0000-0400-00001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8" name="Picture 1" descr="ALMASHRI_0">
          <a:extLst>
            <a:ext uri="{FF2B5EF4-FFF2-40B4-BE49-F238E27FC236}">
              <a16:creationId xmlns:a16="http://schemas.microsoft.com/office/drawing/2014/main" id="{00000000-0008-0000-0400-00001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09" name="Picture 1" descr="ALMASHRI_0">
          <a:extLst>
            <a:ext uri="{FF2B5EF4-FFF2-40B4-BE49-F238E27FC236}">
              <a16:creationId xmlns:a16="http://schemas.microsoft.com/office/drawing/2014/main" id="{00000000-0008-0000-0400-00001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0" name="Picture 1" descr="ALMASHRI_0">
          <a:extLst>
            <a:ext uri="{FF2B5EF4-FFF2-40B4-BE49-F238E27FC236}">
              <a16:creationId xmlns:a16="http://schemas.microsoft.com/office/drawing/2014/main" id="{00000000-0008-0000-0400-00001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1" name="Picture 1" descr="ALMASHRI_0">
          <a:extLst>
            <a:ext uri="{FF2B5EF4-FFF2-40B4-BE49-F238E27FC236}">
              <a16:creationId xmlns:a16="http://schemas.microsoft.com/office/drawing/2014/main" id="{00000000-0008-0000-0400-00001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2" name="Picture 1" descr="ALMASHRI_0">
          <a:extLst>
            <a:ext uri="{FF2B5EF4-FFF2-40B4-BE49-F238E27FC236}">
              <a16:creationId xmlns:a16="http://schemas.microsoft.com/office/drawing/2014/main" id="{00000000-0008-0000-0400-00002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3" name="Picture 1" descr="ALMASHRI_0">
          <a:extLst>
            <a:ext uri="{FF2B5EF4-FFF2-40B4-BE49-F238E27FC236}">
              <a16:creationId xmlns:a16="http://schemas.microsoft.com/office/drawing/2014/main" id="{00000000-0008-0000-0400-00002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4" name="Picture 1" descr="ALMASHRI_0">
          <a:extLst>
            <a:ext uri="{FF2B5EF4-FFF2-40B4-BE49-F238E27FC236}">
              <a16:creationId xmlns:a16="http://schemas.microsoft.com/office/drawing/2014/main" id="{00000000-0008-0000-0400-00002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5" name="Picture 1" descr="ALMASHRI_0">
          <a:extLst>
            <a:ext uri="{FF2B5EF4-FFF2-40B4-BE49-F238E27FC236}">
              <a16:creationId xmlns:a16="http://schemas.microsoft.com/office/drawing/2014/main" id="{00000000-0008-0000-0400-00002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6" name="Picture 1" descr="ALMASHRI_0">
          <a:extLst>
            <a:ext uri="{FF2B5EF4-FFF2-40B4-BE49-F238E27FC236}">
              <a16:creationId xmlns:a16="http://schemas.microsoft.com/office/drawing/2014/main" id="{00000000-0008-0000-0400-00002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7" name="Picture 1" descr="ALMASHRI_0">
          <a:extLst>
            <a:ext uri="{FF2B5EF4-FFF2-40B4-BE49-F238E27FC236}">
              <a16:creationId xmlns:a16="http://schemas.microsoft.com/office/drawing/2014/main" id="{00000000-0008-0000-0400-00002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8" name="Picture 1" descr="ALMASHRI_0">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19" name="Picture 1" descr="ALMASHRI_0">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20" name="Picture 1" descr="ALMASHRI_0">
          <a:extLst>
            <a:ext uri="{FF2B5EF4-FFF2-40B4-BE49-F238E27FC236}">
              <a16:creationId xmlns:a16="http://schemas.microsoft.com/office/drawing/2014/main" id="{00000000-0008-0000-0400-00002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21" name="Picture 1" descr="ALMASHRI_0">
          <a:extLst>
            <a:ext uri="{FF2B5EF4-FFF2-40B4-BE49-F238E27FC236}">
              <a16:creationId xmlns:a16="http://schemas.microsoft.com/office/drawing/2014/main" id="{00000000-0008-0000-0400-00002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22" name="Picture 1" descr="ALMASHRI_0">
          <a:extLst>
            <a:ext uri="{FF2B5EF4-FFF2-40B4-BE49-F238E27FC236}">
              <a16:creationId xmlns:a16="http://schemas.microsoft.com/office/drawing/2014/main" id="{00000000-0008-0000-0400-00002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23" name="Picture 1" descr="ALMASHRI_0">
          <a:extLst>
            <a:ext uri="{FF2B5EF4-FFF2-40B4-BE49-F238E27FC236}">
              <a16:creationId xmlns:a16="http://schemas.microsoft.com/office/drawing/2014/main" id="{00000000-0008-0000-0400-00002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24" name="Picture 1" descr="ALMASHRI_0">
          <a:extLst>
            <a:ext uri="{FF2B5EF4-FFF2-40B4-BE49-F238E27FC236}">
              <a16:creationId xmlns:a16="http://schemas.microsoft.com/office/drawing/2014/main" id="{00000000-0008-0000-0400-00002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2215623"/>
    <xdr:pic>
      <xdr:nvPicPr>
        <xdr:cNvPr id="7725" name="Picture 1" descr="ALMASHRI_0">
          <a:extLst>
            <a:ext uri="{FF2B5EF4-FFF2-40B4-BE49-F238E27FC236}">
              <a16:creationId xmlns:a16="http://schemas.microsoft.com/office/drawing/2014/main" id="{00000000-0008-0000-0400-00002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26" name="Picture 1" descr="ALMASHRI_0">
          <a:extLst>
            <a:ext uri="{FF2B5EF4-FFF2-40B4-BE49-F238E27FC236}">
              <a16:creationId xmlns:a16="http://schemas.microsoft.com/office/drawing/2014/main" id="{00000000-0008-0000-0400-00002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27" name="Picture 1" descr="ALMASHRI_0">
          <a:extLst>
            <a:ext uri="{FF2B5EF4-FFF2-40B4-BE49-F238E27FC236}">
              <a16:creationId xmlns:a16="http://schemas.microsoft.com/office/drawing/2014/main" id="{00000000-0008-0000-0400-00002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28" name="Picture 1" descr="ALMASHRI_0">
          <a:extLst>
            <a:ext uri="{FF2B5EF4-FFF2-40B4-BE49-F238E27FC236}">
              <a16:creationId xmlns:a16="http://schemas.microsoft.com/office/drawing/2014/main" id="{00000000-0008-0000-0400-00003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29" name="Picture 1" descr="ALMASHRI_0">
          <a:extLst>
            <a:ext uri="{FF2B5EF4-FFF2-40B4-BE49-F238E27FC236}">
              <a16:creationId xmlns:a16="http://schemas.microsoft.com/office/drawing/2014/main" id="{00000000-0008-0000-0400-00003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0" name="Picture 1" descr="ALMASHRI_0">
          <a:extLst>
            <a:ext uri="{FF2B5EF4-FFF2-40B4-BE49-F238E27FC236}">
              <a16:creationId xmlns:a16="http://schemas.microsoft.com/office/drawing/2014/main" id="{00000000-0008-0000-0400-00003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1" name="Picture 1" descr="ALMASHRI_0">
          <a:extLst>
            <a:ext uri="{FF2B5EF4-FFF2-40B4-BE49-F238E27FC236}">
              <a16:creationId xmlns:a16="http://schemas.microsoft.com/office/drawing/2014/main" id="{00000000-0008-0000-0400-00003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2" name="Picture 1" descr="ALMASHRI_0">
          <a:extLst>
            <a:ext uri="{FF2B5EF4-FFF2-40B4-BE49-F238E27FC236}">
              <a16:creationId xmlns:a16="http://schemas.microsoft.com/office/drawing/2014/main" id="{00000000-0008-0000-0400-00003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3" name="Picture 1" descr="ALMASHRI_0">
          <a:extLst>
            <a:ext uri="{FF2B5EF4-FFF2-40B4-BE49-F238E27FC236}">
              <a16:creationId xmlns:a16="http://schemas.microsoft.com/office/drawing/2014/main" id="{00000000-0008-0000-0400-00003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4" name="Picture 1" descr="ALMASHRI_0">
          <a:extLst>
            <a:ext uri="{FF2B5EF4-FFF2-40B4-BE49-F238E27FC236}">
              <a16:creationId xmlns:a16="http://schemas.microsoft.com/office/drawing/2014/main" id="{00000000-0008-0000-0400-00003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5" name="Picture 1" descr="ALMASHRI_0">
          <a:extLst>
            <a:ext uri="{FF2B5EF4-FFF2-40B4-BE49-F238E27FC236}">
              <a16:creationId xmlns:a16="http://schemas.microsoft.com/office/drawing/2014/main" id="{00000000-0008-0000-0400-00003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6" name="Picture 1" descr="ALMASHRI_0">
          <a:extLst>
            <a:ext uri="{FF2B5EF4-FFF2-40B4-BE49-F238E27FC236}">
              <a16:creationId xmlns:a16="http://schemas.microsoft.com/office/drawing/2014/main" id="{00000000-0008-0000-0400-00003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7" name="Picture 1" descr="ALMASHRI_0">
          <a:extLst>
            <a:ext uri="{FF2B5EF4-FFF2-40B4-BE49-F238E27FC236}">
              <a16:creationId xmlns:a16="http://schemas.microsoft.com/office/drawing/2014/main" id="{00000000-0008-0000-0400-00003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8" name="Picture 1" descr="ALMASHRI_0">
          <a:extLst>
            <a:ext uri="{FF2B5EF4-FFF2-40B4-BE49-F238E27FC236}">
              <a16:creationId xmlns:a16="http://schemas.microsoft.com/office/drawing/2014/main" id="{00000000-0008-0000-0400-00003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39" name="Picture 1" descr="ALMASHRI_0">
          <a:extLst>
            <a:ext uri="{FF2B5EF4-FFF2-40B4-BE49-F238E27FC236}">
              <a16:creationId xmlns:a16="http://schemas.microsoft.com/office/drawing/2014/main" id="{00000000-0008-0000-0400-00003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40" name="Picture 1" descr="ALMASHRI_0">
          <a:extLst>
            <a:ext uri="{FF2B5EF4-FFF2-40B4-BE49-F238E27FC236}">
              <a16:creationId xmlns:a16="http://schemas.microsoft.com/office/drawing/2014/main" id="{00000000-0008-0000-0400-00003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741" name="Picture 1" descr="ALMASHRI_0">
          <a:extLst>
            <a:ext uri="{FF2B5EF4-FFF2-40B4-BE49-F238E27FC236}">
              <a16:creationId xmlns:a16="http://schemas.microsoft.com/office/drawing/2014/main" id="{00000000-0008-0000-0400-00003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2" name="Picture 1" descr="ALMASHRI_0">
          <a:extLst>
            <a:ext uri="{FF2B5EF4-FFF2-40B4-BE49-F238E27FC236}">
              <a16:creationId xmlns:a16="http://schemas.microsoft.com/office/drawing/2014/main" id="{00000000-0008-0000-0400-00003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3" name="Picture 1" descr="ALMASHRI_0">
          <a:extLst>
            <a:ext uri="{FF2B5EF4-FFF2-40B4-BE49-F238E27FC236}">
              <a16:creationId xmlns:a16="http://schemas.microsoft.com/office/drawing/2014/main" id="{00000000-0008-0000-0400-00003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4" name="Picture 1" descr="ALMASHRI_0">
          <a:extLst>
            <a:ext uri="{FF2B5EF4-FFF2-40B4-BE49-F238E27FC236}">
              <a16:creationId xmlns:a16="http://schemas.microsoft.com/office/drawing/2014/main" id="{00000000-0008-0000-0400-00004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5" name="Picture 1" descr="ALMASHRI_0">
          <a:extLst>
            <a:ext uri="{FF2B5EF4-FFF2-40B4-BE49-F238E27FC236}">
              <a16:creationId xmlns:a16="http://schemas.microsoft.com/office/drawing/2014/main" id="{00000000-0008-0000-0400-00004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6" name="Picture 1" descr="ALMASHRI_0">
          <a:extLst>
            <a:ext uri="{FF2B5EF4-FFF2-40B4-BE49-F238E27FC236}">
              <a16:creationId xmlns:a16="http://schemas.microsoft.com/office/drawing/2014/main" id="{00000000-0008-0000-0400-00004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7" name="Picture 1" descr="ALMASHRI_0">
          <a:extLst>
            <a:ext uri="{FF2B5EF4-FFF2-40B4-BE49-F238E27FC236}">
              <a16:creationId xmlns:a16="http://schemas.microsoft.com/office/drawing/2014/main" id="{00000000-0008-0000-0400-00004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8" name="Picture 1" descr="ALMASHRI_0">
          <a:extLst>
            <a:ext uri="{FF2B5EF4-FFF2-40B4-BE49-F238E27FC236}">
              <a16:creationId xmlns:a16="http://schemas.microsoft.com/office/drawing/2014/main" id="{00000000-0008-0000-0400-00004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49" name="Picture 1" descr="ALMASHRI_0">
          <a:extLst>
            <a:ext uri="{FF2B5EF4-FFF2-40B4-BE49-F238E27FC236}">
              <a16:creationId xmlns:a16="http://schemas.microsoft.com/office/drawing/2014/main" id="{00000000-0008-0000-0400-00004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0" name="Picture 1" descr="ALMASHRI_0">
          <a:extLst>
            <a:ext uri="{FF2B5EF4-FFF2-40B4-BE49-F238E27FC236}">
              <a16:creationId xmlns:a16="http://schemas.microsoft.com/office/drawing/2014/main" id="{00000000-0008-0000-0400-00004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1" name="Picture 1" descr="ALMASHRI_0">
          <a:extLst>
            <a:ext uri="{FF2B5EF4-FFF2-40B4-BE49-F238E27FC236}">
              <a16:creationId xmlns:a16="http://schemas.microsoft.com/office/drawing/2014/main" id="{00000000-0008-0000-0400-00004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2" name="Picture 1" descr="ALMASHRI_0">
          <a:extLst>
            <a:ext uri="{FF2B5EF4-FFF2-40B4-BE49-F238E27FC236}">
              <a16:creationId xmlns:a16="http://schemas.microsoft.com/office/drawing/2014/main" id="{00000000-0008-0000-0400-00004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3" name="Picture 1" descr="ALMASHRI_0">
          <a:extLst>
            <a:ext uri="{FF2B5EF4-FFF2-40B4-BE49-F238E27FC236}">
              <a16:creationId xmlns:a16="http://schemas.microsoft.com/office/drawing/2014/main" id="{00000000-0008-0000-0400-00004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4" name="Picture 1" descr="ALMASHRI_0">
          <a:extLst>
            <a:ext uri="{FF2B5EF4-FFF2-40B4-BE49-F238E27FC236}">
              <a16:creationId xmlns:a16="http://schemas.microsoft.com/office/drawing/2014/main" id="{00000000-0008-0000-0400-00004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5" name="Picture 1" descr="ALMASHRI_0">
          <a:extLst>
            <a:ext uri="{FF2B5EF4-FFF2-40B4-BE49-F238E27FC236}">
              <a16:creationId xmlns:a16="http://schemas.microsoft.com/office/drawing/2014/main" id="{00000000-0008-0000-0400-00004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6" name="Picture 1" descr="ALMASHRI_0">
          <a:extLst>
            <a:ext uri="{FF2B5EF4-FFF2-40B4-BE49-F238E27FC236}">
              <a16:creationId xmlns:a16="http://schemas.microsoft.com/office/drawing/2014/main" id="{00000000-0008-0000-0400-00004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757" name="Picture 1" descr="ALMASHRI_0">
          <a:extLst>
            <a:ext uri="{FF2B5EF4-FFF2-40B4-BE49-F238E27FC236}">
              <a16:creationId xmlns:a16="http://schemas.microsoft.com/office/drawing/2014/main" id="{00000000-0008-0000-0400-00004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58" name="Picture 1" descr="ALMASHRI_0">
          <a:extLst>
            <a:ext uri="{FF2B5EF4-FFF2-40B4-BE49-F238E27FC236}">
              <a16:creationId xmlns:a16="http://schemas.microsoft.com/office/drawing/2014/main" id="{00000000-0008-0000-0400-00004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59" name="Picture 1" descr="ALMASHRI_0">
          <a:extLst>
            <a:ext uri="{FF2B5EF4-FFF2-40B4-BE49-F238E27FC236}">
              <a16:creationId xmlns:a16="http://schemas.microsoft.com/office/drawing/2014/main" id="{00000000-0008-0000-0400-00004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0" name="Picture 1" descr="ALMASHRI_0">
          <a:extLst>
            <a:ext uri="{FF2B5EF4-FFF2-40B4-BE49-F238E27FC236}">
              <a16:creationId xmlns:a16="http://schemas.microsoft.com/office/drawing/2014/main" id="{00000000-0008-0000-0400-00005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1" name="Picture 1" descr="ALMASHRI_0">
          <a:extLst>
            <a:ext uri="{FF2B5EF4-FFF2-40B4-BE49-F238E27FC236}">
              <a16:creationId xmlns:a16="http://schemas.microsoft.com/office/drawing/2014/main" id="{00000000-0008-0000-0400-00005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2" name="Picture 1" descr="ALMASHRI_0">
          <a:extLst>
            <a:ext uri="{FF2B5EF4-FFF2-40B4-BE49-F238E27FC236}">
              <a16:creationId xmlns:a16="http://schemas.microsoft.com/office/drawing/2014/main" id="{00000000-0008-0000-0400-00005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3" name="Picture 1" descr="ALMASHRI_0">
          <a:extLst>
            <a:ext uri="{FF2B5EF4-FFF2-40B4-BE49-F238E27FC236}">
              <a16:creationId xmlns:a16="http://schemas.microsoft.com/office/drawing/2014/main" id="{00000000-0008-0000-0400-00005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4" name="Picture 1" descr="ALMASHRI_0">
          <a:extLst>
            <a:ext uri="{FF2B5EF4-FFF2-40B4-BE49-F238E27FC236}">
              <a16:creationId xmlns:a16="http://schemas.microsoft.com/office/drawing/2014/main" id="{00000000-0008-0000-0400-00005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5" name="Picture 1" descr="ALMASHRI_0">
          <a:extLst>
            <a:ext uri="{FF2B5EF4-FFF2-40B4-BE49-F238E27FC236}">
              <a16:creationId xmlns:a16="http://schemas.microsoft.com/office/drawing/2014/main" id="{00000000-0008-0000-0400-00005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6" name="Picture 1" descr="ALMASHRI_0">
          <a:extLst>
            <a:ext uri="{FF2B5EF4-FFF2-40B4-BE49-F238E27FC236}">
              <a16:creationId xmlns:a16="http://schemas.microsoft.com/office/drawing/2014/main" id="{00000000-0008-0000-0400-00005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7" name="Picture 1" descr="ALMASHRI_0">
          <a:extLst>
            <a:ext uri="{FF2B5EF4-FFF2-40B4-BE49-F238E27FC236}">
              <a16:creationId xmlns:a16="http://schemas.microsoft.com/office/drawing/2014/main" id="{00000000-0008-0000-0400-00005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8" name="Picture 1" descr="ALMASHRI_0">
          <a:extLst>
            <a:ext uri="{FF2B5EF4-FFF2-40B4-BE49-F238E27FC236}">
              <a16:creationId xmlns:a16="http://schemas.microsoft.com/office/drawing/2014/main" id="{00000000-0008-0000-0400-00005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69" name="Picture 1" descr="ALMASHRI_0">
          <a:extLst>
            <a:ext uri="{FF2B5EF4-FFF2-40B4-BE49-F238E27FC236}">
              <a16:creationId xmlns:a16="http://schemas.microsoft.com/office/drawing/2014/main" id="{00000000-0008-0000-0400-00005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70" name="Picture 1" descr="ALMASHRI_0">
          <a:extLst>
            <a:ext uri="{FF2B5EF4-FFF2-40B4-BE49-F238E27FC236}">
              <a16:creationId xmlns:a16="http://schemas.microsoft.com/office/drawing/2014/main" id="{00000000-0008-0000-0400-00005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71" name="Picture 1" descr="ALMASHRI_0">
          <a:extLst>
            <a:ext uri="{FF2B5EF4-FFF2-40B4-BE49-F238E27FC236}">
              <a16:creationId xmlns:a16="http://schemas.microsoft.com/office/drawing/2014/main" id="{00000000-0008-0000-0400-00005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72" name="Picture 1" descr="ALMASHRI_0">
          <a:extLst>
            <a:ext uri="{FF2B5EF4-FFF2-40B4-BE49-F238E27FC236}">
              <a16:creationId xmlns:a16="http://schemas.microsoft.com/office/drawing/2014/main" id="{00000000-0008-0000-0400-00005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773" name="Picture 1" descr="ALMASHRI_0">
          <a:extLst>
            <a:ext uri="{FF2B5EF4-FFF2-40B4-BE49-F238E27FC236}">
              <a16:creationId xmlns:a16="http://schemas.microsoft.com/office/drawing/2014/main" id="{00000000-0008-0000-0400-00005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74" name="Picture 1" descr="ALMASHRI_0">
          <a:extLst>
            <a:ext uri="{FF2B5EF4-FFF2-40B4-BE49-F238E27FC236}">
              <a16:creationId xmlns:a16="http://schemas.microsoft.com/office/drawing/2014/main" id="{00000000-0008-0000-0400-00005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75" name="Picture 1" descr="ALMASHRI_0">
          <a:extLst>
            <a:ext uri="{FF2B5EF4-FFF2-40B4-BE49-F238E27FC236}">
              <a16:creationId xmlns:a16="http://schemas.microsoft.com/office/drawing/2014/main" id="{00000000-0008-0000-0400-00005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76" name="Picture 1" descr="ALMASHRI_0">
          <a:extLst>
            <a:ext uri="{FF2B5EF4-FFF2-40B4-BE49-F238E27FC236}">
              <a16:creationId xmlns:a16="http://schemas.microsoft.com/office/drawing/2014/main" id="{00000000-0008-0000-0400-00006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77" name="Picture 1" descr="ALMASHRI_0">
          <a:extLst>
            <a:ext uri="{FF2B5EF4-FFF2-40B4-BE49-F238E27FC236}">
              <a16:creationId xmlns:a16="http://schemas.microsoft.com/office/drawing/2014/main" id="{00000000-0008-0000-0400-00006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78" name="Picture 1" descr="ALMASHRI_0">
          <a:extLst>
            <a:ext uri="{FF2B5EF4-FFF2-40B4-BE49-F238E27FC236}">
              <a16:creationId xmlns:a16="http://schemas.microsoft.com/office/drawing/2014/main" id="{00000000-0008-0000-0400-00006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79" name="Picture 1" descr="ALMASHRI_0">
          <a:extLst>
            <a:ext uri="{FF2B5EF4-FFF2-40B4-BE49-F238E27FC236}">
              <a16:creationId xmlns:a16="http://schemas.microsoft.com/office/drawing/2014/main" id="{00000000-0008-0000-0400-00006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0" name="Picture 1" descr="ALMASHRI_0">
          <a:extLst>
            <a:ext uri="{FF2B5EF4-FFF2-40B4-BE49-F238E27FC236}">
              <a16:creationId xmlns:a16="http://schemas.microsoft.com/office/drawing/2014/main" id="{00000000-0008-0000-0400-00006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1" name="Picture 1" descr="ALMASHRI_0">
          <a:extLst>
            <a:ext uri="{FF2B5EF4-FFF2-40B4-BE49-F238E27FC236}">
              <a16:creationId xmlns:a16="http://schemas.microsoft.com/office/drawing/2014/main" id="{00000000-0008-0000-0400-00006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2" name="Picture 1" descr="ALMASHRI_0">
          <a:extLst>
            <a:ext uri="{FF2B5EF4-FFF2-40B4-BE49-F238E27FC236}">
              <a16:creationId xmlns:a16="http://schemas.microsoft.com/office/drawing/2014/main" id="{00000000-0008-0000-0400-00006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3" name="Picture 1" descr="ALMASHRI_0">
          <a:extLst>
            <a:ext uri="{FF2B5EF4-FFF2-40B4-BE49-F238E27FC236}">
              <a16:creationId xmlns:a16="http://schemas.microsoft.com/office/drawing/2014/main" id="{00000000-0008-0000-0400-00006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4" name="Picture 1" descr="ALMASHRI_0">
          <a:extLst>
            <a:ext uri="{FF2B5EF4-FFF2-40B4-BE49-F238E27FC236}">
              <a16:creationId xmlns:a16="http://schemas.microsoft.com/office/drawing/2014/main" id="{00000000-0008-0000-0400-00006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5" name="Picture 1" descr="ALMASHRI_0">
          <a:extLst>
            <a:ext uri="{FF2B5EF4-FFF2-40B4-BE49-F238E27FC236}">
              <a16:creationId xmlns:a16="http://schemas.microsoft.com/office/drawing/2014/main" id="{00000000-0008-0000-0400-00006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6" name="Picture 1" descr="ALMASHRI_0">
          <a:extLst>
            <a:ext uri="{FF2B5EF4-FFF2-40B4-BE49-F238E27FC236}">
              <a16:creationId xmlns:a16="http://schemas.microsoft.com/office/drawing/2014/main" id="{00000000-0008-0000-0400-00006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7" name="Picture 1" descr="ALMASHRI_0">
          <a:extLst>
            <a:ext uri="{FF2B5EF4-FFF2-40B4-BE49-F238E27FC236}">
              <a16:creationId xmlns:a16="http://schemas.microsoft.com/office/drawing/2014/main" id="{00000000-0008-0000-0400-00006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8" name="Picture 1" descr="ALMASHRI_0">
          <a:extLst>
            <a:ext uri="{FF2B5EF4-FFF2-40B4-BE49-F238E27FC236}">
              <a16:creationId xmlns:a16="http://schemas.microsoft.com/office/drawing/2014/main" id="{00000000-0008-0000-0400-00006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789" name="Picture 1" descr="ALMASHRI_0">
          <a:extLst>
            <a:ext uri="{FF2B5EF4-FFF2-40B4-BE49-F238E27FC236}">
              <a16:creationId xmlns:a16="http://schemas.microsoft.com/office/drawing/2014/main" id="{00000000-0008-0000-0400-00006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0" name="Picture 1" descr="ALMASHRI_0">
          <a:extLst>
            <a:ext uri="{FF2B5EF4-FFF2-40B4-BE49-F238E27FC236}">
              <a16:creationId xmlns:a16="http://schemas.microsoft.com/office/drawing/2014/main" id="{00000000-0008-0000-0400-00006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1" name="Picture 1" descr="ALMASHRI_0">
          <a:extLst>
            <a:ext uri="{FF2B5EF4-FFF2-40B4-BE49-F238E27FC236}">
              <a16:creationId xmlns:a16="http://schemas.microsoft.com/office/drawing/2014/main" id="{00000000-0008-0000-0400-00006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2" name="Picture 1" descr="ALMASHRI_0">
          <a:extLst>
            <a:ext uri="{FF2B5EF4-FFF2-40B4-BE49-F238E27FC236}">
              <a16:creationId xmlns:a16="http://schemas.microsoft.com/office/drawing/2014/main" id="{00000000-0008-0000-0400-00007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3" name="Picture 1" descr="ALMASHRI_0">
          <a:extLst>
            <a:ext uri="{FF2B5EF4-FFF2-40B4-BE49-F238E27FC236}">
              <a16:creationId xmlns:a16="http://schemas.microsoft.com/office/drawing/2014/main" id="{00000000-0008-0000-0400-00007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4" name="Picture 1" descr="ALMASHRI_0">
          <a:extLst>
            <a:ext uri="{FF2B5EF4-FFF2-40B4-BE49-F238E27FC236}">
              <a16:creationId xmlns:a16="http://schemas.microsoft.com/office/drawing/2014/main" id="{00000000-0008-0000-0400-00007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5" name="Picture 1" descr="ALMASHRI_0">
          <a:extLst>
            <a:ext uri="{FF2B5EF4-FFF2-40B4-BE49-F238E27FC236}">
              <a16:creationId xmlns:a16="http://schemas.microsoft.com/office/drawing/2014/main" id="{00000000-0008-0000-0400-00007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6" name="Picture 1" descr="ALMASHRI_0">
          <a:extLst>
            <a:ext uri="{FF2B5EF4-FFF2-40B4-BE49-F238E27FC236}">
              <a16:creationId xmlns:a16="http://schemas.microsoft.com/office/drawing/2014/main" id="{00000000-0008-0000-0400-00007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7" name="Picture 1" descr="ALMASHRI_0">
          <a:extLst>
            <a:ext uri="{FF2B5EF4-FFF2-40B4-BE49-F238E27FC236}">
              <a16:creationId xmlns:a16="http://schemas.microsoft.com/office/drawing/2014/main" id="{00000000-0008-0000-0400-00007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8" name="Picture 1" descr="ALMASHRI_0">
          <a:extLst>
            <a:ext uri="{FF2B5EF4-FFF2-40B4-BE49-F238E27FC236}">
              <a16:creationId xmlns:a16="http://schemas.microsoft.com/office/drawing/2014/main" id="{00000000-0008-0000-0400-00007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799" name="Picture 1" descr="ALMASHRI_0">
          <a:extLst>
            <a:ext uri="{FF2B5EF4-FFF2-40B4-BE49-F238E27FC236}">
              <a16:creationId xmlns:a16="http://schemas.microsoft.com/office/drawing/2014/main" id="{00000000-0008-0000-0400-00007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800" name="Picture 1" descr="ALMASHRI_0">
          <a:extLst>
            <a:ext uri="{FF2B5EF4-FFF2-40B4-BE49-F238E27FC236}">
              <a16:creationId xmlns:a16="http://schemas.microsoft.com/office/drawing/2014/main" id="{00000000-0008-0000-0400-00007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801" name="Picture 1" descr="ALMASHRI_0">
          <a:extLst>
            <a:ext uri="{FF2B5EF4-FFF2-40B4-BE49-F238E27FC236}">
              <a16:creationId xmlns:a16="http://schemas.microsoft.com/office/drawing/2014/main" id="{00000000-0008-0000-0400-00007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802" name="Picture 1" descr="ALMASHRI_0">
          <a:extLst>
            <a:ext uri="{FF2B5EF4-FFF2-40B4-BE49-F238E27FC236}">
              <a16:creationId xmlns:a16="http://schemas.microsoft.com/office/drawing/2014/main" id="{00000000-0008-0000-0400-00007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803" name="Picture 1" descr="ALMASHRI_0">
          <a:extLst>
            <a:ext uri="{FF2B5EF4-FFF2-40B4-BE49-F238E27FC236}">
              <a16:creationId xmlns:a16="http://schemas.microsoft.com/office/drawing/2014/main" id="{00000000-0008-0000-0400-00007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804" name="Picture 1" descr="ALMASHRI_0">
          <a:extLst>
            <a:ext uri="{FF2B5EF4-FFF2-40B4-BE49-F238E27FC236}">
              <a16:creationId xmlns:a16="http://schemas.microsoft.com/office/drawing/2014/main" id="{00000000-0008-0000-0400-00007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805" name="Picture 1" descr="ALMASHRI_0">
          <a:extLst>
            <a:ext uri="{FF2B5EF4-FFF2-40B4-BE49-F238E27FC236}">
              <a16:creationId xmlns:a16="http://schemas.microsoft.com/office/drawing/2014/main" id="{00000000-0008-0000-0400-00007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06" name="Picture 1" descr="ALMASHRI_0">
          <a:extLst>
            <a:ext uri="{FF2B5EF4-FFF2-40B4-BE49-F238E27FC236}">
              <a16:creationId xmlns:a16="http://schemas.microsoft.com/office/drawing/2014/main" id="{00000000-0008-0000-0400-00007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07" name="Picture 1" descr="ALMASHRI_0">
          <a:extLst>
            <a:ext uri="{FF2B5EF4-FFF2-40B4-BE49-F238E27FC236}">
              <a16:creationId xmlns:a16="http://schemas.microsoft.com/office/drawing/2014/main" id="{00000000-0008-0000-0400-00007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08" name="Picture 1" descr="ALMASHRI_0">
          <a:extLst>
            <a:ext uri="{FF2B5EF4-FFF2-40B4-BE49-F238E27FC236}">
              <a16:creationId xmlns:a16="http://schemas.microsoft.com/office/drawing/2014/main" id="{00000000-0008-0000-0400-00008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09" name="Picture 1" descr="ALMASHRI_0">
          <a:extLst>
            <a:ext uri="{FF2B5EF4-FFF2-40B4-BE49-F238E27FC236}">
              <a16:creationId xmlns:a16="http://schemas.microsoft.com/office/drawing/2014/main" id="{00000000-0008-0000-0400-00008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0" name="Picture 1" descr="ALMASHRI_0">
          <a:extLst>
            <a:ext uri="{FF2B5EF4-FFF2-40B4-BE49-F238E27FC236}">
              <a16:creationId xmlns:a16="http://schemas.microsoft.com/office/drawing/2014/main" id="{00000000-0008-0000-0400-00008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1" name="Picture 1" descr="ALMASHRI_0">
          <a:extLst>
            <a:ext uri="{FF2B5EF4-FFF2-40B4-BE49-F238E27FC236}">
              <a16:creationId xmlns:a16="http://schemas.microsoft.com/office/drawing/2014/main" id="{00000000-0008-0000-0400-00008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2" name="Picture 1" descr="ALMASHRI_0">
          <a:extLst>
            <a:ext uri="{FF2B5EF4-FFF2-40B4-BE49-F238E27FC236}">
              <a16:creationId xmlns:a16="http://schemas.microsoft.com/office/drawing/2014/main" id="{00000000-0008-0000-0400-00008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3" name="Picture 1" descr="ALMASHRI_0">
          <a:extLst>
            <a:ext uri="{FF2B5EF4-FFF2-40B4-BE49-F238E27FC236}">
              <a16:creationId xmlns:a16="http://schemas.microsoft.com/office/drawing/2014/main" id="{00000000-0008-0000-0400-00008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4" name="Picture 1" descr="ALMASHRI_0">
          <a:extLst>
            <a:ext uri="{FF2B5EF4-FFF2-40B4-BE49-F238E27FC236}">
              <a16:creationId xmlns:a16="http://schemas.microsoft.com/office/drawing/2014/main" id="{00000000-0008-0000-0400-00008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5" name="Picture 1" descr="ALMASHRI_0">
          <a:extLst>
            <a:ext uri="{FF2B5EF4-FFF2-40B4-BE49-F238E27FC236}">
              <a16:creationId xmlns:a16="http://schemas.microsoft.com/office/drawing/2014/main" id="{00000000-0008-0000-0400-00008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6" name="Picture 1" descr="ALMASHRI_0">
          <a:extLst>
            <a:ext uri="{FF2B5EF4-FFF2-40B4-BE49-F238E27FC236}">
              <a16:creationId xmlns:a16="http://schemas.microsoft.com/office/drawing/2014/main" id="{00000000-0008-0000-0400-00008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7" name="Picture 1" descr="ALMASHRI_0">
          <a:extLst>
            <a:ext uri="{FF2B5EF4-FFF2-40B4-BE49-F238E27FC236}">
              <a16:creationId xmlns:a16="http://schemas.microsoft.com/office/drawing/2014/main" id="{00000000-0008-0000-0400-00008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8" name="Picture 1" descr="ALMASHRI_0">
          <a:extLst>
            <a:ext uri="{FF2B5EF4-FFF2-40B4-BE49-F238E27FC236}">
              <a16:creationId xmlns:a16="http://schemas.microsoft.com/office/drawing/2014/main" id="{00000000-0008-0000-0400-00008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19" name="Picture 1" descr="ALMASHRI_0">
          <a:extLst>
            <a:ext uri="{FF2B5EF4-FFF2-40B4-BE49-F238E27FC236}">
              <a16:creationId xmlns:a16="http://schemas.microsoft.com/office/drawing/2014/main" id="{00000000-0008-0000-0400-00008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20" name="Picture 1" descr="ALMASHRI_0">
          <a:extLst>
            <a:ext uri="{FF2B5EF4-FFF2-40B4-BE49-F238E27FC236}">
              <a16:creationId xmlns:a16="http://schemas.microsoft.com/office/drawing/2014/main" id="{00000000-0008-0000-0400-00008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821" name="Picture 1" descr="ALMASHRI_0">
          <a:extLst>
            <a:ext uri="{FF2B5EF4-FFF2-40B4-BE49-F238E27FC236}">
              <a16:creationId xmlns:a16="http://schemas.microsoft.com/office/drawing/2014/main" id="{00000000-0008-0000-0400-00008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2" name="Picture 1" descr="ALMASHRI_0">
          <a:extLst>
            <a:ext uri="{FF2B5EF4-FFF2-40B4-BE49-F238E27FC236}">
              <a16:creationId xmlns:a16="http://schemas.microsoft.com/office/drawing/2014/main" id="{00000000-0008-0000-0400-00008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3" name="Picture 1" descr="ALMASHRI_0">
          <a:extLst>
            <a:ext uri="{FF2B5EF4-FFF2-40B4-BE49-F238E27FC236}">
              <a16:creationId xmlns:a16="http://schemas.microsoft.com/office/drawing/2014/main" id="{00000000-0008-0000-0400-00008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4" name="Picture 1" descr="ALMASHRI_0">
          <a:extLst>
            <a:ext uri="{FF2B5EF4-FFF2-40B4-BE49-F238E27FC236}">
              <a16:creationId xmlns:a16="http://schemas.microsoft.com/office/drawing/2014/main" id="{00000000-0008-0000-0400-00009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5" name="Picture 1" descr="ALMASHRI_0">
          <a:extLst>
            <a:ext uri="{FF2B5EF4-FFF2-40B4-BE49-F238E27FC236}">
              <a16:creationId xmlns:a16="http://schemas.microsoft.com/office/drawing/2014/main" id="{00000000-0008-0000-0400-00009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6" name="Picture 1" descr="ALMASHRI_0">
          <a:extLst>
            <a:ext uri="{FF2B5EF4-FFF2-40B4-BE49-F238E27FC236}">
              <a16:creationId xmlns:a16="http://schemas.microsoft.com/office/drawing/2014/main" id="{00000000-0008-0000-0400-00009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7" name="Picture 1" descr="ALMASHRI_0">
          <a:extLst>
            <a:ext uri="{FF2B5EF4-FFF2-40B4-BE49-F238E27FC236}">
              <a16:creationId xmlns:a16="http://schemas.microsoft.com/office/drawing/2014/main" id="{00000000-0008-0000-0400-00009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8" name="Picture 1" descr="ALMASHRI_0">
          <a:extLst>
            <a:ext uri="{FF2B5EF4-FFF2-40B4-BE49-F238E27FC236}">
              <a16:creationId xmlns:a16="http://schemas.microsoft.com/office/drawing/2014/main" id="{00000000-0008-0000-0400-00009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29" name="Picture 1" descr="ALMASHRI_0">
          <a:extLst>
            <a:ext uri="{FF2B5EF4-FFF2-40B4-BE49-F238E27FC236}">
              <a16:creationId xmlns:a16="http://schemas.microsoft.com/office/drawing/2014/main" id="{00000000-0008-0000-0400-00009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0" name="Picture 1" descr="ALMASHRI_0">
          <a:extLst>
            <a:ext uri="{FF2B5EF4-FFF2-40B4-BE49-F238E27FC236}">
              <a16:creationId xmlns:a16="http://schemas.microsoft.com/office/drawing/2014/main" id="{00000000-0008-0000-0400-00009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1" name="Picture 1" descr="ALMASHRI_0">
          <a:extLst>
            <a:ext uri="{FF2B5EF4-FFF2-40B4-BE49-F238E27FC236}">
              <a16:creationId xmlns:a16="http://schemas.microsoft.com/office/drawing/2014/main" id="{00000000-0008-0000-0400-00009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2" name="Picture 1" descr="ALMASHRI_0">
          <a:extLst>
            <a:ext uri="{FF2B5EF4-FFF2-40B4-BE49-F238E27FC236}">
              <a16:creationId xmlns:a16="http://schemas.microsoft.com/office/drawing/2014/main" id="{00000000-0008-0000-0400-00009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3" name="Picture 1" descr="ALMASHRI_0">
          <a:extLst>
            <a:ext uri="{FF2B5EF4-FFF2-40B4-BE49-F238E27FC236}">
              <a16:creationId xmlns:a16="http://schemas.microsoft.com/office/drawing/2014/main" id="{00000000-0008-0000-0400-00009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4" name="Picture 1" descr="ALMASHRI_0">
          <a:extLst>
            <a:ext uri="{FF2B5EF4-FFF2-40B4-BE49-F238E27FC236}">
              <a16:creationId xmlns:a16="http://schemas.microsoft.com/office/drawing/2014/main" id="{00000000-0008-0000-0400-00009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5" name="Picture 1" descr="ALMASHRI_0">
          <a:extLst>
            <a:ext uri="{FF2B5EF4-FFF2-40B4-BE49-F238E27FC236}">
              <a16:creationId xmlns:a16="http://schemas.microsoft.com/office/drawing/2014/main" id="{00000000-0008-0000-0400-00009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6" name="Picture 1" descr="ALMASHRI_0">
          <a:extLst>
            <a:ext uri="{FF2B5EF4-FFF2-40B4-BE49-F238E27FC236}">
              <a16:creationId xmlns:a16="http://schemas.microsoft.com/office/drawing/2014/main" id="{00000000-0008-0000-0400-00009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37" name="Picture 1" descr="ALMASHRI_0">
          <a:extLst>
            <a:ext uri="{FF2B5EF4-FFF2-40B4-BE49-F238E27FC236}">
              <a16:creationId xmlns:a16="http://schemas.microsoft.com/office/drawing/2014/main" id="{00000000-0008-0000-0400-00009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38" name="Picture 1" descr="ALMASHRI_0">
          <a:extLst>
            <a:ext uri="{FF2B5EF4-FFF2-40B4-BE49-F238E27FC236}">
              <a16:creationId xmlns:a16="http://schemas.microsoft.com/office/drawing/2014/main" id="{00000000-0008-0000-0400-00009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39" name="Picture 1" descr="ALMASHRI_0">
          <a:extLst>
            <a:ext uri="{FF2B5EF4-FFF2-40B4-BE49-F238E27FC236}">
              <a16:creationId xmlns:a16="http://schemas.microsoft.com/office/drawing/2014/main" id="{00000000-0008-0000-0400-00009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0" name="Picture 1" descr="ALMASHRI_0">
          <a:extLst>
            <a:ext uri="{FF2B5EF4-FFF2-40B4-BE49-F238E27FC236}">
              <a16:creationId xmlns:a16="http://schemas.microsoft.com/office/drawing/2014/main" id="{00000000-0008-0000-0400-0000A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1" name="Picture 1" descr="ALMASHRI_0">
          <a:extLst>
            <a:ext uri="{FF2B5EF4-FFF2-40B4-BE49-F238E27FC236}">
              <a16:creationId xmlns:a16="http://schemas.microsoft.com/office/drawing/2014/main" id="{00000000-0008-0000-0400-0000A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2" name="Picture 1" descr="ALMASHRI_0">
          <a:extLst>
            <a:ext uri="{FF2B5EF4-FFF2-40B4-BE49-F238E27FC236}">
              <a16:creationId xmlns:a16="http://schemas.microsoft.com/office/drawing/2014/main" id="{00000000-0008-0000-0400-0000A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3" name="Picture 1" descr="ALMASHRI_0">
          <a:extLst>
            <a:ext uri="{FF2B5EF4-FFF2-40B4-BE49-F238E27FC236}">
              <a16:creationId xmlns:a16="http://schemas.microsoft.com/office/drawing/2014/main" id="{00000000-0008-0000-0400-0000A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4" name="Picture 1" descr="ALMASHRI_0">
          <a:extLst>
            <a:ext uri="{FF2B5EF4-FFF2-40B4-BE49-F238E27FC236}">
              <a16:creationId xmlns:a16="http://schemas.microsoft.com/office/drawing/2014/main" id="{00000000-0008-0000-0400-0000A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5" name="Picture 1" descr="ALMASHRI_0">
          <a:extLst>
            <a:ext uri="{FF2B5EF4-FFF2-40B4-BE49-F238E27FC236}">
              <a16:creationId xmlns:a16="http://schemas.microsoft.com/office/drawing/2014/main" id="{00000000-0008-0000-0400-0000A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6" name="Picture 1" descr="ALMASHRI_0">
          <a:extLst>
            <a:ext uri="{FF2B5EF4-FFF2-40B4-BE49-F238E27FC236}">
              <a16:creationId xmlns:a16="http://schemas.microsoft.com/office/drawing/2014/main" id="{00000000-0008-0000-0400-0000A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7" name="Picture 1" descr="ALMASHRI_0">
          <a:extLst>
            <a:ext uri="{FF2B5EF4-FFF2-40B4-BE49-F238E27FC236}">
              <a16:creationId xmlns:a16="http://schemas.microsoft.com/office/drawing/2014/main" id="{00000000-0008-0000-0400-0000A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8" name="Picture 1" descr="ALMASHRI_0">
          <a:extLst>
            <a:ext uri="{FF2B5EF4-FFF2-40B4-BE49-F238E27FC236}">
              <a16:creationId xmlns:a16="http://schemas.microsoft.com/office/drawing/2014/main" id="{00000000-0008-0000-0400-0000A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49" name="Picture 1" descr="ALMASHRI_0">
          <a:extLst>
            <a:ext uri="{FF2B5EF4-FFF2-40B4-BE49-F238E27FC236}">
              <a16:creationId xmlns:a16="http://schemas.microsoft.com/office/drawing/2014/main" id="{00000000-0008-0000-0400-0000A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50" name="Picture 1" descr="ALMASHRI_0">
          <a:extLst>
            <a:ext uri="{FF2B5EF4-FFF2-40B4-BE49-F238E27FC236}">
              <a16:creationId xmlns:a16="http://schemas.microsoft.com/office/drawing/2014/main" id="{00000000-0008-0000-0400-0000A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51" name="Picture 1" descr="ALMASHRI_0">
          <a:extLst>
            <a:ext uri="{FF2B5EF4-FFF2-40B4-BE49-F238E27FC236}">
              <a16:creationId xmlns:a16="http://schemas.microsoft.com/office/drawing/2014/main" id="{00000000-0008-0000-0400-0000A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52" name="Picture 1" descr="ALMASHRI_0">
          <a:extLst>
            <a:ext uri="{FF2B5EF4-FFF2-40B4-BE49-F238E27FC236}">
              <a16:creationId xmlns:a16="http://schemas.microsoft.com/office/drawing/2014/main" id="{00000000-0008-0000-0400-0000A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853" name="Picture 1" descr="ALMASHRI_0">
          <a:extLst>
            <a:ext uri="{FF2B5EF4-FFF2-40B4-BE49-F238E27FC236}">
              <a16:creationId xmlns:a16="http://schemas.microsoft.com/office/drawing/2014/main" id="{00000000-0008-0000-0400-0000A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54" name="Picture 1" descr="ALMASHRI_0">
          <a:extLst>
            <a:ext uri="{FF2B5EF4-FFF2-40B4-BE49-F238E27FC236}">
              <a16:creationId xmlns:a16="http://schemas.microsoft.com/office/drawing/2014/main" id="{00000000-0008-0000-0400-0000A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55" name="Picture 1" descr="ALMASHRI_0">
          <a:extLst>
            <a:ext uri="{FF2B5EF4-FFF2-40B4-BE49-F238E27FC236}">
              <a16:creationId xmlns:a16="http://schemas.microsoft.com/office/drawing/2014/main" id="{00000000-0008-0000-0400-0000A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56" name="Picture 1" descr="ALMASHRI_0">
          <a:extLst>
            <a:ext uri="{FF2B5EF4-FFF2-40B4-BE49-F238E27FC236}">
              <a16:creationId xmlns:a16="http://schemas.microsoft.com/office/drawing/2014/main" id="{00000000-0008-0000-0400-0000B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57" name="Picture 1" descr="ALMASHRI_0">
          <a:extLst>
            <a:ext uri="{FF2B5EF4-FFF2-40B4-BE49-F238E27FC236}">
              <a16:creationId xmlns:a16="http://schemas.microsoft.com/office/drawing/2014/main" id="{00000000-0008-0000-0400-0000B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58" name="Picture 1" descr="ALMASHRI_0">
          <a:extLst>
            <a:ext uri="{FF2B5EF4-FFF2-40B4-BE49-F238E27FC236}">
              <a16:creationId xmlns:a16="http://schemas.microsoft.com/office/drawing/2014/main" id="{00000000-0008-0000-0400-0000B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59" name="Picture 1" descr="ALMASHRI_0">
          <a:extLst>
            <a:ext uri="{FF2B5EF4-FFF2-40B4-BE49-F238E27FC236}">
              <a16:creationId xmlns:a16="http://schemas.microsoft.com/office/drawing/2014/main" id="{00000000-0008-0000-0400-0000B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0" name="Picture 1" descr="ALMASHRI_0">
          <a:extLst>
            <a:ext uri="{FF2B5EF4-FFF2-40B4-BE49-F238E27FC236}">
              <a16:creationId xmlns:a16="http://schemas.microsoft.com/office/drawing/2014/main" id="{00000000-0008-0000-0400-0000B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1" name="Picture 1" descr="ALMASHRI_0">
          <a:extLst>
            <a:ext uri="{FF2B5EF4-FFF2-40B4-BE49-F238E27FC236}">
              <a16:creationId xmlns:a16="http://schemas.microsoft.com/office/drawing/2014/main" id="{00000000-0008-0000-0400-0000B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2" name="Picture 1" descr="ALMASHRI_0">
          <a:extLst>
            <a:ext uri="{FF2B5EF4-FFF2-40B4-BE49-F238E27FC236}">
              <a16:creationId xmlns:a16="http://schemas.microsoft.com/office/drawing/2014/main" id="{00000000-0008-0000-0400-0000B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3" name="Picture 1" descr="ALMASHRI_0">
          <a:extLst>
            <a:ext uri="{FF2B5EF4-FFF2-40B4-BE49-F238E27FC236}">
              <a16:creationId xmlns:a16="http://schemas.microsoft.com/office/drawing/2014/main" id="{00000000-0008-0000-0400-0000B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4" name="Picture 1" descr="ALMASHRI_0">
          <a:extLst>
            <a:ext uri="{FF2B5EF4-FFF2-40B4-BE49-F238E27FC236}">
              <a16:creationId xmlns:a16="http://schemas.microsoft.com/office/drawing/2014/main" id="{00000000-0008-0000-0400-0000B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5" name="Picture 1" descr="ALMASHRI_0">
          <a:extLst>
            <a:ext uri="{FF2B5EF4-FFF2-40B4-BE49-F238E27FC236}">
              <a16:creationId xmlns:a16="http://schemas.microsoft.com/office/drawing/2014/main" id="{00000000-0008-0000-0400-0000B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6" name="Picture 1" descr="ALMASHRI_0">
          <a:extLst>
            <a:ext uri="{FF2B5EF4-FFF2-40B4-BE49-F238E27FC236}">
              <a16:creationId xmlns:a16="http://schemas.microsoft.com/office/drawing/2014/main" id="{00000000-0008-0000-0400-0000B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7" name="Picture 1" descr="ALMASHRI_0">
          <a:extLst>
            <a:ext uri="{FF2B5EF4-FFF2-40B4-BE49-F238E27FC236}">
              <a16:creationId xmlns:a16="http://schemas.microsoft.com/office/drawing/2014/main" id="{00000000-0008-0000-0400-0000B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8" name="Picture 1" descr="ALMASHRI_0">
          <a:extLst>
            <a:ext uri="{FF2B5EF4-FFF2-40B4-BE49-F238E27FC236}">
              <a16:creationId xmlns:a16="http://schemas.microsoft.com/office/drawing/2014/main" id="{00000000-0008-0000-0400-0000B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869" name="Picture 1" descr="ALMASHRI_0">
          <a:extLst>
            <a:ext uri="{FF2B5EF4-FFF2-40B4-BE49-F238E27FC236}">
              <a16:creationId xmlns:a16="http://schemas.microsoft.com/office/drawing/2014/main" id="{00000000-0008-0000-0400-0000B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0" name="Picture 1" descr="ALMASHRI_0">
          <a:extLst>
            <a:ext uri="{FF2B5EF4-FFF2-40B4-BE49-F238E27FC236}">
              <a16:creationId xmlns:a16="http://schemas.microsoft.com/office/drawing/2014/main" id="{00000000-0008-0000-0400-0000B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1" name="Picture 1" descr="ALMASHRI_0">
          <a:extLst>
            <a:ext uri="{FF2B5EF4-FFF2-40B4-BE49-F238E27FC236}">
              <a16:creationId xmlns:a16="http://schemas.microsoft.com/office/drawing/2014/main" id="{00000000-0008-0000-0400-0000B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2" name="Picture 1" descr="ALMASHRI_0">
          <a:extLst>
            <a:ext uri="{FF2B5EF4-FFF2-40B4-BE49-F238E27FC236}">
              <a16:creationId xmlns:a16="http://schemas.microsoft.com/office/drawing/2014/main" id="{00000000-0008-0000-0400-0000C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3" name="Picture 1" descr="ALMASHRI_0">
          <a:extLst>
            <a:ext uri="{FF2B5EF4-FFF2-40B4-BE49-F238E27FC236}">
              <a16:creationId xmlns:a16="http://schemas.microsoft.com/office/drawing/2014/main" id="{00000000-0008-0000-0400-0000C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4" name="Picture 1" descr="ALMASHRI_0">
          <a:extLst>
            <a:ext uri="{FF2B5EF4-FFF2-40B4-BE49-F238E27FC236}">
              <a16:creationId xmlns:a16="http://schemas.microsoft.com/office/drawing/2014/main" id="{00000000-0008-0000-0400-0000C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5" name="Picture 1" descr="ALMASHRI_0">
          <a:extLst>
            <a:ext uri="{FF2B5EF4-FFF2-40B4-BE49-F238E27FC236}">
              <a16:creationId xmlns:a16="http://schemas.microsoft.com/office/drawing/2014/main" id="{00000000-0008-0000-0400-0000C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6" name="Picture 1" descr="ALMASHRI_0">
          <a:extLst>
            <a:ext uri="{FF2B5EF4-FFF2-40B4-BE49-F238E27FC236}">
              <a16:creationId xmlns:a16="http://schemas.microsoft.com/office/drawing/2014/main" id="{00000000-0008-0000-0400-0000C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7" name="Picture 1" descr="ALMASHRI_0">
          <a:extLst>
            <a:ext uri="{FF2B5EF4-FFF2-40B4-BE49-F238E27FC236}">
              <a16:creationId xmlns:a16="http://schemas.microsoft.com/office/drawing/2014/main" id="{00000000-0008-0000-0400-0000C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8" name="Picture 1" descr="ALMASHRI_0">
          <a:extLst>
            <a:ext uri="{FF2B5EF4-FFF2-40B4-BE49-F238E27FC236}">
              <a16:creationId xmlns:a16="http://schemas.microsoft.com/office/drawing/2014/main" id="{00000000-0008-0000-0400-0000C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79" name="Picture 1" descr="ALMASHRI_0">
          <a:extLst>
            <a:ext uri="{FF2B5EF4-FFF2-40B4-BE49-F238E27FC236}">
              <a16:creationId xmlns:a16="http://schemas.microsoft.com/office/drawing/2014/main" id="{00000000-0008-0000-0400-0000C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80" name="Picture 1" descr="ALMASHRI_0">
          <a:extLst>
            <a:ext uri="{FF2B5EF4-FFF2-40B4-BE49-F238E27FC236}">
              <a16:creationId xmlns:a16="http://schemas.microsoft.com/office/drawing/2014/main" id="{00000000-0008-0000-0400-0000C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81" name="Picture 1" descr="ALMASHRI_0">
          <a:extLst>
            <a:ext uri="{FF2B5EF4-FFF2-40B4-BE49-F238E27FC236}">
              <a16:creationId xmlns:a16="http://schemas.microsoft.com/office/drawing/2014/main" id="{00000000-0008-0000-0400-0000C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82" name="Picture 1" descr="ALMASHRI_0">
          <a:extLst>
            <a:ext uri="{FF2B5EF4-FFF2-40B4-BE49-F238E27FC236}">
              <a16:creationId xmlns:a16="http://schemas.microsoft.com/office/drawing/2014/main" id="{00000000-0008-0000-0400-0000C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83" name="Picture 1" descr="ALMASHRI_0">
          <a:extLst>
            <a:ext uri="{FF2B5EF4-FFF2-40B4-BE49-F238E27FC236}">
              <a16:creationId xmlns:a16="http://schemas.microsoft.com/office/drawing/2014/main" id="{00000000-0008-0000-0400-0000C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84" name="Picture 1" descr="ALMASHRI_0">
          <a:extLst>
            <a:ext uri="{FF2B5EF4-FFF2-40B4-BE49-F238E27FC236}">
              <a16:creationId xmlns:a16="http://schemas.microsoft.com/office/drawing/2014/main" id="{00000000-0008-0000-0400-0000C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885" name="Picture 1" descr="ALMASHRI_0">
          <a:extLst>
            <a:ext uri="{FF2B5EF4-FFF2-40B4-BE49-F238E27FC236}">
              <a16:creationId xmlns:a16="http://schemas.microsoft.com/office/drawing/2014/main" id="{00000000-0008-0000-0400-0000C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86" name="Picture 1" descr="ALMASHRI_0">
          <a:extLst>
            <a:ext uri="{FF2B5EF4-FFF2-40B4-BE49-F238E27FC236}">
              <a16:creationId xmlns:a16="http://schemas.microsoft.com/office/drawing/2014/main" id="{00000000-0008-0000-0400-0000C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87" name="Picture 1" descr="ALMASHRI_0">
          <a:extLst>
            <a:ext uri="{FF2B5EF4-FFF2-40B4-BE49-F238E27FC236}">
              <a16:creationId xmlns:a16="http://schemas.microsoft.com/office/drawing/2014/main" id="{00000000-0008-0000-0400-0000C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88" name="Picture 1" descr="ALMASHRI_0">
          <a:extLst>
            <a:ext uri="{FF2B5EF4-FFF2-40B4-BE49-F238E27FC236}">
              <a16:creationId xmlns:a16="http://schemas.microsoft.com/office/drawing/2014/main" id="{00000000-0008-0000-0400-0000D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89" name="Picture 1" descr="ALMASHRI_0">
          <a:extLst>
            <a:ext uri="{FF2B5EF4-FFF2-40B4-BE49-F238E27FC236}">
              <a16:creationId xmlns:a16="http://schemas.microsoft.com/office/drawing/2014/main" id="{00000000-0008-0000-0400-0000D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0" name="Picture 1" descr="ALMASHRI_0">
          <a:extLst>
            <a:ext uri="{FF2B5EF4-FFF2-40B4-BE49-F238E27FC236}">
              <a16:creationId xmlns:a16="http://schemas.microsoft.com/office/drawing/2014/main" id="{00000000-0008-0000-0400-0000D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1" name="Picture 1" descr="ALMASHRI_0">
          <a:extLst>
            <a:ext uri="{FF2B5EF4-FFF2-40B4-BE49-F238E27FC236}">
              <a16:creationId xmlns:a16="http://schemas.microsoft.com/office/drawing/2014/main" id="{00000000-0008-0000-0400-0000D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2" name="Picture 1" descr="ALMASHRI_0">
          <a:extLst>
            <a:ext uri="{FF2B5EF4-FFF2-40B4-BE49-F238E27FC236}">
              <a16:creationId xmlns:a16="http://schemas.microsoft.com/office/drawing/2014/main" id="{00000000-0008-0000-0400-0000D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3" name="Picture 1" descr="ALMASHRI_0">
          <a:extLst>
            <a:ext uri="{FF2B5EF4-FFF2-40B4-BE49-F238E27FC236}">
              <a16:creationId xmlns:a16="http://schemas.microsoft.com/office/drawing/2014/main" id="{00000000-0008-0000-0400-0000D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4" name="Picture 1" descr="ALMASHRI_0">
          <a:extLst>
            <a:ext uri="{FF2B5EF4-FFF2-40B4-BE49-F238E27FC236}">
              <a16:creationId xmlns:a16="http://schemas.microsoft.com/office/drawing/2014/main" id="{00000000-0008-0000-0400-0000D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5" name="Picture 1" descr="ALMASHRI_0">
          <a:extLst>
            <a:ext uri="{FF2B5EF4-FFF2-40B4-BE49-F238E27FC236}">
              <a16:creationId xmlns:a16="http://schemas.microsoft.com/office/drawing/2014/main" id="{00000000-0008-0000-0400-0000D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6" name="Picture 1" descr="ALMASHRI_0">
          <a:extLst>
            <a:ext uri="{FF2B5EF4-FFF2-40B4-BE49-F238E27FC236}">
              <a16:creationId xmlns:a16="http://schemas.microsoft.com/office/drawing/2014/main" id="{00000000-0008-0000-0400-0000D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7" name="Picture 1" descr="ALMASHRI_0">
          <a:extLst>
            <a:ext uri="{FF2B5EF4-FFF2-40B4-BE49-F238E27FC236}">
              <a16:creationId xmlns:a16="http://schemas.microsoft.com/office/drawing/2014/main" id="{00000000-0008-0000-0400-0000D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8" name="Picture 1" descr="ALMASHRI_0">
          <a:extLst>
            <a:ext uri="{FF2B5EF4-FFF2-40B4-BE49-F238E27FC236}">
              <a16:creationId xmlns:a16="http://schemas.microsoft.com/office/drawing/2014/main" id="{00000000-0008-0000-0400-0000D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899" name="Picture 1" descr="ALMASHRI_0">
          <a:extLst>
            <a:ext uri="{FF2B5EF4-FFF2-40B4-BE49-F238E27FC236}">
              <a16:creationId xmlns:a16="http://schemas.microsoft.com/office/drawing/2014/main" id="{00000000-0008-0000-0400-0000D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00" name="Picture 1" descr="ALMASHRI_0">
          <a:extLst>
            <a:ext uri="{FF2B5EF4-FFF2-40B4-BE49-F238E27FC236}">
              <a16:creationId xmlns:a16="http://schemas.microsoft.com/office/drawing/2014/main" id="{00000000-0008-0000-0400-0000D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01" name="Picture 1" descr="ALMASHRI_0">
          <a:extLst>
            <a:ext uri="{FF2B5EF4-FFF2-40B4-BE49-F238E27FC236}">
              <a16:creationId xmlns:a16="http://schemas.microsoft.com/office/drawing/2014/main" id="{00000000-0008-0000-0400-0000D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2" name="Picture 1" descr="ALMASHRI_0">
          <a:extLst>
            <a:ext uri="{FF2B5EF4-FFF2-40B4-BE49-F238E27FC236}">
              <a16:creationId xmlns:a16="http://schemas.microsoft.com/office/drawing/2014/main" id="{00000000-0008-0000-0400-0000D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3" name="Picture 1" descr="ALMASHRI_0">
          <a:extLst>
            <a:ext uri="{FF2B5EF4-FFF2-40B4-BE49-F238E27FC236}">
              <a16:creationId xmlns:a16="http://schemas.microsoft.com/office/drawing/2014/main" id="{00000000-0008-0000-0400-0000D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4" name="Picture 1" descr="ALMASHRI_0">
          <a:extLst>
            <a:ext uri="{FF2B5EF4-FFF2-40B4-BE49-F238E27FC236}">
              <a16:creationId xmlns:a16="http://schemas.microsoft.com/office/drawing/2014/main" id="{00000000-0008-0000-0400-0000E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5" name="Picture 1" descr="ALMASHRI_0">
          <a:extLst>
            <a:ext uri="{FF2B5EF4-FFF2-40B4-BE49-F238E27FC236}">
              <a16:creationId xmlns:a16="http://schemas.microsoft.com/office/drawing/2014/main" id="{00000000-0008-0000-0400-0000E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6" name="Picture 1" descr="ALMASHRI_0">
          <a:extLst>
            <a:ext uri="{FF2B5EF4-FFF2-40B4-BE49-F238E27FC236}">
              <a16:creationId xmlns:a16="http://schemas.microsoft.com/office/drawing/2014/main" id="{00000000-0008-0000-0400-0000E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7" name="Picture 1" descr="ALMASHRI_0">
          <a:extLst>
            <a:ext uri="{FF2B5EF4-FFF2-40B4-BE49-F238E27FC236}">
              <a16:creationId xmlns:a16="http://schemas.microsoft.com/office/drawing/2014/main" id="{00000000-0008-0000-0400-0000E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8" name="Picture 1" descr="ALMASHRI_0">
          <a:extLst>
            <a:ext uri="{FF2B5EF4-FFF2-40B4-BE49-F238E27FC236}">
              <a16:creationId xmlns:a16="http://schemas.microsoft.com/office/drawing/2014/main" id="{00000000-0008-0000-0400-0000E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09" name="Picture 1" descr="ALMASHRI_0">
          <a:extLst>
            <a:ext uri="{FF2B5EF4-FFF2-40B4-BE49-F238E27FC236}">
              <a16:creationId xmlns:a16="http://schemas.microsoft.com/office/drawing/2014/main" id="{00000000-0008-0000-0400-0000E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0" name="Picture 1" descr="ALMASHRI_0">
          <a:extLst>
            <a:ext uri="{FF2B5EF4-FFF2-40B4-BE49-F238E27FC236}">
              <a16:creationId xmlns:a16="http://schemas.microsoft.com/office/drawing/2014/main" id="{00000000-0008-0000-0400-0000E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1" name="Picture 1" descr="ALMASHRI_0">
          <a:extLst>
            <a:ext uri="{FF2B5EF4-FFF2-40B4-BE49-F238E27FC236}">
              <a16:creationId xmlns:a16="http://schemas.microsoft.com/office/drawing/2014/main" id="{00000000-0008-0000-0400-0000E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2" name="Picture 1" descr="ALMASHRI_0">
          <a:extLst>
            <a:ext uri="{FF2B5EF4-FFF2-40B4-BE49-F238E27FC236}">
              <a16:creationId xmlns:a16="http://schemas.microsoft.com/office/drawing/2014/main" id="{00000000-0008-0000-0400-0000E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3" name="Picture 1" descr="ALMASHRI_0">
          <a:extLst>
            <a:ext uri="{FF2B5EF4-FFF2-40B4-BE49-F238E27FC236}">
              <a16:creationId xmlns:a16="http://schemas.microsoft.com/office/drawing/2014/main" id="{00000000-0008-0000-0400-0000E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4" name="Picture 1" descr="ALMASHRI_0">
          <a:extLst>
            <a:ext uri="{FF2B5EF4-FFF2-40B4-BE49-F238E27FC236}">
              <a16:creationId xmlns:a16="http://schemas.microsoft.com/office/drawing/2014/main" id="{00000000-0008-0000-0400-0000E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5" name="Picture 1" descr="ALMASHRI_0">
          <a:extLst>
            <a:ext uri="{FF2B5EF4-FFF2-40B4-BE49-F238E27FC236}">
              <a16:creationId xmlns:a16="http://schemas.microsoft.com/office/drawing/2014/main" id="{00000000-0008-0000-0400-0000E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6" name="Picture 1" descr="ALMASHRI_0">
          <a:extLst>
            <a:ext uri="{FF2B5EF4-FFF2-40B4-BE49-F238E27FC236}">
              <a16:creationId xmlns:a16="http://schemas.microsoft.com/office/drawing/2014/main" id="{00000000-0008-0000-0400-0000E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17" name="Picture 1" descr="ALMASHRI_0">
          <a:extLst>
            <a:ext uri="{FF2B5EF4-FFF2-40B4-BE49-F238E27FC236}">
              <a16:creationId xmlns:a16="http://schemas.microsoft.com/office/drawing/2014/main" id="{00000000-0008-0000-0400-0000E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18" name="Picture 1" descr="ALMASHRI_0">
          <a:extLst>
            <a:ext uri="{FF2B5EF4-FFF2-40B4-BE49-F238E27FC236}">
              <a16:creationId xmlns:a16="http://schemas.microsoft.com/office/drawing/2014/main" id="{00000000-0008-0000-0400-0000E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19" name="Picture 1" descr="ALMASHRI_0">
          <a:extLst>
            <a:ext uri="{FF2B5EF4-FFF2-40B4-BE49-F238E27FC236}">
              <a16:creationId xmlns:a16="http://schemas.microsoft.com/office/drawing/2014/main" id="{00000000-0008-0000-0400-0000E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0" name="Picture 1" descr="ALMASHRI_0">
          <a:extLst>
            <a:ext uri="{FF2B5EF4-FFF2-40B4-BE49-F238E27FC236}">
              <a16:creationId xmlns:a16="http://schemas.microsoft.com/office/drawing/2014/main" id="{00000000-0008-0000-0400-0000F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1" name="Picture 1" descr="ALMASHRI_0">
          <a:extLst>
            <a:ext uri="{FF2B5EF4-FFF2-40B4-BE49-F238E27FC236}">
              <a16:creationId xmlns:a16="http://schemas.microsoft.com/office/drawing/2014/main" id="{00000000-0008-0000-0400-0000F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2" name="Picture 1" descr="ALMASHRI_0">
          <a:extLst>
            <a:ext uri="{FF2B5EF4-FFF2-40B4-BE49-F238E27FC236}">
              <a16:creationId xmlns:a16="http://schemas.microsoft.com/office/drawing/2014/main" id="{00000000-0008-0000-0400-0000F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3" name="Picture 1" descr="ALMASHRI_0">
          <a:extLst>
            <a:ext uri="{FF2B5EF4-FFF2-40B4-BE49-F238E27FC236}">
              <a16:creationId xmlns:a16="http://schemas.microsoft.com/office/drawing/2014/main" id="{00000000-0008-0000-0400-0000F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4" name="Picture 1" descr="ALMASHRI_0">
          <a:extLst>
            <a:ext uri="{FF2B5EF4-FFF2-40B4-BE49-F238E27FC236}">
              <a16:creationId xmlns:a16="http://schemas.microsoft.com/office/drawing/2014/main" id="{00000000-0008-0000-0400-0000F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5" name="Picture 1" descr="ALMASHRI_0">
          <a:extLst>
            <a:ext uri="{FF2B5EF4-FFF2-40B4-BE49-F238E27FC236}">
              <a16:creationId xmlns:a16="http://schemas.microsoft.com/office/drawing/2014/main" id="{00000000-0008-0000-0400-0000F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6" name="Picture 1" descr="ALMASHRI_0">
          <a:extLst>
            <a:ext uri="{FF2B5EF4-FFF2-40B4-BE49-F238E27FC236}">
              <a16:creationId xmlns:a16="http://schemas.microsoft.com/office/drawing/2014/main" id="{00000000-0008-0000-0400-0000F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7" name="Picture 1" descr="ALMASHRI_0">
          <a:extLst>
            <a:ext uri="{FF2B5EF4-FFF2-40B4-BE49-F238E27FC236}">
              <a16:creationId xmlns:a16="http://schemas.microsoft.com/office/drawing/2014/main" id="{00000000-0008-0000-0400-0000F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8" name="Picture 1" descr="ALMASHRI_0">
          <a:extLst>
            <a:ext uri="{FF2B5EF4-FFF2-40B4-BE49-F238E27FC236}">
              <a16:creationId xmlns:a16="http://schemas.microsoft.com/office/drawing/2014/main" id="{00000000-0008-0000-0400-0000F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29" name="Picture 1" descr="ALMASHRI_0">
          <a:extLst>
            <a:ext uri="{FF2B5EF4-FFF2-40B4-BE49-F238E27FC236}">
              <a16:creationId xmlns:a16="http://schemas.microsoft.com/office/drawing/2014/main" id="{00000000-0008-0000-0400-0000F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30" name="Picture 1" descr="ALMASHRI_0">
          <a:extLst>
            <a:ext uri="{FF2B5EF4-FFF2-40B4-BE49-F238E27FC236}">
              <a16:creationId xmlns:a16="http://schemas.microsoft.com/office/drawing/2014/main" id="{00000000-0008-0000-0400-0000F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31" name="Picture 1" descr="ALMASHRI_0">
          <a:extLst>
            <a:ext uri="{FF2B5EF4-FFF2-40B4-BE49-F238E27FC236}">
              <a16:creationId xmlns:a16="http://schemas.microsoft.com/office/drawing/2014/main" id="{00000000-0008-0000-0400-0000F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32" name="Picture 1" descr="ALMASHRI_0">
          <a:extLst>
            <a:ext uri="{FF2B5EF4-FFF2-40B4-BE49-F238E27FC236}">
              <a16:creationId xmlns:a16="http://schemas.microsoft.com/office/drawing/2014/main" id="{00000000-0008-0000-0400-0000F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7933" name="Picture 1" descr="ALMASHRI_0">
          <a:extLst>
            <a:ext uri="{FF2B5EF4-FFF2-40B4-BE49-F238E27FC236}">
              <a16:creationId xmlns:a16="http://schemas.microsoft.com/office/drawing/2014/main" id="{00000000-0008-0000-0400-0000F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34" name="Picture 1" descr="ALMASHRI_0">
          <a:extLst>
            <a:ext uri="{FF2B5EF4-FFF2-40B4-BE49-F238E27FC236}">
              <a16:creationId xmlns:a16="http://schemas.microsoft.com/office/drawing/2014/main" id="{00000000-0008-0000-0400-0000F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35" name="Picture 1" descr="ALMASHRI_0">
          <a:extLst>
            <a:ext uri="{FF2B5EF4-FFF2-40B4-BE49-F238E27FC236}">
              <a16:creationId xmlns:a16="http://schemas.microsoft.com/office/drawing/2014/main" id="{00000000-0008-0000-0400-0000F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36" name="Picture 1" descr="ALMASHRI_0">
          <a:extLst>
            <a:ext uri="{FF2B5EF4-FFF2-40B4-BE49-F238E27FC236}">
              <a16:creationId xmlns:a16="http://schemas.microsoft.com/office/drawing/2014/main" id="{00000000-0008-0000-0400-00000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37" name="Picture 1" descr="ALMASHRI_0">
          <a:extLst>
            <a:ext uri="{FF2B5EF4-FFF2-40B4-BE49-F238E27FC236}">
              <a16:creationId xmlns:a16="http://schemas.microsoft.com/office/drawing/2014/main" id="{00000000-0008-0000-0400-00000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38" name="Picture 1" descr="ALMASHRI_0">
          <a:extLst>
            <a:ext uri="{FF2B5EF4-FFF2-40B4-BE49-F238E27FC236}">
              <a16:creationId xmlns:a16="http://schemas.microsoft.com/office/drawing/2014/main" id="{00000000-0008-0000-0400-00000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39" name="Picture 1" descr="ALMASHRI_0">
          <a:extLst>
            <a:ext uri="{FF2B5EF4-FFF2-40B4-BE49-F238E27FC236}">
              <a16:creationId xmlns:a16="http://schemas.microsoft.com/office/drawing/2014/main" id="{00000000-0008-0000-0400-00000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0" name="Picture 1" descr="ALMASHRI_0">
          <a:extLst>
            <a:ext uri="{FF2B5EF4-FFF2-40B4-BE49-F238E27FC236}">
              <a16:creationId xmlns:a16="http://schemas.microsoft.com/office/drawing/2014/main" id="{00000000-0008-0000-0400-00000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1" name="Picture 1" descr="ALMASHRI_0">
          <a:extLst>
            <a:ext uri="{FF2B5EF4-FFF2-40B4-BE49-F238E27FC236}">
              <a16:creationId xmlns:a16="http://schemas.microsoft.com/office/drawing/2014/main" id="{00000000-0008-0000-0400-00000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2" name="Picture 1" descr="ALMASHRI_0">
          <a:extLst>
            <a:ext uri="{FF2B5EF4-FFF2-40B4-BE49-F238E27FC236}">
              <a16:creationId xmlns:a16="http://schemas.microsoft.com/office/drawing/2014/main" id="{00000000-0008-0000-0400-00000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3" name="Picture 1" descr="ALMASHRI_0">
          <a:extLst>
            <a:ext uri="{FF2B5EF4-FFF2-40B4-BE49-F238E27FC236}">
              <a16:creationId xmlns:a16="http://schemas.microsoft.com/office/drawing/2014/main" id="{00000000-0008-0000-0400-00000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4" name="Picture 1" descr="ALMASHRI_0">
          <a:extLst>
            <a:ext uri="{FF2B5EF4-FFF2-40B4-BE49-F238E27FC236}">
              <a16:creationId xmlns:a16="http://schemas.microsoft.com/office/drawing/2014/main" id="{00000000-0008-0000-0400-00000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5" name="Picture 1" descr="ALMASHRI_0">
          <a:extLst>
            <a:ext uri="{FF2B5EF4-FFF2-40B4-BE49-F238E27FC236}">
              <a16:creationId xmlns:a16="http://schemas.microsoft.com/office/drawing/2014/main" id="{00000000-0008-0000-0400-00000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6" name="Picture 1" descr="ALMASHRI_0">
          <a:extLst>
            <a:ext uri="{FF2B5EF4-FFF2-40B4-BE49-F238E27FC236}">
              <a16:creationId xmlns:a16="http://schemas.microsoft.com/office/drawing/2014/main" id="{00000000-0008-0000-0400-00000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7" name="Picture 1" descr="ALMASHRI_0">
          <a:extLst>
            <a:ext uri="{FF2B5EF4-FFF2-40B4-BE49-F238E27FC236}">
              <a16:creationId xmlns:a16="http://schemas.microsoft.com/office/drawing/2014/main" id="{00000000-0008-0000-0400-00000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8" name="Picture 1" descr="ALMASHRI_0">
          <a:extLst>
            <a:ext uri="{FF2B5EF4-FFF2-40B4-BE49-F238E27FC236}">
              <a16:creationId xmlns:a16="http://schemas.microsoft.com/office/drawing/2014/main" id="{00000000-0008-0000-0400-00000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7949" name="Picture 1" descr="ALMASHRI_0">
          <a:extLst>
            <a:ext uri="{FF2B5EF4-FFF2-40B4-BE49-F238E27FC236}">
              <a16:creationId xmlns:a16="http://schemas.microsoft.com/office/drawing/2014/main" id="{00000000-0008-0000-0400-00000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0" name="Picture 1" descr="ALMASHRI_0">
          <a:extLst>
            <a:ext uri="{FF2B5EF4-FFF2-40B4-BE49-F238E27FC236}">
              <a16:creationId xmlns:a16="http://schemas.microsoft.com/office/drawing/2014/main" id="{00000000-0008-0000-0400-00000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1" name="Picture 1" descr="ALMASHRI_0">
          <a:extLst>
            <a:ext uri="{FF2B5EF4-FFF2-40B4-BE49-F238E27FC236}">
              <a16:creationId xmlns:a16="http://schemas.microsoft.com/office/drawing/2014/main" id="{00000000-0008-0000-0400-00000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2" name="Picture 1" descr="ALMASHRI_0">
          <a:extLst>
            <a:ext uri="{FF2B5EF4-FFF2-40B4-BE49-F238E27FC236}">
              <a16:creationId xmlns:a16="http://schemas.microsoft.com/office/drawing/2014/main" id="{00000000-0008-0000-0400-00001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3" name="Picture 1" descr="ALMASHRI_0">
          <a:extLst>
            <a:ext uri="{FF2B5EF4-FFF2-40B4-BE49-F238E27FC236}">
              <a16:creationId xmlns:a16="http://schemas.microsoft.com/office/drawing/2014/main" id="{00000000-0008-0000-0400-00001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4" name="Picture 1" descr="ALMASHRI_0">
          <a:extLst>
            <a:ext uri="{FF2B5EF4-FFF2-40B4-BE49-F238E27FC236}">
              <a16:creationId xmlns:a16="http://schemas.microsoft.com/office/drawing/2014/main" id="{00000000-0008-0000-0400-00001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5" name="Picture 1" descr="ALMASHRI_0">
          <a:extLst>
            <a:ext uri="{FF2B5EF4-FFF2-40B4-BE49-F238E27FC236}">
              <a16:creationId xmlns:a16="http://schemas.microsoft.com/office/drawing/2014/main" id="{00000000-0008-0000-0400-00001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6" name="Picture 1" descr="ALMASHRI_0">
          <a:extLst>
            <a:ext uri="{FF2B5EF4-FFF2-40B4-BE49-F238E27FC236}">
              <a16:creationId xmlns:a16="http://schemas.microsoft.com/office/drawing/2014/main" id="{00000000-0008-0000-0400-00001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7" name="Picture 1" descr="ALMASHRI_0">
          <a:extLst>
            <a:ext uri="{FF2B5EF4-FFF2-40B4-BE49-F238E27FC236}">
              <a16:creationId xmlns:a16="http://schemas.microsoft.com/office/drawing/2014/main" id="{00000000-0008-0000-0400-00001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8" name="Picture 1" descr="ALMASHRI_0">
          <a:extLst>
            <a:ext uri="{FF2B5EF4-FFF2-40B4-BE49-F238E27FC236}">
              <a16:creationId xmlns:a16="http://schemas.microsoft.com/office/drawing/2014/main" id="{00000000-0008-0000-0400-00001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59" name="Picture 1" descr="ALMASHRI_0">
          <a:extLst>
            <a:ext uri="{FF2B5EF4-FFF2-40B4-BE49-F238E27FC236}">
              <a16:creationId xmlns:a16="http://schemas.microsoft.com/office/drawing/2014/main" id="{00000000-0008-0000-0400-00001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60" name="Picture 1" descr="ALMASHRI_0">
          <a:extLst>
            <a:ext uri="{FF2B5EF4-FFF2-40B4-BE49-F238E27FC236}">
              <a16:creationId xmlns:a16="http://schemas.microsoft.com/office/drawing/2014/main" id="{00000000-0008-0000-0400-00001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61" name="Picture 1" descr="ALMASHRI_0">
          <a:extLst>
            <a:ext uri="{FF2B5EF4-FFF2-40B4-BE49-F238E27FC236}">
              <a16:creationId xmlns:a16="http://schemas.microsoft.com/office/drawing/2014/main" id="{00000000-0008-0000-0400-00001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62" name="Picture 1" descr="ALMASHRI_0">
          <a:extLst>
            <a:ext uri="{FF2B5EF4-FFF2-40B4-BE49-F238E27FC236}">
              <a16:creationId xmlns:a16="http://schemas.microsoft.com/office/drawing/2014/main" id="{00000000-0008-0000-0400-00001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63" name="Picture 1" descr="ALMASHRI_0">
          <a:extLst>
            <a:ext uri="{FF2B5EF4-FFF2-40B4-BE49-F238E27FC236}">
              <a16:creationId xmlns:a16="http://schemas.microsoft.com/office/drawing/2014/main" id="{00000000-0008-0000-0400-00001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64" name="Picture 1" descr="ALMASHRI_0">
          <a:extLst>
            <a:ext uri="{FF2B5EF4-FFF2-40B4-BE49-F238E27FC236}">
              <a16:creationId xmlns:a16="http://schemas.microsoft.com/office/drawing/2014/main" id="{00000000-0008-0000-0400-00001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7965" name="Picture 1" descr="ALMASHRI_0">
          <a:extLst>
            <a:ext uri="{FF2B5EF4-FFF2-40B4-BE49-F238E27FC236}">
              <a16:creationId xmlns:a16="http://schemas.microsoft.com/office/drawing/2014/main" id="{00000000-0008-0000-0400-00001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66" name="Picture 1" descr="ALMASHRI_0">
          <a:extLst>
            <a:ext uri="{FF2B5EF4-FFF2-40B4-BE49-F238E27FC236}">
              <a16:creationId xmlns:a16="http://schemas.microsoft.com/office/drawing/2014/main" id="{00000000-0008-0000-0400-00001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67" name="Picture 1" descr="ALMASHRI_0">
          <a:extLst>
            <a:ext uri="{FF2B5EF4-FFF2-40B4-BE49-F238E27FC236}">
              <a16:creationId xmlns:a16="http://schemas.microsoft.com/office/drawing/2014/main" id="{00000000-0008-0000-0400-00001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68" name="Picture 1" descr="ALMASHRI_0">
          <a:extLst>
            <a:ext uri="{FF2B5EF4-FFF2-40B4-BE49-F238E27FC236}">
              <a16:creationId xmlns:a16="http://schemas.microsoft.com/office/drawing/2014/main" id="{00000000-0008-0000-0400-00002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69" name="Picture 1" descr="ALMASHRI_0">
          <a:extLst>
            <a:ext uri="{FF2B5EF4-FFF2-40B4-BE49-F238E27FC236}">
              <a16:creationId xmlns:a16="http://schemas.microsoft.com/office/drawing/2014/main" id="{00000000-0008-0000-0400-00002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0" name="Picture 1" descr="ALMASHRI_0">
          <a:extLst>
            <a:ext uri="{FF2B5EF4-FFF2-40B4-BE49-F238E27FC236}">
              <a16:creationId xmlns:a16="http://schemas.microsoft.com/office/drawing/2014/main" id="{00000000-0008-0000-0400-00002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1" name="Picture 1" descr="ALMASHRI_0">
          <a:extLst>
            <a:ext uri="{FF2B5EF4-FFF2-40B4-BE49-F238E27FC236}">
              <a16:creationId xmlns:a16="http://schemas.microsoft.com/office/drawing/2014/main" id="{00000000-0008-0000-0400-00002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2" name="Picture 1" descr="ALMASHRI_0">
          <a:extLst>
            <a:ext uri="{FF2B5EF4-FFF2-40B4-BE49-F238E27FC236}">
              <a16:creationId xmlns:a16="http://schemas.microsoft.com/office/drawing/2014/main" id="{00000000-0008-0000-0400-00002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3" name="Picture 1" descr="ALMASHRI_0">
          <a:extLst>
            <a:ext uri="{FF2B5EF4-FFF2-40B4-BE49-F238E27FC236}">
              <a16:creationId xmlns:a16="http://schemas.microsoft.com/office/drawing/2014/main" id="{00000000-0008-0000-0400-00002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4" name="Picture 1" descr="ALMASHRI_0">
          <a:extLst>
            <a:ext uri="{FF2B5EF4-FFF2-40B4-BE49-F238E27FC236}">
              <a16:creationId xmlns:a16="http://schemas.microsoft.com/office/drawing/2014/main" id="{00000000-0008-0000-0400-00002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5" name="Picture 1" descr="ALMASHRI_0">
          <a:extLst>
            <a:ext uri="{FF2B5EF4-FFF2-40B4-BE49-F238E27FC236}">
              <a16:creationId xmlns:a16="http://schemas.microsoft.com/office/drawing/2014/main" id="{00000000-0008-0000-0400-00002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6" name="Picture 1" descr="ALMASHRI_0">
          <a:extLst>
            <a:ext uri="{FF2B5EF4-FFF2-40B4-BE49-F238E27FC236}">
              <a16:creationId xmlns:a16="http://schemas.microsoft.com/office/drawing/2014/main" id="{00000000-0008-0000-0400-00002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7" name="Picture 1" descr="ALMASHRI_0">
          <a:extLst>
            <a:ext uri="{FF2B5EF4-FFF2-40B4-BE49-F238E27FC236}">
              <a16:creationId xmlns:a16="http://schemas.microsoft.com/office/drawing/2014/main" id="{00000000-0008-0000-0400-00002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8" name="Picture 1" descr="ALMASHRI_0">
          <a:extLst>
            <a:ext uri="{FF2B5EF4-FFF2-40B4-BE49-F238E27FC236}">
              <a16:creationId xmlns:a16="http://schemas.microsoft.com/office/drawing/2014/main" id="{00000000-0008-0000-0400-00002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79" name="Picture 1" descr="ALMASHRI_0">
          <a:extLst>
            <a:ext uri="{FF2B5EF4-FFF2-40B4-BE49-F238E27FC236}">
              <a16:creationId xmlns:a16="http://schemas.microsoft.com/office/drawing/2014/main" id="{00000000-0008-0000-0400-00002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80" name="Picture 1" descr="ALMASHRI_0">
          <a:extLst>
            <a:ext uri="{FF2B5EF4-FFF2-40B4-BE49-F238E27FC236}">
              <a16:creationId xmlns:a16="http://schemas.microsoft.com/office/drawing/2014/main" id="{00000000-0008-0000-0400-00002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7981" name="Picture 1" descr="ALMASHRI_0">
          <a:extLst>
            <a:ext uri="{FF2B5EF4-FFF2-40B4-BE49-F238E27FC236}">
              <a16:creationId xmlns:a16="http://schemas.microsoft.com/office/drawing/2014/main" id="{00000000-0008-0000-0400-00002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2" name="Picture 1" descr="ALMASHRI_0">
          <a:extLst>
            <a:ext uri="{FF2B5EF4-FFF2-40B4-BE49-F238E27FC236}">
              <a16:creationId xmlns:a16="http://schemas.microsoft.com/office/drawing/2014/main" id="{00000000-0008-0000-0400-00002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3" name="Picture 1" descr="ALMASHRI_0">
          <a:extLst>
            <a:ext uri="{FF2B5EF4-FFF2-40B4-BE49-F238E27FC236}">
              <a16:creationId xmlns:a16="http://schemas.microsoft.com/office/drawing/2014/main" id="{00000000-0008-0000-0400-00002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4" name="Picture 1" descr="ALMASHRI_0">
          <a:extLst>
            <a:ext uri="{FF2B5EF4-FFF2-40B4-BE49-F238E27FC236}">
              <a16:creationId xmlns:a16="http://schemas.microsoft.com/office/drawing/2014/main" id="{00000000-0008-0000-0400-00003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5" name="Picture 1" descr="ALMASHRI_0">
          <a:extLst>
            <a:ext uri="{FF2B5EF4-FFF2-40B4-BE49-F238E27FC236}">
              <a16:creationId xmlns:a16="http://schemas.microsoft.com/office/drawing/2014/main" id="{00000000-0008-0000-0400-00003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6" name="Picture 1" descr="ALMASHRI_0">
          <a:extLst>
            <a:ext uri="{FF2B5EF4-FFF2-40B4-BE49-F238E27FC236}">
              <a16:creationId xmlns:a16="http://schemas.microsoft.com/office/drawing/2014/main" id="{00000000-0008-0000-0400-00003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7" name="Picture 1" descr="ALMASHRI_0">
          <a:extLst>
            <a:ext uri="{FF2B5EF4-FFF2-40B4-BE49-F238E27FC236}">
              <a16:creationId xmlns:a16="http://schemas.microsoft.com/office/drawing/2014/main" id="{00000000-0008-0000-0400-00003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8" name="Picture 1" descr="ALMASHRI_0">
          <a:extLst>
            <a:ext uri="{FF2B5EF4-FFF2-40B4-BE49-F238E27FC236}">
              <a16:creationId xmlns:a16="http://schemas.microsoft.com/office/drawing/2014/main" id="{00000000-0008-0000-0400-00003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89" name="Picture 1" descr="ALMASHRI_0">
          <a:extLst>
            <a:ext uri="{FF2B5EF4-FFF2-40B4-BE49-F238E27FC236}">
              <a16:creationId xmlns:a16="http://schemas.microsoft.com/office/drawing/2014/main" id="{00000000-0008-0000-0400-00003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0" name="Picture 1" descr="ALMASHRI_0">
          <a:extLst>
            <a:ext uri="{FF2B5EF4-FFF2-40B4-BE49-F238E27FC236}">
              <a16:creationId xmlns:a16="http://schemas.microsoft.com/office/drawing/2014/main" id="{00000000-0008-0000-0400-00003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1" name="Picture 1" descr="ALMASHRI_0">
          <a:extLst>
            <a:ext uri="{FF2B5EF4-FFF2-40B4-BE49-F238E27FC236}">
              <a16:creationId xmlns:a16="http://schemas.microsoft.com/office/drawing/2014/main" id="{00000000-0008-0000-0400-00003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2" name="Picture 1" descr="ALMASHRI_0">
          <a:extLst>
            <a:ext uri="{FF2B5EF4-FFF2-40B4-BE49-F238E27FC236}">
              <a16:creationId xmlns:a16="http://schemas.microsoft.com/office/drawing/2014/main" id="{00000000-0008-0000-0400-00003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3" name="Picture 1" descr="ALMASHRI_0">
          <a:extLst>
            <a:ext uri="{FF2B5EF4-FFF2-40B4-BE49-F238E27FC236}">
              <a16:creationId xmlns:a16="http://schemas.microsoft.com/office/drawing/2014/main" id="{00000000-0008-0000-0400-00003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4" name="Picture 1" descr="ALMASHRI_0">
          <a:extLst>
            <a:ext uri="{FF2B5EF4-FFF2-40B4-BE49-F238E27FC236}">
              <a16:creationId xmlns:a16="http://schemas.microsoft.com/office/drawing/2014/main" id="{00000000-0008-0000-0400-00003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5" name="Picture 1" descr="ALMASHRI_0">
          <a:extLst>
            <a:ext uri="{FF2B5EF4-FFF2-40B4-BE49-F238E27FC236}">
              <a16:creationId xmlns:a16="http://schemas.microsoft.com/office/drawing/2014/main" id="{00000000-0008-0000-0400-00003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6" name="Picture 1" descr="ALMASHRI_0">
          <a:extLst>
            <a:ext uri="{FF2B5EF4-FFF2-40B4-BE49-F238E27FC236}">
              <a16:creationId xmlns:a16="http://schemas.microsoft.com/office/drawing/2014/main" id="{00000000-0008-0000-0400-00003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7997" name="Picture 1" descr="ALMASHRI_0">
          <a:extLst>
            <a:ext uri="{FF2B5EF4-FFF2-40B4-BE49-F238E27FC236}">
              <a16:creationId xmlns:a16="http://schemas.microsoft.com/office/drawing/2014/main" id="{00000000-0008-0000-0400-00003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998" name="Picture 1" descr="ALMASHRI_0">
          <a:extLst>
            <a:ext uri="{FF2B5EF4-FFF2-40B4-BE49-F238E27FC236}">
              <a16:creationId xmlns:a16="http://schemas.microsoft.com/office/drawing/2014/main" id="{00000000-0008-0000-0400-00003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7999" name="Picture 1" descr="ALMASHRI_0">
          <a:extLst>
            <a:ext uri="{FF2B5EF4-FFF2-40B4-BE49-F238E27FC236}">
              <a16:creationId xmlns:a16="http://schemas.microsoft.com/office/drawing/2014/main" id="{00000000-0008-0000-0400-00003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0" name="Picture 1" descr="ALMASHRI_0">
          <a:extLst>
            <a:ext uri="{FF2B5EF4-FFF2-40B4-BE49-F238E27FC236}">
              <a16:creationId xmlns:a16="http://schemas.microsoft.com/office/drawing/2014/main" id="{00000000-0008-0000-0400-00004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1" name="Picture 1" descr="ALMASHRI_0">
          <a:extLst>
            <a:ext uri="{FF2B5EF4-FFF2-40B4-BE49-F238E27FC236}">
              <a16:creationId xmlns:a16="http://schemas.microsoft.com/office/drawing/2014/main" id="{00000000-0008-0000-0400-00004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2" name="Picture 1" descr="ALMASHRI_0">
          <a:extLst>
            <a:ext uri="{FF2B5EF4-FFF2-40B4-BE49-F238E27FC236}">
              <a16:creationId xmlns:a16="http://schemas.microsoft.com/office/drawing/2014/main" id="{00000000-0008-0000-0400-00004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3" name="Picture 1" descr="ALMASHRI_0">
          <a:extLst>
            <a:ext uri="{FF2B5EF4-FFF2-40B4-BE49-F238E27FC236}">
              <a16:creationId xmlns:a16="http://schemas.microsoft.com/office/drawing/2014/main" id="{00000000-0008-0000-0400-00004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4" name="Picture 1" descr="ALMASHRI_0">
          <a:extLst>
            <a:ext uri="{FF2B5EF4-FFF2-40B4-BE49-F238E27FC236}">
              <a16:creationId xmlns:a16="http://schemas.microsoft.com/office/drawing/2014/main" id="{00000000-0008-0000-0400-00004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5" name="Picture 1" descr="ALMASHRI_0">
          <a:extLst>
            <a:ext uri="{FF2B5EF4-FFF2-40B4-BE49-F238E27FC236}">
              <a16:creationId xmlns:a16="http://schemas.microsoft.com/office/drawing/2014/main" id="{00000000-0008-0000-0400-00004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6" name="Picture 1" descr="ALMASHRI_0">
          <a:extLst>
            <a:ext uri="{FF2B5EF4-FFF2-40B4-BE49-F238E27FC236}">
              <a16:creationId xmlns:a16="http://schemas.microsoft.com/office/drawing/2014/main" id="{00000000-0008-0000-0400-00004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7" name="Picture 1" descr="ALMASHRI_0">
          <a:extLst>
            <a:ext uri="{FF2B5EF4-FFF2-40B4-BE49-F238E27FC236}">
              <a16:creationId xmlns:a16="http://schemas.microsoft.com/office/drawing/2014/main" id="{00000000-0008-0000-0400-00004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8" name="Picture 1" descr="ALMASHRI_0">
          <a:extLst>
            <a:ext uri="{FF2B5EF4-FFF2-40B4-BE49-F238E27FC236}">
              <a16:creationId xmlns:a16="http://schemas.microsoft.com/office/drawing/2014/main" id="{00000000-0008-0000-0400-00004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09" name="Picture 1" descr="ALMASHRI_0">
          <a:extLst>
            <a:ext uri="{FF2B5EF4-FFF2-40B4-BE49-F238E27FC236}">
              <a16:creationId xmlns:a16="http://schemas.microsoft.com/office/drawing/2014/main" id="{00000000-0008-0000-0400-00004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10" name="Picture 1" descr="ALMASHRI_0">
          <a:extLst>
            <a:ext uri="{FF2B5EF4-FFF2-40B4-BE49-F238E27FC236}">
              <a16:creationId xmlns:a16="http://schemas.microsoft.com/office/drawing/2014/main" id="{00000000-0008-0000-0400-00004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11" name="Picture 1" descr="ALMASHRI_0">
          <a:extLst>
            <a:ext uri="{FF2B5EF4-FFF2-40B4-BE49-F238E27FC236}">
              <a16:creationId xmlns:a16="http://schemas.microsoft.com/office/drawing/2014/main" id="{00000000-0008-0000-0400-00004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12" name="Picture 1" descr="ALMASHRI_0">
          <a:extLst>
            <a:ext uri="{FF2B5EF4-FFF2-40B4-BE49-F238E27FC236}">
              <a16:creationId xmlns:a16="http://schemas.microsoft.com/office/drawing/2014/main" id="{00000000-0008-0000-0400-00004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013" name="Picture 1" descr="ALMASHRI_0">
          <a:extLst>
            <a:ext uri="{FF2B5EF4-FFF2-40B4-BE49-F238E27FC236}">
              <a16:creationId xmlns:a16="http://schemas.microsoft.com/office/drawing/2014/main" id="{00000000-0008-0000-0400-00004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14" name="Picture 1" descr="ALMASHRI_0">
          <a:extLst>
            <a:ext uri="{FF2B5EF4-FFF2-40B4-BE49-F238E27FC236}">
              <a16:creationId xmlns:a16="http://schemas.microsoft.com/office/drawing/2014/main" id="{00000000-0008-0000-0400-00004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15" name="Picture 1" descr="ALMASHRI_0">
          <a:extLst>
            <a:ext uri="{FF2B5EF4-FFF2-40B4-BE49-F238E27FC236}">
              <a16:creationId xmlns:a16="http://schemas.microsoft.com/office/drawing/2014/main" id="{00000000-0008-0000-0400-00004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16" name="Picture 1" descr="ALMASHRI_0">
          <a:extLst>
            <a:ext uri="{FF2B5EF4-FFF2-40B4-BE49-F238E27FC236}">
              <a16:creationId xmlns:a16="http://schemas.microsoft.com/office/drawing/2014/main" id="{00000000-0008-0000-0400-00005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17" name="Picture 1" descr="ALMASHRI_0">
          <a:extLst>
            <a:ext uri="{FF2B5EF4-FFF2-40B4-BE49-F238E27FC236}">
              <a16:creationId xmlns:a16="http://schemas.microsoft.com/office/drawing/2014/main" id="{00000000-0008-0000-0400-00005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18" name="Picture 1" descr="ALMASHRI_0">
          <a:extLst>
            <a:ext uri="{FF2B5EF4-FFF2-40B4-BE49-F238E27FC236}">
              <a16:creationId xmlns:a16="http://schemas.microsoft.com/office/drawing/2014/main" id="{00000000-0008-0000-0400-00005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19" name="Picture 1" descr="ALMASHRI_0">
          <a:extLst>
            <a:ext uri="{FF2B5EF4-FFF2-40B4-BE49-F238E27FC236}">
              <a16:creationId xmlns:a16="http://schemas.microsoft.com/office/drawing/2014/main" id="{00000000-0008-0000-0400-00005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0" name="Picture 1" descr="ALMASHRI_0">
          <a:extLst>
            <a:ext uri="{FF2B5EF4-FFF2-40B4-BE49-F238E27FC236}">
              <a16:creationId xmlns:a16="http://schemas.microsoft.com/office/drawing/2014/main" id="{00000000-0008-0000-0400-00005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1" name="Picture 1" descr="ALMASHRI_0">
          <a:extLst>
            <a:ext uri="{FF2B5EF4-FFF2-40B4-BE49-F238E27FC236}">
              <a16:creationId xmlns:a16="http://schemas.microsoft.com/office/drawing/2014/main" id="{00000000-0008-0000-0400-00005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2" name="Picture 1" descr="ALMASHRI_0">
          <a:extLst>
            <a:ext uri="{FF2B5EF4-FFF2-40B4-BE49-F238E27FC236}">
              <a16:creationId xmlns:a16="http://schemas.microsoft.com/office/drawing/2014/main" id="{00000000-0008-0000-0400-00005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3" name="Picture 1" descr="ALMASHRI_0">
          <a:extLst>
            <a:ext uri="{FF2B5EF4-FFF2-40B4-BE49-F238E27FC236}">
              <a16:creationId xmlns:a16="http://schemas.microsoft.com/office/drawing/2014/main" id="{00000000-0008-0000-0400-00005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4" name="Picture 1" descr="ALMASHRI_0">
          <a:extLst>
            <a:ext uri="{FF2B5EF4-FFF2-40B4-BE49-F238E27FC236}">
              <a16:creationId xmlns:a16="http://schemas.microsoft.com/office/drawing/2014/main" id="{00000000-0008-0000-0400-00005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5" name="Picture 1" descr="ALMASHRI_0">
          <a:extLst>
            <a:ext uri="{FF2B5EF4-FFF2-40B4-BE49-F238E27FC236}">
              <a16:creationId xmlns:a16="http://schemas.microsoft.com/office/drawing/2014/main" id="{00000000-0008-0000-0400-00005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6" name="Picture 1" descr="ALMASHRI_0">
          <a:extLst>
            <a:ext uri="{FF2B5EF4-FFF2-40B4-BE49-F238E27FC236}">
              <a16:creationId xmlns:a16="http://schemas.microsoft.com/office/drawing/2014/main" id="{00000000-0008-0000-0400-00005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7" name="Picture 1" descr="ALMASHRI_0">
          <a:extLst>
            <a:ext uri="{FF2B5EF4-FFF2-40B4-BE49-F238E27FC236}">
              <a16:creationId xmlns:a16="http://schemas.microsoft.com/office/drawing/2014/main" id="{00000000-0008-0000-0400-00005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8" name="Picture 1" descr="ALMASHRI_0">
          <a:extLst>
            <a:ext uri="{FF2B5EF4-FFF2-40B4-BE49-F238E27FC236}">
              <a16:creationId xmlns:a16="http://schemas.microsoft.com/office/drawing/2014/main" id="{00000000-0008-0000-0400-00005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29" name="Picture 1" descr="ALMASHRI_0">
          <a:extLst>
            <a:ext uri="{FF2B5EF4-FFF2-40B4-BE49-F238E27FC236}">
              <a16:creationId xmlns:a16="http://schemas.microsoft.com/office/drawing/2014/main" id="{00000000-0008-0000-0400-00005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0" name="Picture 1" descr="ALMASHRI_0">
          <a:extLst>
            <a:ext uri="{FF2B5EF4-FFF2-40B4-BE49-F238E27FC236}">
              <a16:creationId xmlns:a16="http://schemas.microsoft.com/office/drawing/2014/main" id="{00000000-0008-0000-0400-00005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1" name="Picture 1" descr="ALMASHRI_0">
          <a:extLst>
            <a:ext uri="{FF2B5EF4-FFF2-40B4-BE49-F238E27FC236}">
              <a16:creationId xmlns:a16="http://schemas.microsoft.com/office/drawing/2014/main" id="{00000000-0008-0000-0400-00005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2" name="Picture 1" descr="ALMASHRI_0">
          <a:extLst>
            <a:ext uri="{FF2B5EF4-FFF2-40B4-BE49-F238E27FC236}">
              <a16:creationId xmlns:a16="http://schemas.microsoft.com/office/drawing/2014/main" id="{00000000-0008-0000-0400-00006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3" name="Picture 1" descr="ALMASHRI_0">
          <a:extLst>
            <a:ext uri="{FF2B5EF4-FFF2-40B4-BE49-F238E27FC236}">
              <a16:creationId xmlns:a16="http://schemas.microsoft.com/office/drawing/2014/main" id="{00000000-0008-0000-0400-00006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4" name="Picture 1" descr="ALMASHRI_0">
          <a:extLst>
            <a:ext uri="{FF2B5EF4-FFF2-40B4-BE49-F238E27FC236}">
              <a16:creationId xmlns:a16="http://schemas.microsoft.com/office/drawing/2014/main" id="{00000000-0008-0000-0400-00006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5" name="Picture 1" descr="ALMASHRI_0">
          <a:extLst>
            <a:ext uri="{FF2B5EF4-FFF2-40B4-BE49-F238E27FC236}">
              <a16:creationId xmlns:a16="http://schemas.microsoft.com/office/drawing/2014/main" id="{00000000-0008-0000-0400-00006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6" name="Picture 1" descr="ALMASHRI_0">
          <a:extLst>
            <a:ext uri="{FF2B5EF4-FFF2-40B4-BE49-F238E27FC236}">
              <a16:creationId xmlns:a16="http://schemas.microsoft.com/office/drawing/2014/main" id="{00000000-0008-0000-0400-00006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7" name="Picture 1" descr="ALMASHRI_0">
          <a:extLst>
            <a:ext uri="{FF2B5EF4-FFF2-40B4-BE49-F238E27FC236}">
              <a16:creationId xmlns:a16="http://schemas.microsoft.com/office/drawing/2014/main" id="{00000000-0008-0000-0400-00006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8" name="Picture 1" descr="ALMASHRI_0">
          <a:extLst>
            <a:ext uri="{FF2B5EF4-FFF2-40B4-BE49-F238E27FC236}">
              <a16:creationId xmlns:a16="http://schemas.microsoft.com/office/drawing/2014/main" id="{00000000-0008-0000-0400-00006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39" name="Picture 1" descr="ALMASHRI_0">
          <a:extLst>
            <a:ext uri="{FF2B5EF4-FFF2-40B4-BE49-F238E27FC236}">
              <a16:creationId xmlns:a16="http://schemas.microsoft.com/office/drawing/2014/main" id="{00000000-0008-0000-0400-00006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40" name="Picture 1" descr="ALMASHRI_0">
          <a:extLst>
            <a:ext uri="{FF2B5EF4-FFF2-40B4-BE49-F238E27FC236}">
              <a16:creationId xmlns:a16="http://schemas.microsoft.com/office/drawing/2014/main" id="{00000000-0008-0000-0400-00006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41" name="Picture 1" descr="ALMASHRI_0">
          <a:extLst>
            <a:ext uri="{FF2B5EF4-FFF2-40B4-BE49-F238E27FC236}">
              <a16:creationId xmlns:a16="http://schemas.microsoft.com/office/drawing/2014/main" id="{00000000-0008-0000-0400-00006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42" name="Picture 1" descr="ALMASHRI_0">
          <a:extLst>
            <a:ext uri="{FF2B5EF4-FFF2-40B4-BE49-F238E27FC236}">
              <a16:creationId xmlns:a16="http://schemas.microsoft.com/office/drawing/2014/main" id="{00000000-0008-0000-0400-00006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43" name="Picture 1" descr="ALMASHRI_0">
          <a:extLst>
            <a:ext uri="{FF2B5EF4-FFF2-40B4-BE49-F238E27FC236}">
              <a16:creationId xmlns:a16="http://schemas.microsoft.com/office/drawing/2014/main" id="{00000000-0008-0000-0400-00006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44" name="Picture 1" descr="ALMASHRI_0">
          <a:extLst>
            <a:ext uri="{FF2B5EF4-FFF2-40B4-BE49-F238E27FC236}">
              <a16:creationId xmlns:a16="http://schemas.microsoft.com/office/drawing/2014/main" id="{00000000-0008-0000-0400-00006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45" name="Picture 1" descr="ALMASHRI_0">
          <a:extLst>
            <a:ext uri="{FF2B5EF4-FFF2-40B4-BE49-F238E27FC236}">
              <a16:creationId xmlns:a16="http://schemas.microsoft.com/office/drawing/2014/main" id="{00000000-0008-0000-0400-00006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46" name="Picture 1" descr="ALMASHRI_0">
          <a:extLst>
            <a:ext uri="{FF2B5EF4-FFF2-40B4-BE49-F238E27FC236}">
              <a16:creationId xmlns:a16="http://schemas.microsoft.com/office/drawing/2014/main" id="{00000000-0008-0000-0400-00006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47" name="Picture 1" descr="ALMASHRI_0">
          <a:extLst>
            <a:ext uri="{FF2B5EF4-FFF2-40B4-BE49-F238E27FC236}">
              <a16:creationId xmlns:a16="http://schemas.microsoft.com/office/drawing/2014/main" id="{00000000-0008-0000-0400-00006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48" name="Picture 1" descr="ALMASHRI_0">
          <a:extLst>
            <a:ext uri="{FF2B5EF4-FFF2-40B4-BE49-F238E27FC236}">
              <a16:creationId xmlns:a16="http://schemas.microsoft.com/office/drawing/2014/main" id="{00000000-0008-0000-0400-00007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49" name="Picture 1" descr="ALMASHRI_0">
          <a:extLst>
            <a:ext uri="{FF2B5EF4-FFF2-40B4-BE49-F238E27FC236}">
              <a16:creationId xmlns:a16="http://schemas.microsoft.com/office/drawing/2014/main" id="{00000000-0008-0000-0400-00007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0" name="Picture 1" descr="ALMASHRI_0">
          <a:extLst>
            <a:ext uri="{FF2B5EF4-FFF2-40B4-BE49-F238E27FC236}">
              <a16:creationId xmlns:a16="http://schemas.microsoft.com/office/drawing/2014/main" id="{00000000-0008-0000-0400-00007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1" name="Picture 1" descr="ALMASHRI_0">
          <a:extLst>
            <a:ext uri="{FF2B5EF4-FFF2-40B4-BE49-F238E27FC236}">
              <a16:creationId xmlns:a16="http://schemas.microsoft.com/office/drawing/2014/main" id="{00000000-0008-0000-0400-00007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2" name="Picture 1" descr="ALMASHRI_0">
          <a:extLst>
            <a:ext uri="{FF2B5EF4-FFF2-40B4-BE49-F238E27FC236}">
              <a16:creationId xmlns:a16="http://schemas.microsoft.com/office/drawing/2014/main" id="{00000000-0008-0000-0400-00007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3" name="Picture 1" descr="ALMASHRI_0">
          <a:extLst>
            <a:ext uri="{FF2B5EF4-FFF2-40B4-BE49-F238E27FC236}">
              <a16:creationId xmlns:a16="http://schemas.microsoft.com/office/drawing/2014/main" id="{00000000-0008-0000-0400-00007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4" name="Picture 1" descr="ALMASHRI_0">
          <a:extLst>
            <a:ext uri="{FF2B5EF4-FFF2-40B4-BE49-F238E27FC236}">
              <a16:creationId xmlns:a16="http://schemas.microsoft.com/office/drawing/2014/main" id="{00000000-0008-0000-0400-00007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5" name="Picture 1" descr="ALMASHRI_0">
          <a:extLst>
            <a:ext uri="{FF2B5EF4-FFF2-40B4-BE49-F238E27FC236}">
              <a16:creationId xmlns:a16="http://schemas.microsoft.com/office/drawing/2014/main" id="{00000000-0008-0000-0400-00007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6" name="Picture 1" descr="ALMASHRI_0">
          <a:extLst>
            <a:ext uri="{FF2B5EF4-FFF2-40B4-BE49-F238E27FC236}">
              <a16:creationId xmlns:a16="http://schemas.microsoft.com/office/drawing/2014/main" id="{00000000-0008-0000-0400-00007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7" name="Picture 1" descr="ALMASHRI_0">
          <a:extLst>
            <a:ext uri="{FF2B5EF4-FFF2-40B4-BE49-F238E27FC236}">
              <a16:creationId xmlns:a16="http://schemas.microsoft.com/office/drawing/2014/main" id="{00000000-0008-0000-0400-00007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8" name="Picture 1" descr="ALMASHRI_0">
          <a:extLst>
            <a:ext uri="{FF2B5EF4-FFF2-40B4-BE49-F238E27FC236}">
              <a16:creationId xmlns:a16="http://schemas.microsoft.com/office/drawing/2014/main" id="{00000000-0008-0000-0400-00007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59" name="Picture 1" descr="ALMASHRI_0">
          <a:extLst>
            <a:ext uri="{FF2B5EF4-FFF2-40B4-BE49-F238E27FC236}">
              <a16:creationId xmlns:a16="http://schemas.microsoft.com/office/drawing/2014/main" id="{00000000-0008-0000-0400-00007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60" name="Picture 1" descr="ALMASHRI_0">
          <a:extLst>
            <a:ext uri="{FF2B5EF4-FFF2-40B4-BE49-F238E27FC236}">
              <a16:creationId xmlns:a16="http://schemas.microsoft.com/office/drawing/2014/main" id="{00000000-0008-0000-0400-00007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061" name="Picture 1" descr="ALMASHRI_0">
          <a:extLst>
            <a:ext uri="{FF2B5EF4-FFF2-40B4-BE49-F238E27FC236}">
              <a16:creationId xmlns:a16="http://schemas.microsoft.com/office/drawing/2014/main" id="{00000000-0008-0000-0400-00007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2" name="Picture 1" descr="ALMASHRI_0">
          <a:extLst>
            <a:ext uri="{FF2B5EF4-FFF2-40B4-BE49-F238E27FC236}">
              <a16:creationId xmlns:a16="http://schemas.microsoft.com/office/drawing/2014/main" id="{00000000-0008-0000-0400-00007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3" name="Picture 1" descr="ALMASHRI_0">
          <a:extLst>
            <a:ext uri="{FF2B5EF4-FFF2-40B4-BE49-F238E27FC236}">
              <a16:creationId xmlns:a16="http://schemas.microsoft.com/office/drawing/2014/main" id="{00000000-0008-0000-0400-00007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4" name="Picture 1" descr="ALMASHRI_0">
          <a:extLst>
            <a:ext uri="{FF2B5EF4-FFF2-40B4-BE49-F238E27FC236}">
              <a16:creationId xmlns:a16="http://schemas.microsoft.com/office/drawing/2014/main" id="{00000000-0008-0000-0400-00008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5" name="Picture 1" descr="ALMASHRI_0">
          <a:extLst>
            <a:ext uri="{FF2B5EF4-FFF2-40B4-BE49-F238E27FC236}">
              <a16:creationId xmlns:a16="http://schemas.microsoft.com/office/drawing/2014/main" id="{00000000-0008-0000-0400-00008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6" name="Picture 1" descr="ALMASHRI_0">
          <a:extLst>
            <a:ext uri="{FF2B5EF4-FFF2-40B4-BE49-F238E27FC236}">
              <a16:creationId xmlns:a16="http://schemas.microsoft.com/office/drawing/2014/main" id="{00000000-0008-0000-0400-00008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7" name="Picture 1" descr="ALMASHRI_0">
          <a:extLst>
            <a:ext uri="{FF2B5EF4-FFF2-40B4-BE49-F238E27FC236}">
              <a16:creationId xmlns:a16="http://schemas.microsoft.com/office/drawing/2014/main" id="{00000000-0008-0000-0400-00008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8" name="Picture 1" descr="ALMASHRI_0">
          <a:extLst>
            <a:ext uri="{FF2B5EF4-FFF2-40B4-BE49-F238E27FC236}">
              <a16:creationId xmlns:a16="http://schemas.microsoft.com/office/drawing/2014/main" id="{00000000-0008-0000-0400-00008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69" name="Picture 1" descr="ALMASHRI_0">
          <a:extLst>
            <a:ext uri="{FF2B5EF4-FFF2-40B4-BE49-F238E27FC236}">
              <a16:creationId xmlns:a16="http://schemas.microsoft.com/office/drawing/2014/main" id="{00000000-0008-0000-0400-00008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0" name="Picture 1" descr="ALMASHRI_0">
          <a:extLst>
            <a:ext uri="{FF2B5EF4-FFF2-40B4-BE49-F238E27FC236}">
              <a16:creationId xmlns:a16="http://schemas.microsoft.com/office/drawing/2014/main" id="{00000000-0008-0000-0400-00008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1" name="Picture 1" descr="ALMASHRI_0">
          <a:extLst>
            <a:ext uri="{FF2B5EF4-FFF2-40B4-BE49-F238E27FC236}">
              <a16:creationId xmlns:a16="http://schemas.microsoft.com/office/drawing/2014/main" id="{00000000-0008-0000-0400-00008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2" name="Picture 1" descr="ALMASHRI_0">
          <a:extLst>
            <a:ext uri="{FF2B5EF4-FFF2-40B4-BE49-F238E27FC236}">
              <a16:creationId xmlns:a16="http://schemas.microsoft.com/office/drawing/2014/main" id="{00000000-0008-0000-0400-00008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3" name="Picture 1" descr="ALMASHRI_0">
          <a:extLst>
            <a:ext uri="{FF2B5EF4-FFF2-40B4-BE49-F238E27FC236}">
              <a16:creationId xmlns:a16="http://schemas.microsoft.com/office/drawing/2014/main" id="{00000000-0008-0000-0400-00008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4" name="Picture 1" descr="ALMASHRI_0">
          <a:extLst>
            <a:ext uri="{FF2B5EF4-FFF2-40B4-BE49-F238E27FC236}">
              <a16:creationId xmlns:a16="http://schemas.microsoft.com/office/drawing/2014/main" id="{00000000-0008-0000-0400-00008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5" name="Picture 1" descr="ALMASHRI_0">
          <a:extLst>
            <a:ext uri="{FF2B5EF4-FFF2-40B4-BE49-F238E27FC236}">
              <a16:creationId xmlns:a16="http://schemas.microsoft.com/office/drawing/2014/main" id="{00000000-0008-0000-0400-00008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6" name="Picture 1" descr="ALMASHRI_0">
          <a:extLst>
            <a:ext uri="{FF2B5EF4-FFF2-40B4-BE49-F238E27FC236}">
              <a16:creationId xmlns:a16="http://schemas.microsoft.com/office/drawing/2014/main" id="{00000000-0008-0000-0400-00008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077" name="Picture 1" descr="ALMASHRI_0">
          <a:extLst>
            <a:ext uri="{FF2B5EF4-FFF2-40B4-BE49-F238E27FC236}">
              <a16:creationId xmlns:a16="http://schemas.microsoft.com/office/drawing/2014/main" id="{00000000-0008-0000-0400-00008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78" name="Picture 1" descr="ALMASHRI_0">
          <a:extLst>
            <a:ext uri="{FF2B5EF4-FFF2-40B4-BE49-F238E27FC236}">
              <a16:creationId xmlns:a16="http://schemas.microsoft.com/office/drawing/2014/main" id="{00000000-0008-0000-0400-00008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79" name="Picture 1" descr="ALMASHRI_0">
          <a:extLst>
            <a:ext uri="{FF2B5EF4-FFF2-40B4-BE49-F238E27FC236}">
              <a16:creationId xmlns:a16="http://schemas.microsoft.com/office/drawing/2014/main" id="{00000000-0008-0000-0400-00008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0" name="Picture 1" descr="ALMASHRI_0">
          <a:extLst>
            <a:ext uri="{FF2B5EF4-FFF2-40B4-BE49-F238E27FC236}">
              <a16:creationId xmlns:a16="http://schemas.microsoft.com/office/drawing/2014/main" id="{00000000-0008-0000-0400-00009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1" name="Picture 1" descr="ALMASHRI_0">
          <a:extLst>
            <a:ext uri="{FF2B5EF4-FFF2-40B4-BE49-F238E27FC236}">
              <a16:creationId xmlns:a16="http://schemas.microsoft.com/office/drawing/2014/main" id="{00000000-0008-0000-0400-00009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2" name="Picture 1" descr="ALMASHRI_0">
          <a:extLst>
            <a:ext uri="{FF2B5EF4-FFF2-40B4-BE49-F238E27FC236}">
              <a16:creationId xmlns:a16="http://schemas.microsoft.com/office/drawing/2014/main" id="{00000000-0008-0000-0400-00009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3" name="Picture 1" descr="ALMASHRI_0">
          <a:extLst>
            <a:ext uri="{FF2B5EF4-FFF2-40B4-BE49-F238E27FC236}">
              <a16:creationId xmlns:a16="http://schemas.microsoft.com/office/drawing/2014/main" id="{00000000-0008-0000-0400-00009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4" name="Picture 1" descr="ALMASHRI_0">
          <a:extLst>
            <a:ext uri="{FF2B5EF4-FFF2-40B4-BE49-F238E27FC236}">
              <a16:creationId xmlns:a16="http://schemas.microsoft.com/office/drawing/2014/main" id="{00000000-0008-0000-0400-00009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5" name="Picture 1" descr="ALMASHRI_0">
          <a:extLst>
            <a:ext uri="{FF2B5EF4-FFF2-40B4-BE49-F238E27FC236}">
              <a16:creationId xmlns:a16="http://schemas.microsoft.com/office/drawing/2014/main" id="{00000000-0008-0000-0400-00009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6" name="Picture 1" descr="ALMASHRI_0">
          <a:extLst>
            <a:ext uri="{FF2B5EF4-FFF2-40B4-BE49-F238E27FC236}">
              <a16:creationId xmlns:a16="http://schemas.microsoft.com/office/drawing/2014/main" id="{00000000-0008-0000-0400-00009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7" name="Picture 1" descr="ALMASHRI_0">
          <a:extLst>
            <a:ext uri="{FF2B5EF4-FFF2-40B4-BE49-F238E27FC236}">
              <a16:creationId xmlns:a16="http://schemas.microsoft.com/office/drawing/2014/main" id="{00000000-0008-0000-0400-00009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8" name="Picture 1" descr="ALMASHRI_0">
          <a:extLst>
            <a:ext uri="{FF2B5EF4-FFF2-40B4-BE49-F238E27FC236}">
              <a16:creationId xmlns:a16="http://schemas.microsoft.com/office/drawing/2014/main" id="{00000000-0008-0000-0400-00009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89" name="Picture 1" descr="ALMASHRI_0">
          <a:extLst>
            <a:ext uri="{FF2B5EF4-FFF2-40B4-BE49-F238E27FC236}">
              <a16:creationId xmlns:a16="http://schemas.microsoft.com/office/drawing/2014/main" id="{00000000-0008-0000-0400-00009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90" name="Picture 1" descr="ALMASHRI_0">
          <a:extLst>
            <a:ext uri="{FF2B5EF4-FFF2-40B4-BE49-F238E27FC236}">
              <a16:creationId xmlns:a16="http://schemas.microsoft.com/office/drawing/2014/main" id="{00000000-0008-0000-0400-00009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91" name="Picture 1" descr="ALMASHRI_0">
          <a:extLst>
            <a:ext uri="{FF2B5EF4-FFF2-40B4-BE49-F238E27FC236}">
              <a16:creationId xmlns:a16="http://schemas.microsoft.com/office/drawing/2014/main" id="{00000000-0008-0000-0400-00009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92" name="Picture 1" descr="ALMASHRI_0">
          <a:extLst>
            <a:ext uri="{FF2B5EF4-FFF2-40B4-BE49-F238E27FC236}">
              <a16:creationId xmlns:a16="http://schemas.microsoft.com/office/drawing/2014/main" id="{00000000-0008-0000-0400-00009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093" name="Picture 1" descr="ALMASHRI_0">
          <a:extLst>
            <a:ext uri="{FF2B5EF4-FFF2-40B4-BE49-F238E27FC236}">
              <a16:creationId xmlns:a16="http://schemas.microsoft.com/office/drawing/2014/main" id="{00000000-0008-0000-0400-00009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94" name="Picture 1" descr="ALMASHRI_0">
          <a:extLst>
            <a:ext uri="{FF2B5EF4-FFF2-40B4-BE49-F238E27FC236}">
              <a16:creationId xmlns:a16="http://schemas.microsoft.com/office/drawing/2014/main" id="{00000000-0008-0000-0400-00009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95" name="Picture 1" descr="ALMASHRI_0">
          <a:extLst>
            <a:ext uri="{FF2B5EF4-FFF2-40B4-BE49-F238E27FC236}">
              <a16:creationId xmlns:a16="http://schemas.microsoft.com/office/drawing/2014/main" id="{00000000-0008-0000-0400-00009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96" name="Picture 1" descr="ALMASHRI_0">
          <a:extLst>
            <a:ext uri="{FF2B5EF4-FFF2-40B4-BE49-F238E27FC236}">
              <a16:creationId xmlns:a16="http://schemas.microsoft.com/office/drawing/2014/main" id="{00000000-0008-0000-0400-0000A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97" name="Picture 1" descr="ALMASHRI_0">
          <a:extLst>
            <a:ext uri="{FF2B5EF4-FFF2-40B4-BE49-F238E27FC236}">
              <a16:creationId xmlns:a16="http://schemas.microsoft.com/office/drawing/2014/main" id="{00000000-0008-0000-0400-0000A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98" name="Picture 1" descr="ALMASHRI_0">
          <a:extLst>
            <a:ext uri="{FF2B5EF4-FFF2-40B4-BE49-F238E27FC236}">
              <a16:creationId xmlns:a16="http://schemas.microsoft.com/office/drawing/2014/main" id="{00000000-0008-0000-0400-0000A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099" name="Picture 1" descr="ALMASHRI_0">
          <a:extLst>
            <a:ext uri="{FF2B5EF4-FFF2-40B4-BE49-F238E27FC236}">
              <a16:creationId xmlns:a16="http://schemas.microsoft.com/office/drawing/2014/main" id="{00000000-0008-0000-0400-0000A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0" name="Picture 1" descr="ALMASHRI_0">
          <a:extLst>
            <a:ext uri="{FF2B5EF4-FFF2-40B4-BE49-F238E27FC236}">
              <a16:creationId xmlns:a16="http://schemas.microsoft.com/office/drawing/2014/main" id="{00000000-0008-0000-0400-0000A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1" name="Picture 1" descr="ALMASHRI_0">
          <a:extLst>
            <a:ext uri="{FF2B5EF4-FFF2-40B4-BE49-F238E27FC236}">
              <a16:creationId xmlns:a16="http://schemas.microsoft.com/office/drawing/2014/main" id="{00000000-0008-0000-0400-0000A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2" name="Picture 1" descr="ALMASHRI_0">
          <a:extLst>
            <a:ext uri="{FF2B5EF4-FFF2-40B4-BE49-F238E27FC236}">
              <a16:creationId xmlns:a16="http://schemas.microsoft.com/office/drawing/2014/main" id="{00000000-0008-0000-0400-0000A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3" name="Picture 1" descr="ALMASHRI_0">
          <a:extLst>
            <a:ext uri="{FF2B5EF4-FFF2-40B4-BE49-F238E27FC236}">
              <a16:creationId xmlns:a16="http://schemas.microsoft.com/office/drawing/2014/main" id="{00000000-0008-0000-0400-0000A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4" name="Picture 1" descr="ALMASHRI_0">
          <a:extLst>
            <a:ext uri="{FF2B5EF4-FFF2-40B4-BE49-F238E27FC236}">
              <a16:creationId xmlns:a16="http://schemas.microsoft.com/office/drawing/2014/main" id="{00000000-0008-0000-0400-0000A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5" name="Picture 1" descr="ALMASHRI_0">
          <a:extLst>
            <a:ext uri="{FF2B5EF4-FFF2-40B4-BE49-F238E27FC236}">
              <a16:creationId xmlns:a16="http://schemas.microsoft.com/office/drawing/2014/main" id="{00000000-0008-0000-0400-0000A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6" name="Picture 1" descr="ALMASHRI_0">
          <a:extLst>
            <a:ext uri="{FF2B5EF4-FFF2-40B4-BE49-F238E27FC236}">
              <a16:creationId xmlns:a16="http://schemas.microsoft.com/office/drawing/2014/main" id="{00000000-0008-0000-0400-0000A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7" name="Picture 1" descr="ALMASHRI_0">
          <a:extLst>
            <a:ext uri="{FF2B5EF4-FFF2-40B4-BE49-F238E27FC236}">
              <a16:creationId xmlns:a16="http://schemas.microsoft.com/office/drawing/2014/main" id="{00000000-0008-0000-0400-0000A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8" name="Picture 1" descr="ALMASHRI_0">
          <a:extLst>
            <a:ext uri="{FF2B5EF4-FFF2-40B4-BE49-F238E27FC236}">
              <a16:creationId xmlns:a16="http://schemas.microsoft.com/office/drawing/2014/main" id="{00000000-0008-0000-0400-0000A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09" name="Picture 1" descr="ALMASHRI_0">
          <a:extLst>
            <a:ext uri="{FF2B5EF4-FFF2-40B4-BE49-F238E27FC236}">
              <a16:creationId xmlns:a16="http://schemas.microsoft.com/office/drawing/2014/main" id="{00000000-0008-0000-0400-0000A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0" name="Picture 1" descr="ALMASHRI_0">
          <a:extLst>
            <a:ext uri="{FF2B5EF4-FFF2-40B4-BE49-F238E27FC236}">
              <a16:creationId xmlns:a16="http://schemas.microsoft.com/office/drawing/2014/main" id="{00000000-0008-0000-0400-0000A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1" name="Picture 1" descr="ALMASHRI_0">
          <a:extLst>
            <a:ext uri="{FF2B5EF4-FFF2-40B4-BE49-F238E27FC236}">
              <a16:creationId xmlns:a16="http://schemas.microsoft.com/office/drawing/2014/main" id="{00000000-0008-0000-0400-0000A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2" name="Picture 1" descr="ALMASHRI_0">
          <a:extLst>
            <a:ext uri="{FF2B5EF4-FFF2-40B4-BE49-F238E27FC236}">
              <a16:creationId xmlns:a16="http://schemas.microsoft.com/office/drawing/2014/main" id="{00000000-0008-0000-0400-0000B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3" name="Picture 1" descr="ALMASHRI_0">
          <a:extLst>
            <a:ext uri="{FF2B5EF4-FFF2-40B4-BE49-F238E27FC236}">
              <a16:creationId xmlns:a16="http://schemas.microsoft.com/office/drawing/2014/main" id="{00000000-0008-0000-0400-0000B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4" name="Picture 1" descr="ALMASHRI_0">
          <a:extLst>
            <a:ext uri="{FF2B5EF4-FFF2-40B4-BE49-F238E27FC236}">
              <a16:creationId xmlns:a16="http://schemas.microsoft.com/office/drawing/2014/main" id="{00000000-0008-0000-0400-0000B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5" name="Picture 1" descr="ALMASHRI_0">
          <a:extLst>
            <a:ext uri="{FF2B5EF4-FFF2-40B4-BE49-F238E27FC236}">
              <a16:creationId xmlns:a16="http://schemas.microsoft.com/office/drawing/2014/main" id="{00000000-0008-0000-0400-0000B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6" name="Picture 1" descr="ALMASHRI_0">
          <a:extLst>
            <a:ext uri="{FF2B5EF4-FFF2-40B4-BE49-F238E27FC236}">
              <a16:creationId xmlns:a16="http://schemas.microsoft.com/office/drawing/2014/main" id="{00000000-0008-0000-0400-0000B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7" name="Picture 1" descr="ALMASHRI_0">
          <a:extLst>
            <a:ext uri="{FF2B5EF4-FFF2-40B4-BE49-F238E27FC236}">
              <a16:creationId xmlns:a16="http://schemas.microsoft.com/office/drawing/2014/main" id="{00000000-0008-0000-0400-0000B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8" name="Picture 1" descr="ALMASHRI_0">
          <a:extLst>
            <a:ext uri="{FF2B5EF4-FFF2-40B4-BE49-F238E27FC236}">
              <a16:creationId xmlns:a16="http://schemas.microsoft.com/office/drawing/2014/main" id="{00000000-0008-0000-0400-0000B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19" name="Picture 1" descr="ALMASHRI_0">
          <a:extLst>
            <a:ext uri="{FF2B5EF4-FFF2-40B4-BE49-F238E27FC236}">
              <a16:creationId xmlns:a16="http://schemas.microsoft.com/office/drawing/2014/main" id="{00000000-0008-0000-0400-0000B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20" name="Picture 1" descr="ALMASHRI_0">
          <a:extLst>
            <a:ext uri="{FF2B5EF4-FFF2-40B4-BE49-F238E27FC236}">
              <a16:creationId xmlns:a16="http://schemas.microsoft.com/office/drawing/2014/main" id="{00000000-0008-0000-0400-0000B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21" name="Picture 1" descr="ALMASHRI_0">
          <a:extLst>
            <a:ext uri="{FF2B5EF4-FFF2-40B4-BE49-F238E27FC236}">
              <a16:creationId xmlns:a16="http://schemas.microsoft.com/office/drawing/2014/main" id="{00000000-0008-0000-0400-0000B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22" name="Picture 1" descr="ALMASHRI_0">
          <a:extLst>
            <a:ext uri="{FF2B5EF4-FFF2-40B4-BE49-F238E27FC236}">
              <a16:creationId xmlns:a16="http://schemas.microsoft.com/office/drawing/2014/main" id="{00000000-0008-0000-0400-0000B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23" name="Picture 1" descr="ALMASHRI_0">
          <a:extLst>
            <a:ext uri="{FF2B5EF4-FFF2-40B4-BE49-F238E27FC236}">
              <a16:creationId xmlns:a16="http://schemas.microsoft.com/office/drawing/2014/main" id="{00000000-0008-0000-0400-0000B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24" name="Picture 1" descr="ALMASHRI_0">
          <a:extLst>
            <a:ext uri="{FF2B5EF4-FFF2-40B4-BE49-F238E27FC236}">
              <a16:creationId xmlns:a16="http://schemas.microsoft.com/office/drawing/2014/main" id="{00000000-0008-0000-0400-0000B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125" name="Picture 1" descr="ALMASHRI_0">
          <a:extLst>
            <a:ext uri="{FF2B5EF4-FFF2-40B4-BE49-F238E27FC236}">
              <a16:creationId xmlns:a16="http://schemas.microsoft.com/office/drawing/2014/main" id="{00000000-0008-0000-0400-0000B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26" name="Picture 1" descr="ALMASHRI_0">
          <a:extLst>
            <a:ext uri="{FF2B5EF4-FFF2-40B4-BE49-F238E27FC236}">
              <a16:creationId xmlns:a16="http://schemas.microsoft.com/office/drawing/2014/main" id="{00000000-0008-0000-0400-0000B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27" name="Picture 1" descr="ALMASHRI_0">
          <a:extLst>
            <a:ext uri="{FF2B5EF4-FFF2-40B4-BE49-F238E27FC236}">
              <a16:creationId xmlns:a16="http://schemas.microsoft.com/office/drawing/2014/main" id="{00000000-0008-0000-0400-0000B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28" name="Picture 1" descr="ALMASHRI_0">
          <a:extLst>
            <a:ext uri="{FF2B5EF4-FFF2-40B4-BE49-F238E27FC236}">
              <a16:creationId xmlns:a16="http://schemas.microsoft.com/office/drawing/2014/main" id="{00000000-0008-0000-0400-0000C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29" name="Picture 1" descr="ALMASHRI_0">
          <a:extLst>
            <a:ext uri="{FF2B5EF4-FFF2-40B4-BE49-F238E27FC236}">
              <a16:creationId xmlns:a16="http://schemas.microsoft.com/office/drawing/2014/main" id="{00000000-0008-0000-0400-0000C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0" name="Picture 1" descr="ALMASHRI_0">
          <a:extLst>
            <a:ext uri="{FF2B5EF4-FFF2-40B4-BE49-F238E27FC236}">
              <a16:creationId xmlns:a16="http://schemas.microsoft.com/office/drawing/2014/main" id="{00000000-0008-0000-0400-0000C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1" name="Picture 1" descr="ALMASHRI_0">
          <a:extLst>
            <a:ext uri="{FF2B5EF4-FFF2-40B4-BE49-F238E27FC236}">
              <a16:creationId xmlns:a16="http://schemas.microsoft.com/office/drawing/2014/main" id="{00000000-0008-0000-0400-0000C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2" name="Picture 1" descr="ALMASHRI_0">
          <a:extLst>
            <a:ext uri="{FF2B5EF4-FFF2-40B4-BE49-F238E27FC236}">
              <a16:creationId xmlns:a16="http://schemas.microsoft.com/office/drawing/2014/main" id="{00000000-0008-0000-0400-0000C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3" name="Picture 1" descr="ALMASHRI_0">
          <a:extLst>
            <a:ext uri="{FF2B5EF4-FFF2-40B4-BE49-F238E27FC236}">
              <a16:creationId xmlns:a16="http://schemas.microsoft.com/office/drawing/2014/main" id="{00000000-0008-0000-0400-0000C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4" name="Picture 1" descr="ALMASHRI_0">
          <a:extLst>
            <a:ext uri="{FF2B5EF4-FFF2-40B4-BE49-F238E27FC236}">
              <a16:creationId xmlns:a16="http://schemas.microsoft.com/office/drawing/2014/main" id="{00000000-0008-0000-0400-0000C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5" name="Picture 1" descr="ALMASHRI_0">
          <a:extLst>
            <a:ext uri="{FF2B5EF4-FFF2-40B4-BE49-F238E27FC236}">
              <a16:creationId xmlns:a16="http://schemas.microsoft.com/office/drawing/2014/main" id="{00000000-0008-0000-0400-0000C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6" name="Picture 1" descr="ALMASHRI_0">
          <a:extLst>
            <a:ext uri="{FF2B5EF4-FFF2-40B4-BE49-F238E27FC236}">
              <a16:creationId xmlns:a16="http://schemas.microsoft.com/office/drawing/2014/main" id="{00000000-0008-0000-0400-0000C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7" name="Picture 1" descr="ALMASHRI_0">
          <a:extLst>
            <a:ext uri="{FF2B5EF4-FFF2-40B4-BE49-F238E27FC236}">
              <a16:creationId xmlns:a16="http://schemas.microsoft.com/office/drawing/2014/main" id="{00000000-0008-0000-0400-0000C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8" name="Picture 1" descr="ALMASHRI_0">
          <a:extLst>
            <a:ext uri="{FF2B5EF4-FFF2-40B4-BE49-F238E27FC236}">
              <a16:creationId xmlns:a16="http://schemas.microsoft.com/office/drawing/2014/main" id="{00000000-0008-0000-0400-0000C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39" name="Picture 1" descr="ALMASHRI_0">
          <a:extLst>
            <a:ext uri="{FF2B5EF4-FFF2-40B4-BE49-F238E27FC236}">
              <a16:creationId xmlns:a16="http://schemas.microsoft.com/office/drawing/2014/main" id="{00000000-0008-0000-0400-0000C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40" name="Picture 1" descr="ALMASHRI_0">
          <a:extLst>
            <a:ext uri="{FF2B5EF4-FFF2-40B4-BE49-F238E27FC236}">
              <a16:creationId xmlns:a16="http://schemas.microsoft.com/office/drawing/2014/main" id="{00000000-0008-0000-0400-0000C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141" name="Picture 1" descr="ALMASHRI_0">
          <a:extLst>
            <a:ext uri="{FF2B5EF4-FFF2-40B4-BE49-F238E27FC236}">
              <a16:creationId xmlns:a16="http://schemas.microsoft.com/office/drawing/2014/main" id="{00000000-0008-0000-0400-0000C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2" name="Picture 1" descr="ALMASHRI_0">
          <a:extLst>
            <a:ext uri="{FF2B5EF4-FFF2-40B4-BE49-F238E27FC236}">
              <a16:creationId xmlns:a16="http://schemas.microsoft.com/office/drawing/2014/main" id="{00000000-0008-0000-0400-0000C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3" name="Picture 1" descr="ALMASHRI_0">
          <a:extLst>
            <a:ext uri="{FF2B5EF4-FFF2-40B4-BE49-F238E27FC236}">
              <a16:creationId xmlns:a16="http://schemas.microsoft.com/office/drawing/2014/main" id="{00000000-0008-0000-0400-0000C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4" name="Picture 1" descr="ALMASHRI_0">
          <a:extLst>
            <a:ext uri="{FF2B5EF4-FFF2-40B4-BE49-F238E27FC236}">
              <a16:creationId xmlns:a16="http://schemas.microsoft.com/office/drawing/2014/main" id="{00000000-0008-0000-0400-0000D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5" name="Picture 1" descr="ALMASHRI_0">
          <a:extLst>
            <a:ext uri="{FF2B5EF4-FFF2-40B4-BE49-F238E27FC236}">
              <a16:creationId xmlns:a16="http://schemas.microsoft.com/office/drawing/2014/main" id="{00000000-0008-0000-0400-0000D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6" name="Picture 1" descr="ALMASHRI_0">
          <a:extLst>
            <a:ext uri="{FF2B5EF4-FFF2-40B4-BE49-F238E27FC236}">
              <a16:creationId xmlns:a16="http://schemas.microsoft.com/office/drawing/2014/main" id="{00000000-0008-0000-0400-0000D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7" name="Picture 1" descr="ALMASHRI_0">
          <a:extLst>
            <a:ext uri="{FF2B5EF4-FFF2-40B4-BE49-F238E27FC236}">
              <a16:creationId xmlns:a16="http://schemas.microsoft.com/office/drawing/2014/main" id="{00000000-0008-0000-0400-0000D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8" name="Picture 1" descr="ALMASHRI_0">
          <a:extLst>
            <a:ext uri="{FF2B5EF4-FFF2-40B4-BE49-F238E27FC236}">
              <a16:creationId xmlns:a16="http://schemas.microsoft.com/office/drawing/2014/main" id="{00000000-0008-0000-0400-0000D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49" name="Picture 1" descr="ALMASHRI_0">
          <a:extLst>
            <a:ext uri="{FF2B5EF4-FFF2-40B4-BE49-F238E27FC236}">
              <a16:creationId xmlns:a16="http://schemas.microsoft.com/office/drawing/2014/main" id="{00000000-0008-0000-0400-0000D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0" name="Picture 1" descr="ALMASHRI_0">
          <a:extLst>
            <a:ext uri="{FF2B5EF4-FFF2-40B4-BE49-F238E27FC236}">
              <a16:creationId xmlns:a16="http://schemas.microsoft.com/office/drawing/2014/main" id="{00000000-0008-0000-0400-0000D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1" name="Picture 1" descr="ALMASHRI_0">
          <a:extLst>
            <a:ext uri="{FF2B5EF4-FFF2-40B4-BE49-F238E27FC236}">
              <a16:creationId xmlns:a16="http://schemas.microsoft.com/office/drawing/2014/main" id="{00000000-0008-0000-0400-0000D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2" name="Picture 1" descr="ALMASHRI_0">
          <a:extLst>
            <a:ext uri="{FF2B5EF4-FFF2-40B4-BE49-F238E27FC236}">
              <a16:creationId xmlns:a16="http://schemas.microsoft.com/office/drawing/2014/main" id="{00000000-0008-0000-0400-0000D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3" name="Picture 1" descr="ALMASHRI_0">
          <a:extLst>
            <a:ext uri="{FF2B5EF4-FFF2-40B4-BE49-F238E27FC236}">
              <a16:creationId xmlns:a16="http://schemas.microsoft.com/office/drawing/2014/main" id="{00000000-0008-0000-0400-0000D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4" name="Picture 1" descr="ALMASHRI_0">
          <a:extLst>
            <a:ext uri="{FF2B5EF4-FFF2-40B4-BE49-F238E27FC236}">
              <a16:creationId xmlns:a16="http://schemas.microsoft.com/office/drawing/2014/main" id="{00000000-0008-0000-0400-0000D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5" name="Picture 1" descr="ALMASHRI_0">
          <a:extLst>
            <a:ext uri="{FF2B5EF4-FFF2-40B4-BE49-F238E27FC236}">
              <a16:creationId xmlns:a16="http://schemas.microsoft.com/office/drawing/2014/main" id="{00000000-0008-0000-0400-0000D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6" name="Picture 1" descr="ALMASHRI_0">
          <a:extLst>
            <a:ext uri="{FF2B5EF4-FFF2-40B4-BE49-F238E27FC236}">
              <a16:creationId xmlns:a16="http://schemas.microsoft.com/office/drawing/2014/main" id="{00000000-0008-0000-0400-0000D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157" name="Picture 1" descr="ALMASHRI_0">
          <a:extLst>
            <a:ext uri="{FF2B5EF4-FFF2-40B4-BE49-F238E27FC236}">
              <a16:creationId xmlns:a16="http://schemas.microsoft.com/office/drawing/2014/main" id="{00000000-0008-0000-0400-0000D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58" name="Picture 1" descr="ALMASHRI_0">
          <a:extLst>
            <a:ext uri="{FF2B5EF4-FFF2-40B4-BE49-F238E27FC236}">
              <a16:creationId xmlns:a16="http://schemas.microsoft.com/office/drawing/2014/main" id="{00000000-0008-0000-0400-0000D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59" name="Picture 1" descr="ALMASHRI_0">
          <a:extLst>
            <a:ext uri="{FF2B5EF4-FFF2-40B4-BE49-F238E27FC236}">
              <a16:creationId xmlns:a16="http://schemas.microsoft.com/office/drawing/2014/main" id="{00000000-0008-0000-0400-0000D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0" name="Picture 1" descr="ALMASHRI_0">
          <a:extLst>
            <a:ext uri="{FF2B5EF4-FFF2-40B4-BE49-F238E27FC236}">
              <a16:creationId xmlns:a16="http://schemas.microsoft.com/office/drawing/2014/main" id="{00000000-0008-0000-0400-0000E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1" name="Picture 1" descr="ALMASHRI_0">
          <a:extLst>
            <a:ext uri="{FF2B5EF4-FFF2-40B4-BE49-F238E27FC236}">
              <a16:creationId xmlns:a16="http://schemas.microsoft.com/office/drawing/2014/main" id="{00000000-0008-0000-0400-0000E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2" name="Picture 1" descr="ALMASHRI_0">
          <a:extLst>
            <a:ext uri="{FF2B5EF4-FFF2-40B4-BE49-F238E27FC236}">
              <a16:creationId xmlns:a16="http://schemas.microsoft.com/office/drawing/2014/main" id="{00000000-0008-0000-0400-0000E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3" name="Picture 1" descr="ALMASHRI_0">
          <a:extLst>
            <a:ext uri="{FF2B5EF4-FFF2-40B4-BE49-F238E27FC236}">
              <a16:creationId xmlns:a16="http://schemas.microsoft.com/office/drawing/2014/main" id="{00000000-0008-0000-0400-0000E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4" name="Picture 1" descr="ALMASHRI_0">
          <a:extLst>
            <a:ext uri="{FF2B5EF4-FFF2-40B4-BE49-F238E27FC236}">
              <a16:creationId xmlns:a16="http://schemas.microsoft.com/office/drawing/2014/main" id="{00000000-0008-0000-0400-0000E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5" name="Picture 1" descr="ALMASHRI_0">
          <a:extLst>
            <a:ext uri="{FF2B5EF4-FFF2-40B4-BE49-F238E27FC236}">
              <a16:creationId xmlns:a16="http://schemas.microsoft.com/office/drawing/2014/main" id="{00000000-0008-0000-0400-0000E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6" name="Picture 1" descr="ALMASHRI_0">
          <a:extLst>
            <a:ext uri="{FF2B5EF4-FFF2-40B4-BE49-F238E27FC236}">
              <a16:creationId xmlns:a16="http://schemas.microsoft.com/office/drawing/2014/main" id="{00000000-0008-0000-0400-0000E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7" name="Picture 1" descr="ALMASHRI_0">
          <a:extLst>
            <a:ext uri="{FF2B5EF4-FFF2-40B4-BE49-F238E27FC236}">
              <a16:creationId xmlns:a16="http://schemas.microsoft.com/office/drawing/2014/main" id="{00000000-0008-0000-0400-0000E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8" name="Picture 1" descr="ALMASHRI_0">
          <a:extLst>
            <a:ext uri="{FF2B5EF4-FFF2-40B4-BE49-F238E27FC236}">
              <a16:creationId xmlns:a16="http://schemas.microsoft.com/office/drawing/2014/main" id="{00000000-0008-0000-0400-0000E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69" name="Picture 1" descr="ALMASHRI_0">
          <a:extLst>
            <a:ext uri="{FF2B5EF4-FFF2-40B4-BE49-F238E27FC236}">
              <a16:creationId xmlns:a16="http://schemas.microsoft.com/office/drawing/2014/main" id="{00000000-0008-0000-0400-0000E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70" name="Picture 1" descr="ALMASHRI_0">
          <a:extLst>
            <a:ext uri="{FF2B5EF4-FFF2-40B4-BE49-F238E27FC236}">
              <a16:creationId xmlns:a16="http://schemas.microsoft.com/office/drawing/2014/main" id="{00000000-0008-0000-0400-0000E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71" name="Picture 1" descr="ALMASHRI_0">
          <a:extLst>
            <a:ext uri="{FF2B5EF4-FFF2-40B4-BE49-F238E27FC236}">
              <a16:creationId xmlns:a16="http://schemas.microsoft.com/office/drawing/2014/main" id="{00000000-0008-0000-0400-0000E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72" name="Picture 1" descr="ALMASHRI_0">
          <a:extLst>
            <a:ext uri="{FF2B5EF4-FFF2-40B4-BE49-F238E27FC236}">
              <a16:creationId xmlns:a16="http://schemas.microsoft.com/office/drawing/2014/main" id="{00000000-0008-0000-0400-0000E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173" name="Picture 1" descr="ALMASHRI_0">
          <a:extLst>
            <a:ext uri="{FF2B5EF4-FFF2-40B4-BE49-F238E27FC236}">
              <a16:creationId xmlns:a16="http://schemas.microsoft.com/office/drawing/2014/main" id="{00000000-0008-0000-0400-0000E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74" name="Picture 1" descr="ALMASHRI_0">
          <a:extLst>
            <a:ext uri="{FF2B5EF4-FFF2-40B4-BE49-F238E27FC236}">
              <a16:creationId xmlns:a16="http://schemas.microsoft.com/office/drawing/2014/main" id="{00000000-0008-0000-0400-0000E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75" name="Picture 1" descr="ALMASHRI_0">
          <a:extLst>
            <a:ext uri="{FF2B5EF4-FFF2-40B4-BE49-F238E27FC236}">
              <a16:creationId xmlns:a16="http://schemas.microsoft.com/office/drawing/2014/main" id="{00000000-0008-0000-0400-0000E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76" name="Picture 1" descr="ALMASHRI_0">
          <a:extLst>
            <a:ext uri="{FF2B5EF4-FFF2-40B4-BE49-F238E27FC236}">
              <a16:creationId xmlns:a16="http://schemas.microsoft.com/office/drawing/2014/main" id="{00000000-0008-0000-0400-0000F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77" name="Picture 1" descr="ALMASHRI_0">
          <a:extLst>
            <a:ext uri="{FF2B5EF4-FFF2-40B4-BE49-F238E27FC236}">
              <a16:creationId xmlns:a16="http://schemas.microsoft.com/office/drawing/2014/main" id="{00000000-0008-0000-0400-0000F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78" name="Picture 1" descr="ALMASHRI_0">
          <a:extLst>
            <a:ext uri="{FF2B5EF4-FFF2-40B4-BE49-F238E27FC236}">
              <a16:creationId xmlns:a16="http://schemas.microsoft.com/office/drawing/2014/main" id="{00000000-0008-0000-0400-0000F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79" name="Picture 1" descr="ALMASHRI_0">
          <a:extLst>
            <a:ext uri="{FF2B5EF4-FFF2-40B4-BE49-F238E27FC236}">
              <a16:creationId xmlns:a16="http://schemas.microsoft.com/office/drawing/2014/main" id="{00000000-0008-0000-0400-0000F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0" name="Picture 1" descr="ALMASHRI_0">
          <a:extLst>
            <a:ext uri="{FF2B5EF4-FFF2-40B4-BE49-F238E27FC236}">
              <a16:creationId xmlns:a16="http://schemas.microsoft.com/office/drawing/2014/main" id="{00000000-0008-0000-0400-0000F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1" name="Picture 1" descr="ALMASHRI_0">
          <a:extLst>
            <a:ext uri="{FF2B5EF4-FFF2-40B4-BE49-F238E27FC236}">
              <a16:creationId xmlns:a16="http://schemas.microsoft.com/office/drawing/2014/main" id="{00000000-0008-0000-0400-0000F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2" name="Picture 1" descr="ALMASHRI_0">
          <a:extLst>
            <a:ext uri="{FF2B5EF4-FFF2-40B4-BE49-F238E27FC236}">
              <a16:creationId xmlns:a16="http://schemas.microsoft.com/office/drawing/2014/main" id="{00000000-0008-0000-0400-0000F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3" name="Picture 1" descr="ALMASHRI_0">
          <a:extLst>
            <a:ext uri="{FF2B5EF4-FFF2-40B4-BE49-F238E27FC236}">
              <a16:creationId xmlns:a16="http://schemas.microsoft.com/office/drawing/2014/main" id="{00000000-0008-0000-0400-0000F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4" name="Picture 1" descr="ALMASHRI_0">
          <a:extLst>
            <a:ext uri="{FF2B5EF4-FFF2-40B4-BE49-F238E27FC236}">
              <a16:creationId xmlns:a16="http://schemas.microsoft.com/office/drawing/2014/main" id="{00000000-0008-0000-0400-0000F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5" name="Picture 1" descr="ALMASHRI_0">
          <a:extLst>
            <a:ext uri="{FF2B5EF4-FFF2-40B4-BE49-F238E27FC236}">
              <a16:creationId xmlns:a16="http://schemas.microsoft.com/office/drawing/2014/main" id="{00000000-0008-0000-0400-0000F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6" name="Picture 1" descr="ALMASHRI_0">
          <a:extLst>
            <a:ext uri="{FF2B5EF4-FFF2-40B4-BE49-F238E27FC236}">
              <a16:creationId xmlns:a16="http://schemas.microsoft.com/office/drawing/2014/main" id="{00000000-0008-0000-0400-0000F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7" name="Picture 1" descr="ALMASHRI_0">
          <a:extLst>
            <a:ext uri="{FF2B5EF4-FFF2-40B4-BE49-F238E27FC236}">
              <a16:creationId xmlns:a16="http://schemas.microsoft.com/office/drawing/2014/main" id="{00000000-0008-0000-0400-0000F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8" name="Picture 1" descr="ALMASHRI_0">
          <a:extLst>
            <a:ext uri="{FF2B5EF4-FFF2-40B4-BE49-F238E27FC236}">
              <a16:creationId xmlns:a16="http://schemas.microsoft.com/office/drawing/2014/main" id="{00000000-0008-0000-0400-0000F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189" name="Picture 1" descr="ALMASHRI_0">
          <a:extLst>
            <a:ext uri="{FF2B5EF4-FFF2-40B4-BE49-F238E27FC236}">
              <a16:creationId xmlns:a16="http://schemas.microsoft.com/office/drawing/2014/main" id="{00000000-0008-0000-0400-0000F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0" name="Picture 1" descr="ALMASHRI_0">
          <a:extLst>
            <a:ext uri="{FF2B5EF4-FFF2-40B4-BE49-F238E27FC236}">
              <a16:creationId xmlns:a16="http://schemas.microsoft.com/office/drawing/2014/main" id="{00000000-0008-0000-0400-0000F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1" name="Picture 1" descr="ALMASHRI_0">
          <a:extLst>
            <a:ext uri="{FF2B5EF4-FFF2-40B4-BE49-F238E27FC236}">
              <a16:creationId xmlns:a16="http://schemas.microsoft.com/office/drawing/2014/main" id="{00000000-0008-0000-0400-0000F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2" name="Picture 1" descr="ALMASHRI_0">
          <a:extLst>
            <a:ext uri="{FF2B5EF4-FFF2-40B4-BE49-F238E27FC236}">
              <a16:creationId xmlns:a16="http://schemas.microsoft.com/office/drawing/2014/main" id="{00000000-0008-0000-0400-00000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3" name="Picture 1" descr="ALMASHRI_0">
          <a:extLst>
            <a:ext uri="{FF2B5EF4-FFF2-40B4-BE49-F238E27FC236}">
              <a16:creationId xmlns:a16="http://schemas.microsoft.com/office/drawing/2014/main" id="{00000000-0008-0000-04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4" name="Picture 1" descr="ALMASHRI_0">
          <a:extLst>
            <a:ext uri="{FF2B5EF4-FFF2-40B4-BE49-F238E27FC236}">
              <a16:creationId xmlns:a16="http://schemas.microsoft.com/office/drawing/2014/main" id="{00000000-0008-0000-0400-00000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5" name="Picture 1" descr="ALMASHRI_0">
          <a:extLst>
            <a:ext uri="{FF2B5EF4-FFF2-40B4-BE49-F238E27FC236}">
              <a16:creationId xmlns:a16="http://schemas.microsoft.com/office/drawing/2014/main" id="{00000000-0008-0000-0400-00000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6" name="Picture 1" descr="ALMASHRI_0">
          <a:extLst>
            <a:ext uri="{FF2B5EF4-FFF2-40B4-BE49-F238E27FC236}">
              <a16:creationId xmlns:a16="http://schemas.microsoft.com/office/drawing/2014/main" id="{00000000-0008-0000-0400-00000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7" name="Picture 1" descr="ALMASHRI_0">
          <a:extLst>
            <a:ext uri="{FF2B5EF4-FFF2-40B4-BE49-F238E27FC236}">
              <a16:creationId xmlns:a16="http://schemas.microsoft.com/office/drawing/2014/main" id="{00000000-0008-0000-0400-00000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8" name="Picture 1" descr="ALMASHRI_0">
          <a:extLst>
            <a:ext uri="{FF2B5EF4-FFF2-40B4-BE49-F238E27FC236}">
              <a16:creationId xmlns:a16="http://schemas.microsoft.com/office/drawing/2014/main" id="{00000000-0008-0000-0400-00000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199" name="Picture 1" descr="ALMASHRI_0">
          <a:extLst>
            <a:ext uri="{FF2B5EF4-FFF2-40B4-BE49-F238E27FC236}">
              <a16:creationId xmlns:a16="http://schemas.microsoft.com/office/drawing/2014/main" id="{00000000-0008-0000-0400-00000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200" name="Picture 1" descr="ALMASHRI_0">
          <a:extLst>
            <a:ext uri="{FF2B5EF4-FFF2-40B4-BE49-F238E27FC236}">
              <a16:creationId xmlns:a16="http://schemas.microsoft.com/office/drawing/2014/main" id="{00000000-0008-0000-0400-00000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201" name="Picture 1" descr="ALMASHRI_0">
          <a:extLst>
            <a:ext uri="{FF2B5EF4-FFF2-40B4-BE49-F238E27FC236}">
              <a16:creationId xmlns:a16="http://schemas.microsoft.com/office/drawing/2014/main" id="{00000000-0008-0000-0400-00000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202" name="Picture 1" descr="ALMASHRI_0">
          <a:extLst>
            <a:ext uri="{FF2B5EF4-FFF2-40B4-BE49-F238E27FC236}">
              <a16:creationId xmlns:a16="http://schemas.microsoft.com/office/drawing/2014/main" id="{00000000-0008-0000-04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203" name="Picture 1" descr="ALMASHRI_0">
          <a:extLst>
            <a:ext uri="{FF2B5EF4-FFF2-40B4-BE49-F238E27FC236}">
              <a16:creationId xmlns:a16="http://schemas.microsoft.com/office/drawing/2014/main" id="{00000000-0008-0000-0400-00000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204" name="Picture 1" descr="ALMASHRI_0">
          <a:extLst>
            <a:ext uri="{FF2B5EF4-FFF2-40B4-BE49-F238E27FC236}">
              <a16:creationId xmlns:a16="http://schemas.microsoft.com/office/drawing/2014/main" id="{00000000-0008-0000-0400-00000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205" name="Picture 1" descr="ALMASHRI_0">
          <a:extLst>
            <a:ext uri="{FF2B5EF4-FFF2-40B4-BE49-F238E27FC236}">
              <a16:creationId xmlns:a16="http://schemas.microsoft.com/office/drawing/2014/main" id="{00000000-0008-0000-0400-00000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06" name="Picture 1" descr="ALMASHRI_0">
          <a:extLst>
            <a:ext uri="{FF2B5EF4-FFF2-40B4-BE49-F238E27FC236}">
              <a16:creationId xmlns:a16="http://schemas.microsoft.com/office/drawing/2014/main" id="{00000000-0008-0000-0400-00000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07" name="Picture 1" descr="ALMASHRI_0">
          <a:extLst>
            <a:ext uri="{FF2B5EF4-FFF2-40B4-BE49-F238E27FC236}">
              <a16:creationId xmlns:a16="http://schemas.microsoft.com/office/drawing/2014/main" id="{00000000-0008-0000-0400-00000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08" name="Picture 1" descr="ALMASHRI_0">
          <a:extLst>
            <a:ext uri="{FF2B5EF4-FFF2-40B4-BE49-F238E27FC236}">
              <a16:creationId xmlns:a16="http://schemas.microsoft.com/office/drawing/2014/main" id="{00000000-0008-0000-0400-00001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09" name="Picture 1" descr="ALMASHRI_0">
          <a:extLst>
            <a:ext uri="{FF2B5EF4-FFF2-40B4-BE49-F238E27FC236}">
              <a16:creationId xmlns:a16="http://schemas.microsoft.com/office/drawing/2014/main" id="{00000000-0008-0000-0400-00001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0" name="Picture 1" descr="ALMASHRI_0">
          <a:extLst>
            <a:ext uri="{FF2B5EF4-FFF2-40B4-BE49-F238E27FC236}">
              <a16:creationId xmlns:a16="http://schemas.microsoft.com/office/drawing/2014/main" id="{00000000-0008-0000-0400-00001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1" name="Picture 1" descr="ALMASHRI_0">
          <a:extLst>
            <a:ext uri="{FF2B5EF4-FFF2-40B4-BE49-F238E27FC236}">
              <a16:creationId xmlns:a16="http://schemas.microsoft.com/office/drawing/2014/main" id="{00000000-0008-0000-0400-00001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2" name="Picture 1" descr="ALMASHRI_0">
          <a:extLst>
            <a:ext uri="{FF2B5EF4-FFF2-40B4-BE49-F238E27FC236}">
              <a16:creationId xmlns:a16="http://schemas.microsoft.com/office/drawing/2014/main" id="{00000000-0008-0000-0400-00001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3" name="Picture 1" descr="ALMASHRI_0">
          <a:extLst>
            <a:ext uri="{FF2B5EF4-FFF2-40B4-BE49-F238E27FC236}">
              <a16:creationId xmlns:a16="http://schemas.microsoft.com/office/drawing/2014/main" id="{00000000-0008-0000-0400-00001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4" name="Picture 1" descr="ALMASHRI_0">
          <a:extLst>
            <a:ext uri="{FF2B5EF4-FFF2-40B4-BE49-F238E27FC236}">
              <a16:creationId xmlns:a16="http://schemas.microsoft.com/office/drawing/2014/main" id="{00000000-0008-0000-0400-00001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5" name="Picture 1" descr="ALMASHRI_0">
          <a:extLst>
            <a:ext uri="{FF2B5EF4-FFF2-40B4-BE49-F238E27FC236}">
              <a16:creationId xmlns:a16="http://schemas.microsoft.com/office/drawing/2014/main" id="{00000000-0008-0000-0400-00001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6" name="Picture 1" descr="ALMASHRI_0">
          <a:extLst>
            <a:ext uri="{FF2B5EF4-FFF2-40B4-BE49-F238E27FC236}">
              <a16:creationId xmlns:a16="http://schemas.microsoft.com/office/drawing/2014/main" id="{00000000-0008-0000-0400-00001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7" name="Picture 1" descr="ALMASHRI_0">
          <a:extLst>
            <a:ext uri="{FF2B5EF4-FFF2-40B4-BE49-F238E27FC236}">
              <a16:creationId xmlns:a16="http://schemas.microsoft.com/office/drawing/2014/main" id="{00000000-0008-0000-0400-00001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8" name="Picture 1" descr="ALMASHRI_0">
          <a:extLst>
            <a:ext uri="{FF2B5EF4-FFF2-40B4-BE49-F238E27FC236}">
              <a16:creationId xmlns:a16="http://schemas.microsoft.com/office/drawing/2014/main" id="{00000000-0008-0000-0400-00001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19" name="Picture 1" descr="ALMASHRI_0">
          <a:extLst>
            <a:ext uri="{FF2B5EF4-FFF2-40B4-BE49-F238E27FC236}">
              <a16:creationId xmlns:a16="http://schemas.microsoft.com/office/drawing/2014/main" id="{00000000-0008-0000-0400-00001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20" name="Picture 1" descr="ALMASHRI_0">
          <a:extLst>
            <a:ext uri="{FF2B5EF4-FFF2-40B4-BE49-F238E27FC236}">
              <a16:creationId xmlns:a16="http://schemas.microsoft.com/office/drawing/2014/main" id="{00000000-0008-0000-0400-00001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21" name="Picture 1" descr="ALMASHRI_0">
          <a:extLst>
            <a:ext uri="{FF2B5EF4-FFF2-40B4-BE49-F238E27FC236}">
              <a16:creationId xmlns:a16="http://schemas.microsoft.com/office/drawing/2014/main" id="{00000000-0008-0000-0400-00001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2" name="Picture 1" descr="ALMASHRI_0">
          <a:extLst>
            <a:ext uri="{FF2B5EF4-FFF2-40B4-BE49-F238E27FC236}">
              <a16:creationId xmlns:a16="http://schemas.microsoft.com/office/drawing/2014/main" id="{00000000-0008-0000-0400-00001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3" name="Picture 1" descr="ALMASHRI_0">
          <a:extLst>
            <a:ext uri="{FF2B5EF4-FFF2-40B4-BE49-F238E27FC236}">
              <a16:creationId xmlns:a16="http://schemas.microsoft.com/office/drawing/2014/main" id="{00000000-0008-0000-0400-00001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4" name="Picture 1" descr="ALMASHRI_0">
          <a:extLst>
            <a:ext uri="{FF2B5EF4-FFF2-40B4-BE49-F238E27FC236}">
              <a16:creationId xmlns:a16="http://schemas.microsoft.com/office/drawing/2014/main" id="{00000000-0008-0000-0400-00002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5" name="Picture 1" descr="ALMASHRI_0">
          <a:extLst>
            <a:ext uri="{FF2B5EF4-FFF2-40B4-BE49-F238E27FC236}">
              <a16:creationId xmlns:a16="http://schemas.microsoft.com/office/drawing/2014/main" id="{00000000-0008-0000-0400-00002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6" name="Picture 1" descr="ALMASHRI_0">
          <a:extLst>
            <a:ext uri="{FF2B5EF4-FFF2-40B4-BE49-F238E27FC236}">
              <a16:creationId xmlns:a16="http://schemas.microsoft.com/office/drawing/2014/main" id="{00000000-0008-0000-0400-00002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7" name="Picture 1" descr="ALMASHRI_0">
          <a:extLst>
            <a:ext uri="{FF2B5EF4-FFF2-40B4-BE49-F238E27FC236}">
              <a16:creationId xmlns:a16="http://schemas.microsoft.com/office/drawing/2014/main" id="{00000000-0008-0000-0400-00002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8" name="Picture 1" descr="ALMASHRI_0">
          <a:extLst>
            <a:ext uri="{FF2B5EF4-FFF2-40B4-BE49-F238E27FC236}">
              <a16:creationId xmlns:a16="http://schemas.microsoft.com/office/drawing/2014/main" id="{00000000-0008-0000-0400-00002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29" name="Picture 1" descr="ALMASHRI_0">
          <a:extLst>
            <a:ext uri="{FF2B5EF4-FFF2-40B4-BE49-F238E27FC236}">
              <a16:creationId xmlns:a16="http://schemas.microsoft.com/office/drawing/2014/main" id="{00000000-0008-0000-0400-00002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0" name="Picture 1" descr="ALMASHRI_0">
          <a:extLst>
            <a:ext uri="{FF2B5EF4-FFF2-40B4-BE49-F238E27FC236}">
              <a16:creationId xmlns:a16="http://schemas.microsoft.com/office/drawing/2014/main" id="{00000000-0008-0000-0400-00002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1" name="Picture 1" descr="ALMASHRI_0">
          <a:extLst>
            <a:ext uri="{FF2B5EF4-FFF2-40B4-BE49-F238E27FC236}">
              <a16:creationId xmlns:a16="http://schemas.microsoft.com/office/drawing/2014/main" id="{00000000-0008-0000-0400-00002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2" name="Picture 1" descr="ALMASHRI_0">
          <a:extLst>
            <a:ext uri="{FF2B5EF4-FFF2-40B4-BE49-F238E27FC236}">
              <a16:creationId xmlns:a16="http://schemas.microsoft.com/office/drawing/2014/main" id="{00000000-0008-0000-0400-00002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3" name="Picture 1" descr="ALMASHRI_0">
          <a:extLst>
            <a:ext uri="{FF2B5EF4-FFF2-40B4-BE49-F238E27FC236}">
              <a16:creationId xmlns:a16="http://schemas.microsoft.com/office/drawing/2014/main" id="{00000000-0008-0000-0400-00002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4" name="Picture 1" descr="ALMASHRI_0">
          <a:extLst>
            <a:ext uri="{FF2B5EF4-FFF2-40B4-BE49-F238E27FC236}">
              <a16:creationId xmlns:a16="http://schemas.microsoft.com/office/drawing/2014/main" id="{00000000-0008-0000-0400-00002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5" name="Picture 1" descr="ALMASHRI_0">
          <a:extLst>
            <a:ext uri="{FF2B5EF4-FFF2-40B4-BE49-F238E27FC236}">
              <a16:creationId xmlns:a16="http://schemas.microsoft.com/office/drawing/2014/main" id="{00000000-0008-0000-0400-00002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6" name="Picture 1" descr="ALMASHRI_0">
          <a:extLst>
            <a:ext uri="{FF2B5EF4-FFF2-40B4-BE49-F238E27FC236}">
              <a16:creationId xmlns:a16="http://schemas.microsoft.com/office/drawing/2014/main" id="{00000000-0008-0000-04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37" name="Picture 1" descr="ALMASHRI_0">
          <a:extLst>
            <a:ext uri="{FF2B5EF4-FFF2-40B4-BE49-F238E27FC236}">
              <a16:creationId xmlns:a16="http://schemas.microsoft.com/office/drawing/2014/main" id="{00000000-0008-0000-0400-00002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38" name="Picture 1" descr="ALMASHRI_0">
          <a:extLst>
            <a:ext uri="{FF2B5EF4-FFF2-40B4-BE49-F238E27FC236}">
              <a16:creationId xmlns:a16="http://schemas.microsoft.com/office/drawing/2014/main" id="{00000000-0008-0000-0400-00002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39" name="Picture 1" descr="ALMASHRI_0">
          <a:extLst>
            <a:ext uri="{FF2B5EF4-FFF2-40B4-BE49-F238E27FC236}">
              <a16:creationId xmlns:a16="http://schemas.microsoft.com/office/drawing/2014/main" id="{00000000-0008-0000-0400-00002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0" name="Picture 1" descr="ALMASHRI_0">
          <a:extLst>
            <a:ext uri="{FF2B5EF4-FFF2-40B4-BE49-F238E27FC236}">
              <a16:creationId xmlns:a16="http://schemas.microsoft.com/office/drawing/2014/main" id="{00000000-0008-0000-0400-00003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1" name="Picture 1" descr="ALMASHRI_0">
          <a:extLst>
            <a:ext uri="{FF2B5EF4-FFF2-40B4-BE49-F238E27FC236}">
              <a16:creationId xmlns:a16="http://schemas.microsoft.com/office/drawing/2014/main" id="{00000000-0008-0000-0400-00003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2" name="Picture 1" descr="ALMASHRI_0">
          <a:extLst>
            <a:ext uri="{FF2B5EF4-FFF2-40B4-BE49-F238E27FC236}">
              <a16:creationId xmlns:a16="http://schemas.microsoft.com/office/drawing/2014/main" id="{00000000-0008-0000-0400-00003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3" name="Picture 1" descr="ALMASHRI_0">
          <a:extLst>
            <a:ext uri="{FF2B5EF4-FFF2-40B4-BE49-F238E27FC236}">
              <a16:creationId xmlns:a16="http://schemas.microsoft.com/office/drawing/2014/main" id="{00000000-0008-0000-0400-00003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4" name="Picture 1" descr="ALMASHRI_0">
          <a:extLst>
            <a:ext uri="{FF2B5EF4-FFF2-40B4-BE49-F238E27FC236}">
              <a16:creationId xmlns:a16="http://schemas.microsoft.com/office/drawing/2014/main" id="{00000000-0008-0000-0400-00003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5" name="Picture 1" descr="ALMASHRI_0">
          <a:extLst>
            <a:ext uri="{FF2B5EF4-FFF2-40B4-BE49-F238E27FC236}">
              <a16:creationId xmlns:a16="http://schemas.microsoft.com/office/drawing/2014/main" id="{00000000-0008-0000-0400-00003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6" name="Picture 1" descr="ALMASHRI_0">
          <a:extLst>
            <a:ext uri="{FF2B5EF4-FFF2-40B4-BE49-F238E27FC236}">
              <a16:creationId xmlns:a16="http://schemas.microsoft.com/office/drawing/2014/main" id="{00000000-0008-0000-0400-00003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7" name="Picture 1" descr="ALMASHRI_0">
          <a:extLst>
            <a:ext uri="{FF2B5EF4-FFF2-40B4-BE49-F238E27FC236}">
              <a16:creationId xmlns:a16="http://schemas.microsoft.com/office/drawing/2014/main" id="{00000000-0008-0000-0400-00003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8" name="Picture 1" descr="ALMASHRI_0">
          <a:extLst>
            <a:ext uri="{FF2B5EF4-FFF2-40B4-BE49-F238E27FC236}">
              <a16:creationId xmlns:a16="http://schemas.microsoft.com/office/drawing/2014/main" id="{00000000-0008-0000-0400-00003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49" name="Picture 1" descr="ALMASHRI_0">
          <a:extLst>
            <a:ext uri="{FF2B5EF4-FFF2-40B4-BE49-F238E27FC236}">
              <a16:creationId xmlns:a16="http://schemas.microsoft.com/office/drawing/2014/main" id="{00000000-0008-0000-0400-00003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50" name="Picture 1" descr="ALMASHRI_0">
          <a:extLst>
            <a:ext uri="{FF2B5EF4-FFF2-40B4-BE49-F238E27FC236}">
              <a16:creationId xmlns:a16="http://schemas.microsoft.com/office/drawing/2014/main" id="{00000000-0008-0000-04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51" name="Picture 1" descr="ALMASHRI_0">
          <a:extLst>
            <a:ext uri="{FF2B5EF4-FFF2-40B4-BE49-F238E27FC236}">
              <a16:creationId xmlns:a16="http://schemas.microsoft.com/office/drawing/2014/main" id="{00000000-0008-0000-0400-00003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52" name="Picture 1" descr="ALMASHRI_0">
          <a:extLst>
            <a:ext uri="{FF2B5EF4-FFF2-40B4-BE49-F238E27FC236}">
              <a16:creationId xmlns:a16="http://schemas.microsoft.com/office/drawing/2014/main" id="{00000000-0008-0000-0400-00003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253" name="Picture 1" descr="ALMASHRI_0">
          <a:extLst>
            <a:ext uri="{FF2B5EF4-FFF2-40B4-BE49-F238E27FC236}">
              <a16:creationId xmlns:a16="http://schemas.microsoft.com/office/drawing/2014/main" id="{00000000-0008-0000-0400-00003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54" name="Picture 1" descr="ALMASHRI_0">
          <a:extLst>
            <a:ext uri="{FF2B5EF4-FFF2-40B4-BE49-F238E27FC236}">
              <a16:creationId xmlns:a16="http://schemas.microsoft.com/office/drawing/2014/main" id="{00000000-0008-0000-0400-00003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55" name="Picture 1" descr="ALMASHRI_0">
          <a:extLst>
            <a:ext uri="{FF2B5EF4-FFF2-40B4-BE49-F238E27FC236}">
              <a16:creationId xmlns:a16="http://schemas.microsoft.com/office/drawing/2014/main" id="{00000000-0008-0000-0400-00003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56" name="Picture 1" descr="ALMASHRI_0">
          <a:extLst>
            <a:ext uri="{FF2B5EF4-FFF2-40B4-BE49-F238E27FC236}">
              <a16:creationId xmlns:a16="http://schemas.microsoft.com/office/drawing/2014/main" id="{00000000-0008-0000-0400-00004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57" name="Picture 1" descr="ALMASHRI_0">
          <a:extLst>
            <a:ext uri="{FF2B5EF4-FFF2-40B4-BE49-F238E27FC236}">
              <a16:creationId xmlns:a16="http://schemas.microsoft.com/office/drawing/2014/main" id="{00000000-0008-0000-0400-00004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58" name="Picture 1" descr="ALMASHRI_0">
          <a:extLst>
            <a:ext uri="{FF2B5EF4-FFF2-40B4-BE49-F238E27FC236}">
              <a16:creationId xmlns:a16="http://schemas.microsoft.com/office/drawing/2014/main" id="{00000000-0008-0000-0400-00004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59" name="Picture 1" descr="ALMASHRI_0">
          <a:extLst>
            <a:ext uri="{FF2B5EF4-FFF2-40B4-BE49-F238E27FC236}">
              <a16:creationId xmlns:a16="http://schemas.microsoft.com/office/drawing/2014/main" id="{00000000-0008-0000-0400-00004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0" name="Picture 1" descr="ALMASHRI_0">
          <a:extLst>
            <a:ext uri="{FF2B5EF4-FFF2-40B4-BE49-F238E27FC236}">
              <a16:creationId xmlns:a16="http://schemas.microsoft.com/office/drawing/2014/main" id="{00000000-0008-0000-0400-00004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1" name="Picture 1" descr="ALMASHRI_0">
          <a:extLst>
            <a:ext uri="{FF2B5EF4-FFF2-40B4-BE49-F238E27FC236}">
              <a16:creationId xmlns:a16="http://schemas.microsoft.com/office/drawing/2014/main" id="{00000000-0008-0000-0400-00004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2" name="Picture 1" descr="ALMASHRI_0">
          <a:extLst>
            <a:ext uri="{FF2B5EF4-FFF2-40B4-BE49-F238E27FC236}">
              <a16:creationId xmlns:a16="http://schemas.microsoft.com/office/drawing/2014/main" id="{00000000-0008-0000-0400-00004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3" name="Picture 1" descr="ALMASHRI_0">
          <a:extLst>
            <a:ext uri="{FF2B5EF4-FFF2-40B4-BE49-F238E27FC236}">
              <a16:creationId xmlns:a16="http://schemas.microsoft.com/office/drawing/2014/main" id="{00000000-0008-0000-0400-00004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4" name="Picture 1" descr="ALMASHRI_0">
          <a:extLst>
            <a:ext uri="{FF2B5EF4-FFF2-40B4-BE49-F238E27FC236}">
              <a16:creationId xmlns:a16="http://schemas.microsoft.com/office/drawing/2014/main" id="{00000000-0008-0000-0400-00004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5" name="Picture 1" descr="ALMASHRI_0">
          <a:extLst>
            <a:ext uri="{FF2B5EF4-FFF2-40B4-BE49-F238E27FC236}">
              <a16:creationId xmlns:a16="http://schemas.microsoft.com/office/drawing/2014/main" id="{00000000-0008-0000-0400-00004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6" name="Picture 1" descr="ALMASHRI_0">
          <a:extLst>
            <a:ext uri="{FF2B5EF4-FFF2-40B4-BE49-F238E27FC236}">
              <a16:creationId xmlns:a16="http://schemas.microsoft.com/office/drawing/2014/main" id="{00000000-0008-0000-0400-00004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7" name="Picture 1" descr="ALMASHRI_0">
          <a:extLst>
            <a:ext uri="{FF2B5EF4-FFF2-40B4-BE49-F238E27FC236}">
              <a16:creationId xmlns:a16="http://schemas.microsoft.com/office/drawing/2014/main" id="{00000000-0008-0000-0400-00004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8" name="Picture 1" descr="ALMASHRI_0">
          <a:extLst>
            <a:ext uri="{FF2B5EF4-FFF2-40B4-BE49-F238E27FC236}">
              <a16:creationId xmlns:a16="http://schemas.microsoft.com/office/drawing/2014/main" id="{00000000-0008-0000-0400-00004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269" name="Picture 1" descr="ALMASHRI_0">
          <a:extLst>
            <a:ext uri="{FF2B5EF4-FFF2-40B4-BE49-F238E27FC236}">
              <a16:creationId xmlns:a16="http://schemas.microsoft.com/office/drawing/2014/main" id="{00000000-0008-0000-0400-00004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0" name="Picture 1" descr="ALMASHRI_0">
          <a:extLst>
            <a:ext uri="{FF2B5EF4-FFF2-40B4-BE49-F238E27FC236}">
              <a16:creationId xmlns:a16="http://schemas.microsoft.com/office/drawing/2014/main" id="{00000000-0008-0000-0400-00004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1" name="Picture 1" descr="ALMASHRI_0">
          <a:extLst>
            <a:ext uri="{FF2B5EF4-FFF2-40B4-BE49-F238E27FC236}">
              <a16:creationId xmlns:a16="http://schemas.microsoft.com/office/drawing/2014/main" id="{00000000-0008-0000-0400-00004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2" name="Picture 1" descr="ALMASHRI_0">
          <a:extLst>
            <a:ext uri="{FF2B5EF4-FFF2-40B4-BE49-F238E27FC236}">
              <a16:creationId xmlns:a16="http://schemas.microsoft.com/office/drawing/2014/main" id="{00000000-0008-0000-0400-00005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3" name="Picture 1" descr="ALMASHRI_0">
          <a:extLst>
            <a:ext uri="{FF2B5EF4-FFF2-40B4-BE49-F238E27FC236}">
              <a16:creationId xmlns:a16="http://schemas.microsoft.com/office/drawing/2014/main" id="{00000000-0008-0000-0400-00005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4" name="Picture 1" descr="ALMASHRI_0">
          <a:extLst>
            <a:ext uri="{FF2B5EF4-FFF2-40B4-BE49-F238E27FC236}">
              <a16:creationId xmlns:a16="http://schemas.microsoft.com/office/drawing/2014/main" id="{00000000-0008-0000-0400-00005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5" name="Picture 1" descr="ALMASHRI_0">
          <a:extLst>
            <a:ext uri="{FF2B5EF4-FFF2-40B4-BE49-F238E27FC236}">
              <a16:creationId xmlns:a16="http://schemas.microsoft.com/office/drawing/2014/main" id="{00000000-0008-0000-0400-00005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6" name="Picture 1" descr="ALMASHRI_0">
          <a:extLst>
            <a:ext uri="{FF2B5EF4-FFF2-40B4-BE49-F238E27FC236}">
              <a16:creationId xmlns:a16="http://schemas.microsoft.com/office/drawing/2014/main" id="{00000000-0008-0000-0400-00005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7" name="Picture 1" descr="ALMASHRI_0">
          <a:extLst>
            <a:ext uri="{FF2B5EF4-FFF2-40B4-BE49-F238E27FC236}">
              <a16:creationId xmlns:a16="http://schemas.microsoft.com/office/drawing/2014/main" id="{00000000-0008-0000-0400-00005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8" name="Picture 1" descr="ALMASHRI_0">
          <a:extLst>
            <a:ext uri="{FF2B5EF4-FFF2-40B4-BE49-F238E27FC236}">
              <a16:creationId xmlns:a16="http://schemas.microsoft.com/office/drawing/2014/main" id="{00000000-0008-0000-0400-00005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79" name="Picture 1" descr="ALMASHRI_0">
          <a:extLst>
            <a:ext uri="{FF2B5EF4-FFF2-40B4-BE49-F238E27FC236}">
              <a16:creationId xmlns:a16="http://schemas.microsoft.com/office/drawing/2014/main" id="{00000000-0008-0000-0400-00005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80" name="Picture 1" descr="ALMASHRI_0">
          <a:extLst>
            <a:ext uri="{FF2B5EF4-FFF2-40B4-BE49-F238E27FC236}">
              <a16:creationId xmlns:a16="http://schemas.microsoft.com/office/drawing/2014/main" id="{00000000-0008-0000-0400-00005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81" name="Picture 1" descr="ALMASHRI_0">
          <a:extLst>
            <a:ext uri="{FF2B5EF4-FFF2-40B4-BE49-F238E27FC236}">
              <a16:creationId xmlns:a16="http://schemas.microsoft.com/office/drawing/2014/main" id="{00000000-0008-0000-0400-00005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82" name="Picture 1" descr="ALMASHRI_0">
          <a:extLst>
            <a:ext uri="{FF2B5EF4-FFF2-40B4-BE49-F238E27FC236}">
              <a16:creationId xmlns:a16="http://schemas.microsoft.com/office/drawing/2014/main" id="{00000000-0008-0000-0400-00005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83" name="Picture 1" descr="ALMASHRI_0">
          <a:extLst>
            <a:ext uri="{FF2B5EF4-FFF2-40B4-BE49-F238E27FC236}">
              <a16:creationId xmlns:a16="http://schemas.microsoft.com/office/drawing/2014/main" id="{00000000-0008-0000-0400-00005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84" name="Picture 1" descr="ALMASHRI_0">
          <a:extLst>
            <a:ext uri="{FF2B5EF4-FFF2-40B4-BE49-F238E27FC236}">
              <a16:creationId xmlns:a16="http://schemas.microsoft.com/office/drawing/2014/main" id="{00000000-0008-0000-0400-00005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285" name="Picture 1" descr="ALMASHRI_0">
          <a:extLst>
            <a:ext uri="{FF2B5EF4-FFF2-40B4-BE49-F238E27FC236}">
              <a16:creationId xmlns:a16="http://schemas.microsoft.com/office/drawing/2014/main" id="{00000000-0008-0000-0400-00005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86" name="Picture 1" descr="ALMASHRI_0">
          <a:extLst>
            <a:ext uri="{FF2B5EF4-FFF2-40B4-BE49-F238E27FC236}">
              <a16:creationId xmlns:a16="http://schemas.microsoft.com/office/drawing/2014/main" id="{00000000-0008-0000-0400-00005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87" name="Picture 1" descr="ALMASHRI_0">
          <a:extLst>
            <a:ext uri="{FF2B5EF4-FFF2-40B4-BE49-F238E27FC236}">
              <a16:creationId xmlns:a16="http://schemas.microsoft.com/office/drawing/2014/main" id="{00000000-0008-0000-0400-00005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88" name="Picture 1" descr="ALMASHRI_0">
          <a:extLst>
            <a:ext uri="{FF2B5EF4-FFF2-40B4-BE49-F238E27FC236}">
              <a16:creationId xmlns:a16="http://schemas.microsoft.com/office/drawing/2014/main" id="{00000000-0008-0000-0400-00006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89" name="Picture 1" descr="ALMASHRI_0">
          <a:extLst>
            <a:ext uri="{FF2B5EF4-FFF2-40B4-BE49-F238E27FC236}">
              <a16:creationId xmlns:a16="http://schemas.microsoft.com/office/drawing/2014/main" id="{00000000-0008-0000-0400-00006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0" name="Picture 1" descr="ALMASHRI_0">
          <a:extLst>
            <a:ext uri="{FF2B5EF4-FFF2-40B4-BE49-F238E27FC236}">
              <a16:creationId xmlns:a16="http://schemas.microsoft.com/office/drawing/2014/main" id="{00000000-0008-0000-0400-00006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1" name="Picture 1" descr="ALMASHRI_0">
          <a:extLst>
            <a:ext uri="{FF2B5EF4-FFF2-40B4-BE49-F238E27FC236}">
              <a16:creationId xmlns:a16="http://schemas.microsoft.com/office/drawing/2014/main" id="{00000000-0008-0000-0400-00006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2" name="Picture 1" descr="ALMASHRI_0">
          <a:extLst>
            <a:ext uri="{FF2B5EF4-FFF2-40B4-BE49-F238E27FC236}">
              <a16:creationId xmlns:a16="http://schemas.microsoft.com/office/drawing/2014/main" id="{00000000-0008-0000-0400-00006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3" name="Picture 1" descr="ALMASHRI_0">
          <a:extLst>
            <a:ext uri="{FF2B5EF4-FFF2-40B4-BE49-F238E27FC236}">
              <a16:creationId xmlns:a16="http://schemas.microsoft.com/office/drawing/2014/main" id="{00000000-0008-0000-0400-00006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4" name="Picture 1" descr="ALMASHRI_0">
          <a:extLst>
            <a:ext uri="{FF2B5EF4-FFF2-40B4-BE49-F238E27FC236}">
              <a16:creationId xmlns:a16="http://schemas.microsoft.com/office/drawing/2014/main" id="{00000000-0008-0000-0400-00006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5" name="Picture 1" descr="ALMASHRI_0">
          <a:extLst>
            <a:ext uri="{FF2B5EF4-FFF2-40B4-BE49-F238E27FC236}">
              <a16:creationId xmlns:a16="http://schemas.microsoft.com/office/drawing/2014/main" id="{00000000-0008-0000-04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6" name="Picture 1" descr="ALMASHRI_0">
          <a:extLst>
            <a:ext uri="{FF2B5EF4-FFF2-40B4-BE49-F238E27FC236}">
              <a16:creationId xmlns:a16="http://schemas.microsoft.com/office/drawing/2014/main" id="{00000000-0008-0000-0400-00006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7" name="Picture 1" descr="ALMASHRI_0">
          <a:extLst>
            <a:ext uri="{FF2B5EF4-FFF2-40B4-BE49-F238E27FC236}">
              <a16:creationId xmlns:a16="http://schemas.microsoft.com/office/drawing/2014/main" id="{00000000-0008-0000-0400-00006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8" name="Picture 1" descr="ALMASHRI_0">
          <a:extLst>
            <a:ext uri="{FF2B5EF4-FFF2-40B4-BE49-F238E27FC236}">
              <a16:creationId xmlns:a16="http://schemas.microsoft.com/office/drawing/2014/main" id="{00000000-0008-0000-0400-00006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299" name="Picture 1" descr="ALMASHRI_0">
          <a:extLst>
            <a:ext uri="{FF2B5EF4-FFF2-40B4-BE49-F238E27FC236}">
              <a16:creationId xmlns:a16="http://schemas.microsoft.com/office/drawing/2014/main" id="{00000000-0008-0000-0400-00006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00" name="Picture 1" descr="ALMASHRI_0">
          <a:extLst>
            <a:ext uri="{FF2B5EF4-FFF2-40B4-BE49-F238E27FC236}">
              <a16:creationId xmlns:a16="http://schemas.microsoft.com/office/drawing/2014/main" id="{00000000-0008-0000-0400-00006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01" name="Picture 1" descr="ALMASHRI_0">
          <a:extLst>
            <a:ext uri="{FF2B5EF4-FFF2-40B4-BE49-F238E27FC236}">
              <a16:creationId xmlns:a16="http://schemas.microsoft.com/office/drawing/2014/main" id="{00000000-0008-0000-0400-00006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2" name="Picture 1" descr="ALMASHRI_0">
          <a:extLst>
            <a:ext uri="{FF2B5EF4-FFF2-40B4-BE49-F238E27FC236}">
              <a16:creationId xmlns:a16="http://schemas.microsoft.com/office/drawing/2014/main" id="{00000000-0008-0000-0400-00006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3" name="Picture 1" descr="ALMASHRI_0">
          <a:extLst>
            <a:ext uri="{FF2B5EF4-FFF2-40B4-BE49-F238E27FC236}">
              <a16:creationId xmlns:a16="http://schemas.microsoft.com/office/drawing/2014/main" id="{00000000-0008-0000-0400-00006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4" name="Picture 1" descr="ALMASHRI_0">
          <a:extLst>
            <a:ext uri="{FF2B5EF4-FFF2-40B4-BE49-F238E27FC236}">
              <a16:creationId xmlns:a16="http://schemas.microsoft.com/office/drawing/2014/main" id="{00000000-0008-0000-0400-00007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5" name="Picture 1" descr="ALMASHRI_0">
          <a:extLst>
            <a:ext uri="{FF2B5EF4-FFF2-40B4-BE49-F238E27FC236}">
              <a16:creationId xmlns:a16="http://schemas.microsoft.com/office/drawing/2014/main" id="{00000000-0008-0000-0400-00007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6" name="Picture 1" descr="ALMASHRI_0">
          <a:extLst>
            <a:ext uri="{FF2B5EF4-FFF2-40B4-BE49-F238E27FC236}">
              <a16:creationId xmlns:a16="http://schemas.microsoft.com/office/drawing/2014/main" id="{00000000-0008-0000-0400-00007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7" name="Picture 1" descr="ALMASHRI_0">
          <a:extLst>
            <a:ext uri="{FF2B5EF4-FFF2-40B4-BE49-F238E27FC236}">
              <a16:creationId xmlns:a16="http://schemas.microsoft.com/office/drawing/2014/main" id="{00000000-0008-0000-0400-00007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8" name="Picture 1" descr="ALMASHRI_0">
          <a:extLst>
            <a:ext uri="{FF2B5EF4-FFF2-40B4-BE49-F238E27FC236}">
              <a16:creationId xmlns:a16="http://schemas.microsoft.com/office/drawing/2014/main" id="{00000000-0008-0000-0400-00007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09" name="Picture 1" descr="ALMASHRI_0">
          <a:extLst>
            <a:ext uri="{FF2B5EF4-FFF2-40B4-BE49-F238E27FC236}">
              <a16:creationId xmlns:a16="http://schemas.microsoft.com/office/drawing/2014/main" id="{00000000-0008-0000-0400-00007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0" name="Picture 1" descr="ALMASHRI_0">
          <a:extLst>
            <a:ext uri="{FF2B5EF4-FFF2-40B4-BE49-F238E27FC236}">
              <a16:creationId xmlns:a16="http://schemas.microsoft.com/office/drawing/2014/main" id="{00000000-0008-0000-0400-00007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1" name="Picture 1" descr="ALMASHRI_0">
          <a:extLst>
            <a:ext uri="{FF2B5EF4-FFF2-40B4-BE49-F238E27FC236}">
              <a16:creationId xmlns:a16="http://schemas.microsoft.com/office/drawing/2014/main" id="{00000000-0008-0000-0400-00007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2" name="Picture 1" descr="ALMASHRI_0">
          <a:extLst>
            <a:ext uri="{FF2B5EF4-FFF2-40B4-BE49-F238E27FC236}">
              <a16:creationId xmlns:a16="http://schemas.microsoft.com/office/drawing/2014/main" id="{00000000-0008-0000-0400-00007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3" name="Picture 1" descr="ALMASHRI_0">
          <a:extLst>
            <a:ext uri="{FF2B5EF4-FFF2-40B4-BE49-F238E27FC236}">
              <a16:creationId xmlns:a16="http://schemas.microsoft.com/office/drawing/2014/main" id="{00000000-0008-0000-0400-00007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4" name="Picture 1" descr="ALMASHRI_0">
          <a:extLst>
            <a:ext uri="{FF2B5EF4-FFF2-40B4-BE49-F238E27FC236}">
              <a16:creationId xmlns:a16="http://schemas.microsoft.com/office/drawing/2014/main" id="{00000000-0008-0000-0400-00007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5" name="Picture 1" descr="ALMASHRI_0">
          <a:extLst>
            <a:ext uri="{FF2B5EF4-FFF2-40B4-BE49-F238E27FC236}">
              <a16:creationId xmlns:a16="http://schemas.microsoft.com/office/drawing/2014/main" id="{00000000-0008-0000-0400-00007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6" name="Picture 1" descr="ALMASHRI_0">
          <a:extLst>
            <a:ext uri="{FF2B5EF4-FFF2-40B4-BE49-F238E27FC236}">
              <a16:creationId xmlns:a16="http://schemas.microsoft.com/office/drawing/2014/main" id="{00000000-0008-0000-0400-00007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317" name="Picture 1" descr="ALMASHRI_0">
          <a:extLst>
            <a:ext uri="{FF2B5EF4-FFF2-40B4-BE49-F238E27FC236}">
              <a16:creationId xmlns:a16="http://schemas.microsoft.com/office/drawing/2014/main" id="{00000000-0008-0000-0400-00007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18" name="Picture 1" descr="ALMASHRI_0">
          <a:extLst>
            <a:ext uri="{FF2B5EF4-FFF2-40B4-BE49-F238E27FC236}">
              <a16:creationId xmlns:a16="http://schemas.microsoft.com/office/drawing/2014/main" id="{00000000-0008-0000-0400-00007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19" name="Picture 1" descr="ALMASHRI_0">
          <a:extLst>
            <a:ext uri="{FF2B5EF4-FFF2-40B4-BE49-F238E27FC236}">
              <a16:creationId xmlns:a16="http://schemas.microsoft.com/office/drawing/2014/main" id="{00000000-0008-0000-0400-00007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0" name="Picture 1" descr="ALMASHRI_0">
          <a:extLst>
            <a:ext uri="{FF2B5EF4-FFF2-40B4-BE49-F238E27FC236}">
              <a16:creationId xmlns:a16="http://schemas.microsoft.com/office/drawing/2014/main" id="{00000000-0008-0000-0400-00008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1" name="Picture 1" descr="ALMASHRI_0">
          <a:extLst>
            <a:ext uri="{FF2B5EF4-FFF2-40B4-BE49-F238E27FC236}">
              <a16:creationId xmlns:a16="http://schemas.microsoft.com/office/drawing/2014/main" id="{00000000-0008-0000-0400-00008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2" name="Picture 1" descr="ALMASHRI_0">
          <a:extLst>
            <a:ext uri="{FF2B5EF4-FFF2-40B4-BE49-F238E27FC236}">
              <a16:creationId xmlns:a16="http://schemas.microsoft.com/office/drawing/2014/main" id="{00000000-0008-0000-04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3" name="Picture 1" descr="ALMASHRI_0">
          <a:extLst>
            <a:ext uri="{FF2B5EF4-FFF2-40B4-BE49-F238E27FC236}">
              <a16:creationId xmlns:a16="http://schemas.microsoft.com/office/drawing/2014/main" id="{00000000-0008-0000-0400-00008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4" name="Picture 1" descr="ALMASHRI_0">
          <a:extLst>
            <a:ext uri="{FF2B5EF4-FFF2-40B4-BE49-F238E27FC236}">
              <a16:creationId xmlns:a16="http://schemas.microsoft.com/office/drawing/2014/main" id="{00000000-0008-0000-0400-00008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5" name="Picture 1" descr="ALMASHRI_0">
          <a:extLst>
            <a:ext uri="{FF2B5EF4-FFF2-40B4-BE49-F238E27FC236}">
              <a16:creationId xmlns:a16="http://schemas.microsoft.com/office/drawing/2014/main" id="{00000000-0008-0000-0400-00008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6" name="Picture 1" descr="ALMASHRI_0">
          <a:extLst>
            <a:ext uri="{FF2B5EF4-FFF2-40B4-BE49-F238E27FC236}">
              <a16:creationId xmlns:a16="http://schemas.microsoft.com/office/drawing/2014/main" id="{00000000-0008-0000-0400-00008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7" name="Picture 1" descr="ALMASHRI_0">
          <a:extLst>
            <a:ext uri="{FF2B5EF4-FFF2-40B4-BE49-F238E27FC236}">
              <a16:creationId xmlns:a16="http://schemas.microsoft.com/office/drawing/2014/main" id="{00000000-0008-0000-0400-00008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8" name="Picture 1" descr="ALMASHRI_0">
          <a:extLst>
            <a:ext uri="{FF2B5EF4-FFF2-40B4-BE49-F238E27FC236}">
              <a16:creationId xmlns:a16="http://schemas.microsoft.com/office/drawing/2014/main" id="{00000000-0008-0000-0400-00008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29" name="Picture 1" descr="ALMASHRI_0">
          <a:extLst>
            <a:ext uri="{FF2B5EF4-FFF2-40B4-BE49-F238E27FC236}">
              <a16:creationId xmlns:a16="http://schemas.microsoft.com/office/drawing/2014/main" id="{00000000-0008-0000-0400-00008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30" name="Picture 1" descr="ALMASHRI_0">
          <a:extLst>
            <a:ext uri="{FF2B5EF4-FFF2-40B4-BE49-F238E27FC236}">
              <a16:creationId xmlns:a16="http://schemas.microsoft.com/office/drawing/2014/main" id="{00000000-0008-0000-0400-00008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31" name="Picture 1" descr="ALMASHRI_0">
          <a:extLst>
            <a:ext uri="{FF2B5EF4-FFF2-40B4-BE49-F238E27FC236}">
              <a16:creationId xmlns:a16="http://schemas.microsoft.com/office/drawing/2014/main" id="{00000000-0008-0000-0400-00008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32" name="Picture 1" descr="ALMASHRI_0">
          <a:extLst>
            <a:ext uri="{FF2B5EF4-FFF2-40B4-BE49-F238E27FC236}">
              <a16:creationId xmlns:a16="http://schemas.microsoft.com/office/drawing/2014/main" id="{00000000-0008-0000-0400-00008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333" name="Picture 1" descr="ALMASHRI_0">
          <a:extLst>
            <a:ext uri="{FF2B5EF4-FFF2-40B4-BE49-F238E27FC236}">
              <a16:creationId xmlns:a16="http://schemas.microsoft.com/office/drawing/2014/main" id="{00000000-0008-0000-0400-00008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34" name="Picture 1" descr="ALMASHRI_0">
          <a:extLst>
            <a:ext uri="{FF2B5EF4-FFF2-40B4-BE49-F238E27FC236}">
              <a16:creationId xmlns:a16="http://schemas.microsoft.com/office/drawing/2014/main" id="{00000000-0008-0000-0400-00008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35" name="Picture 1" descr="ALMASHRI_0">
          <a:extLst>
            <a:ext uri="{FF2B5EF4-FFF2-40B4-BE49-F238E27FC236}">
              <a16:creationId xmlns:a16="http://schemas.microsoft.com/office/drawing/2014/main" id="{00000000-0008-0000-0400-00008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36" name="Picture 1" descr="ALMASHRI_0">
          <a:extLst>
            <a:ext uri="{FF2B5EF4-FFF2-40B4-BE49-F238E27FC236}">
              <a16:creationId xmlns:a16="http://schemas.microsoft.com/office/drawing/2014/main" id="{00000000-0008-0000-0400-00009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37" name="Picture 1" descr="ALMASHRI_0">
          <a:extLst>
            <a:ext uri="{FF2B5EF4-FFF2-40B4-BE49-F238E27FC236}">
              <a16:creationId xmlns:a16="http://schemas.microsoft.com/office/drawing/2014/main" id="{00000000-0008-0000-0400-00009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38" name="Picture 1" descr="ALMASHRI_0">
          <a:extLst>
            <a:ext uri="{FF2B5EF4-FFF2-40B4-BE49-F238E27FC236}">
              <a16:creationId xmlns:a16="http://schemas.microsoft.com/office/drawing/2014/main" id="{00000000-0008-0000-0400-00009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39" name="Picture 1" descr="ALMASHRI_0">
          <a:extLst>
            <a:ext uri="{FF2B5EF4-FFF2-40B4-BE49-F238E27FC236}">
              <a16:creationId xmlns:a16="http://schemas.microsoft.com/office/drawing/2014/main" id="{00000000-0008-0000-0400-00009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0" name="Picture 1" descr="ALMASHRI_0">
          <a:extLst>
            <a:ext uri="{FF2B5EF4-FFF2-40B4-BE49-F238E27FC236}">
              <a16:creationId xmlns:a16="http://schemas.microsoft.com/office/drawing/2014/main" id="{00000000-0008-0000-0400-00009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1" name="Picture 1" descr="ALMASHRI_0">
          <a:extLst>
            <a:ext uri="{FF2B5EF4-FFF2-40B4-BE49-F238E27FC236}">
              <a16:creationId xmlns:a16="http://schemas.microsoft.com/office/drawing/2014/main" id="{00000000-0008-0000-0400-00009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2" name="Picture 1" descr="ALMASHRI_0">
          <a:extLst>
            <a:ext uri="{FF2B5EF4-FFF2-40B4-BE49-F238E27FC236}">
              <a16:creationId xmlns:a16="http://schemas.microsoft.com/office/drawing/2014/main" id="{00000000-0008-0000-0400-00009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3" name="Picture 1" descr="ALMASHRI_0">
          <a:extLst>
            <a:ext uri="{FF2B5EF4-FFF2-40B4-BE49-F238E27FC236}">
              <a16:creationId xmlns:a16="http://schemas.microsoft.com/office/drawing/2014/main" id="{00000000-0008-0000-0400-00009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4" name="Picture 1" descr="ALMASHRI_0">
          <a:extLst>
            <a:ext uri="{FF2B5EF4-FFF2-40B4-BE49-F238E27FC236}">
              <a16:creationId xmlns:a16="http://schemas.microsoft.com/office/drawing/2014/main" id="{00000000-0008-0000-0400-00009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5" name="Picture 1" descr="ALMASHRI_0">
          <a:extLst>
            <a:ext uri="{FF2B5EF4-FFF2-40B4-BE49-F238E27FC236}">
              <a16:creationId xmlns:a16="http://schemas.microsoft.com/office/drawing/2014/main" id="{00000000-0008-0000-0400-00009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6" name="Picture 1" descr="ALMASHRI_0">
          <a:extLst>
            <a:ext uri="{FF2B5EF4-FFF2-40B4-BE49-F238E27FC236}">
              <a16:creationId xmlns:a16="http://schemas.microsoft.com/office/drawing/2014/main" id="{00000000-0008-0000-0400-00009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7" name="Picture 1" descr="ALMASHRI_0">
          <a:extLst>
            <a:ext uri="{FF2B5EF4-FFF2-40B4-BE49-F238E27FC236}">
              <a16:creationId xmlns:a16="http://schemas.microsoft.com/office/drawing/2014/main" id="{00000000-0008-0000-0400-00009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8" name="Picture 1" descr="ALMASHRI_0">
          <a:extLst>
            <a:ext uri="{FF2B5EF4-FFF2-40B4-BE49-F238E27FC236}">
              <a16:creationId xmlns:a16="http://schemas.microsoft.com/office/drawing/2014/main" id="{00000000-0008-0000-0400-00009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49" name="Picture 1" descr="ALMASHRI_0">
          <a:extLst>
            <a:ext uri="{FF2B5EF4-FFF2-40B4-BE49-F238E27FC236}">
              <a16:creationId xmlns:a16="http://schemas.microsoft.com/office/drawing/2014/main" id="{00000000-0008-0000-0400-00009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0" name="Picture 1" descr="ALMASHRI_0">
          <a:extLst>
            <a:ext uri="{FF2B5EF4-FFF2-40B4-BE49-F238E27FC236}">
              <a16:creationId xmlns:a16="http://schemas.microsoft.com/office/drawing/2014/main" id="{00000000-0008-0000-0400-00009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1" name="Picture 1" descr="ALMASHRI_0">
          <a:extLst>
            <a:ext uri="{FF2B5EF4-FFF2-40B4-BE49-F238E27FC236}">
              <a16:creationId xmlns:a16="http://schemas.microsoft.com/office/drawing/2014/main" id="{00000000-0008-0000-0400-00009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2" name="Picture 1" descr="ALMASHRI_0">
          <a:extLst>
            <a:ext uri="{FF2B5EF4-FFF2-40B4-BE49-F238E27FC236}">
              <a16:creationId xmlns:a16="http://schemas.microsoft.com/office/drawing/2014/main" id="{00000000-0008-0000-0400-0000A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3" name="Picture 1" descr="ALMASHRI_0">
          <a:extLst>
            <a:ext uri="{FF2B5EF4-FFF2-40B4-BE49-F238E27FC236}">
              <a16:creationId xmlns:a16="http://schemas.microsoft.com/office/drawing/2014/main" id="{00000000-0008-0000-0400-0000A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4" name="Picture 1" descr="ALMASHRI_0">
          <a:extLst>
            <a:ext uri="{FF2B5EF4-FFF2-40B4-BE49-F238E27FC236}">
              <a16:creationId xmlns:a16="http://schemas.microsoft.com/office/drawing/2014/main" id="{00000000-0008-0000-04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5" name="Picture 1" descr="ALMASHRI_0">
          <a:extLst>
            <a:ext uri="{FF2B5EF4-FFF2-40B4-BE49-F238E27FC236}">
              <a16:creationId xmlns:a16="http://schemas.microsoft.com/office/drawing/2014/main" id="{00000000-0008-0000-0400-0000A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6" name="Picture 1" descr="ALMASHRI_0">
          <a:extLst>
            <a:ext uri="{FF2B5EF4-FFF2-40B4-BE49-F238E27FC236}">
              <a16:creationId xmlns:a16="http://schemas.microsoft.com/office/drawing/2014/main" id="{00000000-0008-0000-0400-0000A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7" name="Picture 1" descr="ALMASHRI_0">
          <a:extLst>
            <a:ext uri="{FF2B5EF4-FFF2-40B4-BE49-F238E27FC236}">
              <a16:creationId xmlns:a16="http://schemas.microsoft.com/office/drawing/2014/main" id="{00000000-0008-0000-0400-0000A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8" name="Picture 1" descr="ALMASHRI_0">
          <a:extLst>
            <a:ext uri="{FF2B5EF4-FFF2-40B4-BE49-F238E27FC236}">
              <a16:creationId xmlns:a16="http://schemas.microsoft.com/office/drawing/2014/main" id="{00000000-0008-0000-0400-0000A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59" name="Picture 1" descr="ALMASHRI_0">
          <a:extLst>
            <a:ext uri="{FF2B5EF4-FFF2-40B4-BE49-F238E27FC236}">
              <a16:creationId xmlns:a16="http://schemas.microsoft.com/office/drawing/2014/main" id="{00000000-0008-0000-0400-0000A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60" name="Picture 1" descr="ALMASHRI_0">
          <a:extLst>
            <a:ext uri="{FF2B5EF4-FFF2-40B4-BE49-F238E27FC236}">
              <a16:creationId xmlns:a16="http://schemas.microsoft.com/office/drawing/2014/main" id="{00000000-0008-0000-0400-0000A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61" name="Picture 1" descr="ALMASHRI_0">
          <a:extLst>
            <a:ext uri="{FF2B5EF4-FFF2-40B4-BE49-F238E27FC236}">
              <a16:creationId xmlns:a16="http://schemas.microsoft.com/office/drawing/2014/main" id="{00000000-0008-0000-0400-0000A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62" name="Picture 1" descr="ALMASHRI_0">
          <a:extLst>
            <a:ext uri="{FF2B5EF4-FFF2-40B4-BE49-F238E27FC236}">
              <a16:creationId xmlns:a16="http://schemas.microsoft.com/office/drawing/2014/main" id="{00000000-0008-0000-0400-0000A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63" name="Picture 1" descr="ALMASHRI_0">
          <a:extLst>
            <a:ext uri="{FF2B5EF4-FFF2-40B4-BE49-F238E27FC236}">
              <a16:creationId xmlns:a16="http://schemas.microsoft.com/office/drawing/2014/main" id="{00000000-0008-0000-0400-0000A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64" name="Picture 1" descr="ALMASHRI_0">
          <a:extLst>
            <a:ext uri="{FF2B5EF4-FFF2-40B4-BE49-F238E27FC236}">
              <a16:creationId xmlns:a16="http://schemas.microsoft.com/office/drawing/2014/main" id="{00000000-0008-0000-0400-0000A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365" name="Picture 1" descr="ALMASHRI_0">
          <a:extLst>
            <a:ext uri="{FF2B5EF4-FFF2-40B4-BE49-F238E27FC236}">
              <a16:creationId xmlns:a16="http://schemas.microsoft.com/office/drawing/2014/main" id="{00000000-0008-0000-0400-0000A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66" name="Picture 1" descr="ALMASHRI_0">
          <a:extLst>
            <a:ext uri="{FF2B5EF4-FFF2-40B4-BE49-F238E27FC236}">
              <a16:creationId xmlns:a16="http://schemas.microsoft.com/office/drawing/2014/main" id="{00000000-0008-0000-0400-0000A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67" name="Picture 1" descr="ALMASHRI_0">
          <a:extLst>
            <a:ext uri="{FF2B5EF4-FFF2-40B4-BE49-F238E27FC236}">
              <a16:creationId xmlns:a16="http://schemas.microsoft.com/office/drawing/2014/main" id="{00000000-0008-0000-0400-0000A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68" name="Picture 1" descr="ALMASHRI_0">
          <a:extLst>
            <a:ext uri="{FF2B5EF4-FFF2-40B4-BE49-F238E27FC236}">
              <a16:creationId xmlns:a16="http://schemas.microsoft.com/office/drawing/2014/main" id="{00000000-0008-0000-0400-0000B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69" name="Picture 1" descr="ALMASHRI_0">
          <a:extLst>
            <a:ext uri="{FF2B5EF4-FFF2-40B4-BE49-F238E27FC236}">
              <a16:creationId xmlns:a16="http://schemas.microsoft.com/office/drawing/2014/main" id="{00000000-0008-0000-0400-0000B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0" name="Picture 1" descr="ALMASHRI_0">
          <a:extLst>
            <a:ext uri="{FF2B5EF4-FFF2-40B4-BE49-F238E27FC236}">
              <a16:creationId xmlns:a16="http://schemas.microsoft.com/office/drawing/2014/main" id="{00000000-0008-0000-0400-0000B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1" name="Picture 1" descr="ALMASHRI_0">
          <a:extLst>
            <a:ext uri="{FF2B5EF4-FFF2-40B4-BE49-F238E27FC236}">
              <a16:creationId xmlns:a16="http://schemas.microsoft.com/office/drawing/2014/main" id="{00000000-0008-0000-0400-0000B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2" name="Picture 1" descr="ALMASHRI_0">
          <a:extLst>
            <a:ext uri="{FF2B5EF4-FFF2-40B4-BE49-F238E27FC236}">
              <a16:creationId xmlns:a16="http://schemas.microsoft.com/office/drawing/2014/main" id="{00000000-0008-0000-0400-0000B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3" name="Picture 1" descr="ALMASHRI_0">
          <a:extLst>
            <a:ext uri="{FF2B5EF4-FFF2-40B4-BE49-F238E27FC236}">
              <a16:creationId xmlns:a16="http://schemas.microsoft.com/office/drawing/2014/main" id="{00000000-0008-0000-0400-0000B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4" name="Picture 1" descr="ALMASHRI_0">
          <a:extLst>
            <a:ext uri="{FF2B5EF4-FFF2-40B4-BE49-F238E27FC236}">
              <a16:creationId xmlns:a16="http://schemas.microsoft.com/office/drawing/2014/main" id="{00000000-0008-0000-0400-0000B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5" name="Picture 1" descr="ALMASHRI_0">
          <a:extLst>
            <a:ext uri="{FF2B5EF4-FFF2-40B4-BE49-F238E27FC236}">
              <a16:creationId xmlns:a16="http://schemas.microsoft.com/office/drawing/2014/main" id="{00000000-0008-0000-0400-0000B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6" name="Picture 1" descr="ALMASHRI_0">
          <a:extLst>
            <a:ext uri="{FF2B5EF4-FFF2-40B4-BE49-F238E27FC236}">
              <a16:creationId xmlns:a16="http://schemas.microsoft.com/office/drawing/2014/main" id="{00000000-0008-0000-0400-0000B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7" name="Picture 1" descr="ALMASHRI_0">
          <a:extLst>
            <a:ext uri="{FF2B5EF4-FFF2-40B4-BE49-F238E27FC236}">
              <a16:creationId xmlns:a16="http://schemas.microsoft.com/office/drawing/2014/main" id="{00000000-0008-0000-0400-0000B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8" name="Picture 1" descr="ALMASHRI_0">
          <a:extLst>
            <a:ext uri="{FF2B5EF4-FFF2-40B4-BE49-F238E27FC236}">
              <a16:creationId xmlns:a16="http://schemas.microsoft.com/office/drawing/2014/main" id="{00000000-0008-0000-0400-0000B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79" name="Picture 1" descr="ALMASHRI_0">
          <a:extLst>
            <a:ext uri="{FF2B5EF4-FFF2-40B4-BE49-F238E27FC236}">
              <a16:creationId xmlns:a16="http://schemas.microsoft.com/office/drawing/2014/main" id="{00000000-0008-0000-0400-0000B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80" name="Picture 1" descr="ALMASHRI_0">
          <a:extLst>
            <a:ext uri="{FF2B5EF4-FFF2-40B4-BE49-F238E27FC236}">
              <a16:creationId xmlns:a16="http://schemas.microsoft.com/office/drawing/2014/main" id="{00000000-0008-0000-0400-0000B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9690"/>
    <xdr:pic>
      <xdr:nvPicPr>
        <xdr:cNvPr id="8381" name="Picture 1" descr="ALMASHRI_0">
          <a:extLst>
            <a:ext uri="{FF2B5EF4-FFF2-40B4-BE49-F238E27FC236}">
              <a16:creationId xmlns:a16="http://schemas.microsoft.com/office/drawing/2014/main" id="{00000000-0008-0000-0400-0000B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2" name="Picture 1" descr="ALMASHRI_0">
          <a:extLst>
            <a:ext uri="{FF2B5EF4-FFF2-40B4-BE49-F238E27FC236}">
              <a16:creationId xmlns:a16="http://schemas.microsoft.com/office/drawing/2014/main" id="{00000000-0008-0000-0400-0000B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3" name="Picture 1" descr="ALMASHRI_0">
          <a:extLst>
            <a:ext uri="{FF2B5EF4-FFF2-40B4-BE49-F238E27FC236}">
              <a16:creationId xmlns:a16="http://schemas.microsoft.com/office/drawing/2014/main" id="{00000000-0008-0000-0400-0000B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4" name="Picture 1" descr="ALMASHRI_0">
          <a:extLst>
            <a:ext uri="{FF2B5EF4-FFF2-40B4-BE49-F238E27FC236}">
              <a16:creationId xmlns:a16="http://schemas.microsoft.com/office/drawing/2014/main" id="{00000000-0008-0000-0400-0000C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5" name="Picture 1" descr="ALMASHRI_0">
          <a:extLst>
            <a:ext uri="{FF2B5EF4-FFF2-40B4-BE49-F238E27FC236}">
              <a16:creationId xmlns:a16="http://schemas.microsoft.com/office/drawing/2014/main" id="{00000000-0008-0000-0400-0000C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6" name="Picture 1" descr="ALMASHRI_0">
          <a:extLst>
            <a:ext uri="{FF2B5EF4-FFF2-40B4-BE49-F238E27FC236}">
              <a16:creationId xmlns:a16="http://schemas.microsoft.com/office/drawing/2014/main" id="{00000000-0008-0000-0400-0000C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7" name="Picture 1" descr="ALMASHRI_0">
          <a:extLst>
            <a:ext uri="{FF2B5EF4-FFF2-40B4-BE49-F238E27FC236}">
              <a16:creationId xmlns:a16="http://schemas.microsoft.com/office/drawing/2014/main" id="{00000000-0008-0000-0400-0000C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8" name="Picture 1" descr="ALMASHRI_0">
          <a:extLst>
            <a:ext uri="{FF2B5EF4-FFF2-40B4-BE49-F238E27FC236}">
              <a16:creationId xmlns:a16="http://schemas.microsoft.com/office/drawing/2014/main" id="{00000000-0008-0000-0400-0000C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89" name="Picture 1" descr="ALMASHRI_0">
          <a:extLst>
            <a:ext uri="{FF2B5EF4-FFF2-40B4-BE49-F238E27FC236}">
              <a16:creationId xmlns:a16="http://schemas.microsoft.com/office/drawing/2014/main" id="{00000000-0008-0000-0400-0000C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0" name="Picture 1" descr="ALMASHRI_0">
          <a:extLst>
            <a:ext uri="{FF2B5EF4-FFF2-40B4-BE49-F238E27FC236}">
              <a16:creationId xmlns:a16="http://schemas.microsoft.com/office/drawing/2014/main" id="{00000000-0008-0000-0400-0000C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1" name="Picture 1" descr="ALMASHRI_0">
          <a:extLst>
            <a:ext uri="{FF2B5EF4-FFF2-40B4-BE49-F238E27FC236}">
              <a16:creationId xmlns:a16="http://schemas.microsoft.com/office/drawing/2014/main" id="{00000000-0008-0000-0400-0000C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2" name="Picture 1" descr="ALMASHRI_0">
          <a:extLst>
            <a:ext uri="{FF2B5EF4-FFF2-40B4-BE49-F238E27FC236}">
              <a16:creationId xmlns:a16="http://schemas.microsoft.com/office/drawing/2014/main" id="{00000000-0008-0000-0400-0000C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3" name="Picture 1" descr="ALMASHRI_0">
          <a:extLst>
            <a:ext uri="{FF2B5EF4-FFF2-40B4-BE49-F238E27FC236}">
              <a16:creationId xmlns:a16="http://schemas.microsoft.com/office/drawing/2014/main" id="{00000000-0008-0000-0400-0000C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4" name="Picture 1" descr="ALMASHRI_0">
          <a:extLst>
            <a:ext uri="{FF2B5EF4-FFF2-40B4-BE49-F238E27FC236}">
              <a16:creationId xmlns:a16="http://schemas.microsoft.com/office/drawing/2014/main" id="{00000000-0008-0000-0400-0000C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5" name="Picture 1" descr="ALMASHRI_0">
          <a:extLst>
            <a:ext uri="{FF2B5EF4-FFF2-40B4-BE49-F238E27FC236}">
              <a16:creationId xmlns:a16="http://schemas.microsoft.com/office/drawing/2014/main" id="{00000000-0008-0000-0400-0000C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6" name="Picture 1" descr="ALMASHRI_0">
          <a:extLst>
            <a:ext uri="{FF2B5EF4-FFF2-40B4-BE49-F238E27FC236}">
              <a16:creationId xmlns:a16="http://schemas.microsoft.com/office/drawing/2014/main" id="{00000000-0008-0000-0400-0000C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060165"/>
    <xdr:pic>
      <xdr:nvPicPr>
        <xdr:cNvPr id="8397" name="Picture 1" descr="ALMASHRI_0">
          <a:extLst>
            <a:ext uri="{FF2B5EF4-FFF2-40B4-BE49-F238E27FC236}">
              <a16:creationId xmlns:a16="http://schemas.microsoft.com/office/drawing/2014/main" id="{00000000-0008-0000-0400-0000C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98" name="Picture 1" descr="ALMASHRI_0">
          <a:extLst>
            <a:ext uri="{FF2B5EF4-FFF2-40B4-BE49-F238E27FC236}">
              <a16:creationId xmlns:a16="http://schemas.microsoft.com/office/drawing/2014/main" id="{00000000-0008-0000-0400-0000C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399" name="Picture 1" descr="ALMASHRI_0">
          <a:extLst>
            <a:ext uri="{FF2B5EF4-FFF2-40B4-BE49-F238E27FC236}">
              <a16:creationId xmlns:a16="http://schemas.microsoft.com/office/drawing/2014/main" id="{00000000-0008-0000-0400-0000C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0" name="Picture 1" descr="ALMASHRI_0">
          <a:extLst>
            <a:ext uri="{FF2B5EF4-FFF2-40B4-BE49-F238E27FC236}">
              <a16:creationId xmlns:a16="http://schemas.microsoft.com/office/drawing/2014/main" id="{00000000-0008-0000-0400-0000D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1" name="Picture 1" descr="ALMASHRI_0">
          <a:extLst>
            <a:ext uri="{FF2B5EF4-FFF2-40B4-BE49-F238E27FC236}">
              <a16:creationId xmlns:a16="http://schemas.microsoft.com/office/drawing/2014/main" id="{00000000-0008-0000-0400-0000D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2" name="Picture 1" descr="ALMASHRI_0">
          <a:extLst>
            <a:ext uri="{FF2B5EF4-FFF2-40B4-BE49-F238E27FC236}">
              <a16:creationId xmlns:a16="http://schemas.microsoft.com/office/drawing/2014/main" id="{00000000-0008-0000-0400-0000D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3" name="Picture 1" descr="ALMASHRI_0">
          <a:extLst>
            <a:ext uri="{FF2B5EF4-FFF2-40B4-BE49-F238E27FC236}">
              <a16:creationId xmlns:a16="http://schemas.microsoft.com/office/drawing/2014/main" id="{00000000-0008-0000-0400-0000D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4" name="Picture 1" descr="ALMASHRI_0">
          <a:extLst>
            <a:ext uri="{FF2B5EF4-FFF2-40B4-BE49-F238E27FC236}">
              <a16:creationId xmlns:a16="http://schemas.microsoft.com/office/drawing/2014/main" id="{00000000-0008-0000-0400-0000D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5" name="Picture 1" descr="ALMASHRI_0">
          <a:extLst>
            <a:ext uri="{FF2B5EF4-FFF2-40B4-BE49-F238E27FC236}">
              <a16:creationId xmlns:a16="http://schemas.microsoft.com/office/drawing/2014/main" id="{00000000-0008-0000-0400-0000D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6" name="Picture 1" descr="ALMASHRI_0">
          <a:extLst>
            <a:ext uri="{FF2B5EF4-FFF2-40B4-BE49-F238E27FC236}">
              <a16:creationId xmlns:a16="http://schemas.microsoft.com/office/drawing/2014/main" id="{00000000-0008-0000-0400-0000D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7" name="Picture 1" descr="ALMASHRI_0">
          <a:extLst>
            <a:ext uri="{FF2B5EF4-FFF2-40B4-BE49-F238E27FC236}">
              <a16:creationId xmlns:a16="http://schemas.microsoft.com/office/drawing/2014/main" id="{00000000-0008-0000-0400-0000D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8" name="Picture 1" descr="ALMASHRI_0">
          <a:extLst>
            <a:ext uri="{FF2B5EF4-FFF2-40B4-BE49-F238E27FC236}">
              <a16:creationId xmlns:a16="http://schemas.microsoft.com/office/drawing/2014/main" id="{00000000-0008-0000-0400-0000D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09" name="Picture 1" descr="ALMASHRI_0">
          <a:extLst>
            <a:ext uri="{FF2B5EF4-FFF2-40B4-BE49-F238E27FC236}">
              <a16:creationId xmlns:a16="http://schemas.microsoft.com/office/drawing/2014/main" id="{00000000-0008-0000-0400-0000D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10" name="Picture 1" descr="ALMASHRI_0">
          <a:extLst>
            <a:ext uri="{FF2B5EF4-FFF2-40B4-BE49-F238E27FC236}">
              <a16:creationId xmlns:a16="http://schemas.microsoft.com/office/drawing/2014/main" id="{00000000-0008-0000-0400-0000D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11" name="Picture 1" descr="ALMASHRI_0">
          <a:extLst>
            <a:ext uri="{FF2B5EF4-FFF2-40B4-BE49-F238E27FC236}">
              <a16:creationId xmlns:a16="http://schemas.microsoft.com/office/drawing/2014/main" id="{00000000-0008-0000-0400-0000D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12" name="Picture 1" descr="ALMASHRI_0">
          <a:extLst>
            <a:ext uri="{FF2B5EF4-FFF2-40B4-BE49-F238E27FC236}">
              <a16:creationId xmlns:a16="http://schemas.microsoft.com/office/drawing/2014/main" id="{00000000-0008-0000-0400-0000D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13" name="Picture 1" descr="ALMASHRI_0">
          <a:extLst>
            <a:ext uri="{FF2B5EF4-FFF2-40B4-BE49-F238E27FC236}">
              <a16:creationId xmlns:a16="http://schemas.microsoft.com/office/drawing/2014/main" id="{00000000-0008-0000-0400-0000D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14" name="Picture 1" descr="ALMASHRI_0">
          <a:extLst>
            <a:ext uri="{FF2B5EF4-FFF2-40B4-BE49-F238E27FC236}">
              <a16:creationId xmlns:a16="http://schemas.microsoft.com/office/drawing/2014/main" id="{00000000-0008-0000-0400-0000D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15" name="Picture 1" descr="ALMASHRI_0">
          <a:extLst>
            <a:ext uri="{FF2B5EF4-FFF2-40B4-BE49-F238E27FC236}">
              <a16:creationId xmlns:a16="http://schemas.microsoft.com/office/drawing/2014/main" id="{00000000-0008-0000-0400-0000D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16" name="Picture 1" descr="ALMASHRI_0">
          <a:extLst>
            <a:ext uri="{FF2B5EF4-FFF2-40B4-BE49-F238E27FC236}">
              <a16:creationId xmlns:a16="http://schemas.microsoft.com/office/drawing/2014/main" id="{00000000-0008-0000-0400-0000E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17" name="Picture 1" descr="ALMASHRI_0">
          <a:extLst>
            <a:ext uri="{FF2B5EF4-FFF2-40B4-BE49-F238E27FC236}">
              <a16:creationId xmlns:a16="http://schemas.microsoft.com/office/drawing/2014/main" id="{00000000-0008-0000-0400-0000E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18" name="Picture 1" descr="ALMASHRI_0">
          <a:extLst>
            <a:ext uri="{FF2B5EF4-FFF2-40B4-BE49-F238E27FC236}">
              <a16:creationId xmlns:a16="http://schemas.microsoft.com/office/drawing/2014/main" id="{00000000-0008-0000-0400-0000E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19" name="Picture 1" descr="ALMASHRI_0">
          <a:extLst>
            <a:ext uri="{FF2B5EF4-FFF2-40B4-BE49-F238E27FC236}">
              <a16:creationId xmlns:a16="http://schemas.microsoft.com/office/drawing/2014/main" id="{00000000-0008-0000-0400-0000E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0" name="Picture 1" descr="ALMASHRI_0">
          <a:extLst>
            <a:ext uri="{FF2B5EF4-FFF2-40B4-BE49-F238E27FC236}">
              <a16:creationId xmlns:a16="http://schemas.microsoft.com/office/drawing/2014/main" id="{00000000-0008-0000-0400-0000E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1" name="Picture 1" descr="ALMASHRI_0">
          <a:extLst>
            <a:ext uri="{FF2B5EF4-FFF2-40B4-BE49-F238E27FC236}">
              <a16:creationId xmlns:a16="http://schemas.microsoft.com/office/drawing/2014/main" id="{00000000-0008-0000-0400-0000E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2" name="Picture 1" descr="ALMASHRI_0">
          <a:extLst>
            <a:ext uri="{FF2B5EF4-FFF2-40B4-BE49-F238E27FC236}">
              <a16:creationId xmlns:a16="http://schemas.microsoft.com/office/drawing/2014/main" id="{00000000-0008-0000-0400-0000E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3" name="Picture 1" descr="ALMASHRI_0">
          <a:extLst>
            <a:ext uri="{FF2B5EF4-FFF2-40B4-BE49-F238E27FC236}">
              <a16:creationId xmlns:a16="http://schemas.microsoft.com/office/drawing/2014/main" id="{00000000-0008-0000-0400-0000E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4" name="Picture 1" descr="ALMASHRI_0">
          <a:extLst>
            <a:ext uri="{FF2B5EF4-FFF2-40B4-BE49-F238E27FC236}">
              <a16:creationId xmlns:a16="http://schemas.microsoft.com/office/drawing/2014/main" id="{00000000-0008-0000-0400-0000E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5" name="Picture 1" descr="ALMASHRI_0">
          <a:extLst>
            <a:ext uri="{FF2B5EF4-FFF2-40B4-BE49-F238E27FC236}">
              <a16:creationId xmlns:a16="http://schemas.microsoft.com/office/drawing/2014/main" id="{00000000-0008-0000-0400-0000E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6" name="Picture 1" descr="ALMASHRI_0">
          <a:extLst>
            <a:ext uri="{FF2B5EF4-FFF2-40B4-BE49-F238E27FC236}">
              <a16:creationId xmlns:a16="http://schemas.microsoft.com/office/drawing/2014/main" id="{00000000-0008-0000-0400-0000E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7" name="Picture 1" descr="ALMASHRI_0">
          <a:extLst>
            <a:ext uri="{FF2B5EF4-FFF2-40B4-BE49-F238E27FC236}">
              <a16:creationId xmlns:a16="http://schemas.microsoft.com/office/drawing/2014/main" id="{00000000-0008-0000-0400-0000E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8" name="Picture 1" descr="ALMASHRI_0">
          <a:extLst>
            <a:ext uri="{FF2B5EF4-FFF2-40B4-BE49-F238E27FC236}">
              <a16:creationId xmlns:a16="http://schemas.microsoft.com/office/drawing/2014/main" id="{00000000-0008-0000-0400-0000E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29" name="Picture 1" descr="ALMASHRI_0">
          <a:extLst>
            <a:ext uri="{FF2B5EF4-FFF2-40B4-BE49-F238E27FC236}">
              <a16:creationId xmlns:a16="http://schemas.microsoft.com/office/drawing/2014/main" id="{00000000-0008-0000-0400-0000E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0" name="Picture 1" descr="ALMASHRI_0">
          <a:extLst>
            <a:ext uri="{FF2B5EF4-FFF2-40B4-BE49-F238E27FC236}">
              <a16:creationId xmlns:a16="http://schemas.microsoft.com/office/drawing/2014/main" id="{00000000-0008-0000-0400-0000E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1" name="Picture 1" descr="ALMASHRI_0">
          <a:extLst>
            <a:ext uri="{FF2B5EF4-FFF2-40B4-BE49-F238E27FC236}">
              <a16:creationId xmlns:a16="http://schemas.microsoft.com/office/drawing/2014/main" id="{00000000-0008-0000-0400-0000E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2" name="Picture 1" descr="ALMASHRI_0">
          <a:extLst>
            <a:ext uri="{FF2B5EF4-FFF2-40B4-BE49-F238E27FC236}">
              <a16:creationId xmlns:a16="http://schemas.microsoft.com/office/drawing/2014/main" id="{00000000-0008-0000-0400-0000F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3" name="Picture 1" descr="ALMASHRI_0">
          <a:extLst>
            <a:ext uri="{FF2B5EF4-FFF2-40B4-BE49-F238E27FC236}">
              <a16:creationId xmlns:a16="http://schemas.microsoft.com/office/drawing/2014/main" id="{00000000-0008-0000-0400-0000F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4" name="Picture 1" descr="ALMASHRI_0">
          <a:extLst>
            <a:ext uri="{FF2B5EF4-FFF2-40B4-BE49-F238E27FC236}">
              <a16:creationId xmlns:a16="http://schemas.microsoft.com/office/drawing/2014/main" id="{00000000-0008-0000-0400-0000F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5" name="Picture 1" descr="ALMASHRI_0">
          <a:extLst>
            <a:ext uri="{FF2B5EF4-FFF2-40B4-BE49-F238E27FC236}">
              <a16:creationId xmlns:a16="http://schemas.microsoft.com/office/drawing/2014/main" id="{00000000-0008-0000-0400-0000F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6" name="Picture 1" descr="ALMASHRI_0">
          <a:extLst>
            <a:ext uri="{FF2B5EF4-FFF2-40B4-BE49-F238E27FC236}">
              <a16:creationId xmlns:a16="http://schemas.microsoft.com/office/drawing/2014/main" id="{00000000-0008-0000-0400-0000F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7" name="Picture 1" descr="ALMASHRI_0">
          <a:extLst>
            <a:ext uri="{FF2B5EF4-FFF2-40B4-BE49-F238E27FC236}">
              <a16:creationId xmlns:a16="http://schemas.microsoft.com/office/drawing/2014/main" id="{00000000-0008-0000-0400-0000F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8" name="Picture 1" descr="ALMASHRI_0">
          <a:extLst>
            <a:ext uri="{FF2B5EF4-FFF2-40B4-BE49-F238E27FC236}">
              <a16:creationId xmlns:a16="http://schemas.microsoft.com/office/drawing/2014/main" id="{00000000-0008-0000-0400-0000F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39" name="Picture 1" descr="ALMASHRI_0">
          <a:extLst>
            <a:ext uri="{FF2B5EF4-FFF2-40B4-BE49-F238E27FC236}">
              <a16:creationId xmlns:a16="http://schemas.microsoft.com/office/drawing/2014/main" id="{00000000-0008-0000-0400-0000F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40" name="Picture 1" descr="ALMASHRI_0">
          <a:extLst>
            <a:ext uri="{FF2B5EF4-FFF2-40B4-BE49-F238E27FC236}">
              <a16:creationId xmlns:a16="http://schemas.microsoft.com/office/drawing/2014/main" id="{00000000-0008-0000-0400-0000F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41" name="Picture 1" descr="ALMASHRI_0">
          <a:extLst>
            <a:ext uri="{FF2B5EF4-FFF2-40B4-BE49-F238E27FC236}">
              <a16:creationId xmlns:a16="http://schemas.microsoft.com/office/drawing/2014/main" id="{00000000-0008-0000-0400-0000F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42" name="Picture 1" descr="ALMASHRI_0">
          <a:extLst>
            <a:ext uri="{FF2B5EF4-FFF2-40B4-BE49-F238E27FC236}">
              <a16:creationId xmlns:a16="http://schemas.microsoft.com/office/drawing/2014/main" id="{00000000-0008-0000-0400-0000F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43" name="Picture 1" descr="ALMASHRI_0">
          <a:extLst>
            <a:ext uri="{FF2B5EF4-FFF2-40B4-BE49-F238E27FC236}">
              <a16:creationId xmlns:a16="http://schemas.microsoft.com/office/drawing/2014/main" id="{00000000-0008-0000-0400-0000F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44" name="Picture 1" descr="ALMASHRI_0">
          <a:extLst>
            <a:ext uri="{FF2B5EF4-FFF2-40B4-BE49-F238E27FC236}">
              <a16:creationId xmlns:a16="http://schemas.microsoft.com/office/drawing/2014/main" id="{00000000-0008-0000-0400-0000F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445" name="Picture 1" descr="ALMASHRI_0">
          <a:extLst>
            <a:ext uri="{FF2B5EF4-FFF2-40B4-BE49-F238E27FC236}">
              <a16:creationId xmlns:a16="http://schemas.microsoft.com/office/drawing/2014/main" id="{00000000-0008-0000-0400-0000F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46" name="Picture 1" descr="ALMASHRI_0">
          <a:extLst>
            <a:ext uri="{FF2B5EF4-FFF2-40B4-BE49-F238E27FC236}">
              <a16:creationId xmlns:a16="http://schemas.microsoft.com/office/drawing/2014/main" id="{00000000-0008-0000-0400-0000F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47" name="Picture 1" descr="ALMASHRI_0">
          <a:extLst>
            <a:ext uri="{FF2B5EF4-FFF2-40B4-BE49-F238E27FC236}">
              <a16:creationId xmlns:a16="http://schemas.microsoft.com/office/drawing/2014/main" id="{00000000-0008-0000-0400-0000F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48" name="Picture 1" descr="ALMASHRI_0">
          <a:extLst>
            <a:ext uri="{FF2B5EF4-FFF2-40B4-BE49-F238E27FC236}">
              <a16:creationId xmlns:a16="http://schemas.microsoft.com/office/drawing/2014/main" id="{00000000-0008-0000-0400-00000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49" name="Picture 1" descr="ALMASHRI_0">
          <a:extLst>
            <a:ext uri="{FF2B5EF4-FFF2-40B4-BE49-F238E27FC236}">
              <a16:creationId xmlns:a16="http://schemas.microsoft.com/office/drawing/2014/main" id="{00000000-0008-0000-0400-00000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0" name="Picture 1" descr="ALMASHRI_0">
          <a:extLst>
            <a:ext uri="{FF2B5EF4-FFF2-40B4-BE49-F238E27FC236}">
              <a16:creationId xmlns:a16="http://schemas.microsoft.com/office/drawing/2014/main" id="{00000000-0008-0000-0400-00000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1" name="Picture 1" descr="ALMASHRI_0">
          <a:extLst>
            <a:ext uri="{FF2B5EF4-FFF2-40B4-BE49-F238E27FC236}">
              <a16:creationId xmlns:a16="http://schemas.microsoft.com/office/drawing/2014/main" id="{00000000-0008-0000-0400-00000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2" name="Picture 1" descr="ALMASHRI_0">
          <a:extLst>
            <a:ext uri="{FF2B5EF4-FFF2-40B4-BE49-F238E27FC236}">
              <a16:creationId xmlns:a16="http://schemas.microsoft.com/office/drawing/2014/main" id="{00000000-0008-0000-0400-00000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3" name="Picture 1" descr="ALMASHRI_0">
          <a:extLst>
            <a:ext uri="{FF2B5EF4-FFF2-40B4-BE49-F238E27FC236}">
              <a16:creationId xmlns:a16="http://schemas.microsoft.com/office/drawing/2014/main" id="{00000000-0008-0000-0400-00000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4" name="Picture 1" descr="ALMASHRI_0">
          <a:extLst>
            <a:ext uri="{FF2B5EF4-FFF2-40B4-BE49-F238E27FC236}">
              <a16:creationId xmlns:a16="http://schemas.microsoft.com/office/drawing/2014/main" id="{00000000-0008-0000-0400-00000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5" name="Picture 1" descr="ALMASHRI_0">
          <a:extLst>
            <a:ext uri="{FF2B5EF4-FFF2-40B4-BE49-F238E27FC236}">
              <a16:creationId xmlns:a16="http://schemas.microsoft.com/office/drawing/2014/main" id="{00000000-0008-0000-0400-00000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6" name="Picture 1" descr="ALMASHRI_0">
          <a:extLst>
            <a:ext uri="{FF2B5EF4-FFF2-40B4-BE49-F238E27FC236}">
              <a16:creationId xmlns:a16="http://schemas.microsoft.com/office/drawing/2014/main" id="{00000000-0008-0000-0400-00000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7" name="Picture 1" descr="ALMASHRI_0">
          <a:extLst>
            <a:ext uri="{FF2B5EF4-FFF2-40B4-BE49-F238E27FC236}">
              <a16:creationId xmlns:a16="http://schemas.microsoft.com/office/drawing/2014/main" id="{00000000-0008-0000-0400-00000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8" name="Picture 1" descr="ALMASHRI_0">
          <a:extLst>
            <a:ext uri="{FF2B5EF4-FFF2-40B4-BE49-F238E27FC236}">
              <a16:creationId xmlns:a16="http://schemas.microsoft.com/office/drawing/2014/main" id="{00000000-0008-0000-0400-00000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59" name="Picture 1" descr="ALMASHRI_0">
          <a:extLst>
            <a:ext uri="{FF2B5EF4-FFF2-40B4-BE49-F238E27FC236}">
              <a16:creationId xmlns:a16="http://schemas.microsoft.com/office/drawing/2014/main" id="{00000000-0008-0000-0400-00000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60" name="Picture 1" descr="ALMASHRI_0">
          <a:extLst>
            <a:ext uri="{FF2B5EF4-FFF2-40B4-BE49-F238E27FC236}">
              <a16:creationId xmlns:a16="http://schemas.microsoft.com/office/drawing/2014/main" id="{00000000-0008-0000-0400-00000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461" name="Picture 1" descr="ALMASHRI_0">
          <a:extLst>
            <a:ext uri="{FF2B5EF4-FFF2-40B4-BE49-F238E27FC236}">
              <a16:creationId xmlns:a16="http://schemas.microsoft.com/office/drawing/2014/main" id="{00000000-0008-0000-0400-00000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2" name="Picture 1" descr="ALMASHRI_0">
          <a:extLst>
            <a:ext uri="{FF2B5EF4-FFF2-40B4-BE49-F238E27FC236}">
              <a16:creationId xmlns:a16="http://schemas.microsoft.com/office/drawing/2014/main" id="{00000000-0008-0000-0400-00000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3" name="Picture 1" descr="ALMASHRI_0">
          <a:extLst>
            <a:ext uri="{FF2B5EF4-FFF2-40B4-BE49-F238E27FC236}">
              <a16:creationId xmlns:a16="http://schemas.microsoft.com/office/drawing/2014/main" id="{00000000-0008-0000-0400-00000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4" name="Picture 1" descr="ALMASHRI_0">
          <a:extLst>
            <a:ext uri="{FF2B5EF4-FFF2-40B4-BE49-F238E27FC236}">
              <a16:creationId xmlns:a16="http://schemas.microsoft.com/office/drawing/2014/main" id="{00000000-0008-0000-04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5" name="Picture 1" descr="ALMASHRI_0">
          <a:extLst>
            <a:ext uri="{FF2B5EF4-FFF2-40B4-BE49-F238E27FC236}">
              <a16:creationId xmlns:a16="http://schemas.microsoft.com/office/drawing/2014/main" id="{00000000-0008-0000-0400-00001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6" name="Picture 1" descr="ALMASHRI_0">
          <a:extLst>
            <a:ext uri="{FF2B5EF4-FFF2-40B4-BE49-F238E27FC236}">
              <a16:creationId xmlns:a16="http://schemas.microsoft.com/office/drawing/2014/main" id="{00000000-0008-0000-0400-00001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7" name="Picture 1" descr="ALMASHRI_0">
          <a:extLst>
            <a:ext uri="{FF2B5EF4-FFF2-40B4-BE49-F238E27FC236}">
              <a16:creationId xmlns:a16="http://schemas.microsoft.com/office/drawing/2014/main" id="{00000000-0008-0000-0400-00001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8" name="Picture 1" descr="ALMASHRI_0">
          <a:extLst>
            <a:ext uri="{FF2B5EF4-FFF2-40B4-BE49-F238E27FC236}">
              <a16:creationId xmlns:a16="http://schemas.microsoft.com/office/drawing/2014/main" id="{00000000-0008-0000-0400-00001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69" name="Picture 1" descr="ALMASHRI_0">
          <a:extLst>
            <a:ext uri="{FF2B5EF4-FFF2-40B4-BE49-F238E27FC236}">
              <a16:creationId xmlns:a16="http://schemas.microsoft.com/office/drawing/2014/main" id="{00000000-0008-0000-0400-00001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0" name="Picture 1" descr="ALMASHRI_0">
          <a:extLst>
            <a:ext uri="{FF2B5EF4-FFF2-40B4-BE49-F238E27FC236}">
              <a16:creationId xmlns:a16="http://schemas.microsoft.com/office/drawing/2014/main" id="{00000000-0008-0000-0400-00001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1" name="Picture 1" descr="ALMASHRI_0">
          <a:extLst>
            <a:ext uri="{FF2B5EF4-FFF2-40B4-BE49-F238E27FC236}">
              <a16:creationId xmlns:a16="http://schemas.microsoft.com/office/drawing/2014/main" id="{00000000-0008-0000-0400-00001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2" name="Picture 1" descr="ALMASHRI_0">
          <a:extLst>
            <a:ext uri="{FF2B5EF4-FFF2-40B4-BE49-F238E27FC236}">
              <a16:creationId xmlns:a16="http://schemas.microsoft.com/office/drawing/2014/main" id="{00000000-0008-0000-0400-00001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3" name="Picture 1" descr="ALMASHRI_0">
          <a:extLst>
            <a:ext uri="{FF2B5EF4-FFF2-40B4-BE49-F238E27FC236}">
              <a16:creationId xmlns:a16="http://schemas.microsoft.com/office/drawing/2014/main" id="{00000000-0008-0000-0400-00001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4" name="Picture 1" descr="ALMASHRI_0">
          <a:extLst>
            <a:ext uri="{FF2B5EF4-FFF2-40B4-BE49-F238E27FC236}">
              <a16:creationId xmlns:a16="http://schemas.microsoft.com/office/drawing/2014/main" id="{00000000-0008-0000-0400-00001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5" name="Picture 1" descr="ALMASHRI_0">
          <a:extLst>
            <a:ext uri="{FF2B5EF4-FFF2-40B4-BE49-F238E27FC236}">
              <a16:creationId xmlns:a16="http://schemas.microsoft.com/office/drawing/2014/main" id="{00000000-0008-0000-0400-00001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6" name="Picture 1" descr="ALMASHRI_0">
          <a:extLst>
            <a:ext uri="{FF2B5EF4-FFF2-40B4-BE49-F238E27FC236}">
              <a16:creationId xmlns:a16="http://schemas.microsoft.com/office/drawing/2014/main" id="{00000000-0008-0000-0400-00001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477" name="Picture 1" descr="ALMASHRI_0">
          <a:extLst>
            <a:ext uri="{FF2B5EF4-FFF2-40B4-BE49-F238E27FC236}">
              <a16:creationId xmlns:a16="http://schemas.microsoft.com/office/drawing/2014/main" id="{00000000-0008-0000-0400-00001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78" name="Picture 1" descr="ALMASHRI_0">
          <a:extLst>
            <a:ext uri="{FF2B5EF4-FFF2-40B4-BE49-F238E27FC236}">
              <a16:creationId xmlns:a16="http://schemas.microsoft.com/office/drawing/2014/main" id="{00000000-0008-0000-0400-00001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79" name="Picture 1" descr="ALMASHRI_0">
          <a:extLst>
            <a:ext uri="{FF2B5EF4-FFF2-40B4-BE49-F238E27FC236}">
              <a16:creationId xmlns:a16="http://schemas.microsoft.com/office/drawing/2014/main" id="{00000000-0008-0000-0400-00001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0" name="Picture 1" descr="ALMASHRI_0">
          <a:extLst>
            <a:ext uri="{FF2B5EF4-FFF2-40B4-BE49-F238E27FC236}">
              <a16:creationId xmlns:a16="http://schemas.microsoft.com/office/drawing/2014/main" id="{00000000-0008-0000-0400-00002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1" name="Picture 1" descr="ALMASHRI_0">
          <a:extLst>
            <a:ext uri="{FF2B5EF4-FFF2-40B4-BE49-F238E27FC236}">
              <a16:creationId xmlns:a16="http://schemas.microsoft.com/office/drawing/2014/main" id="{00000000-0008-0000-0400-00002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2" name="Picture 1" descr="ALMASHRI_0">
          <a:extLst>
            <a:ext uri="{FF2B5EF4-FFF2-40B4-BE49-F238E27FC236}">
              <a16:creationId xmlns:a16="http://schemas.microsoft.com/office/drawing/2014/main" id="{00000000-0008-0000-0400-00002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3" name="Picture 1" descr="ALMASHRI_0">
          <a:extLst>
            <a:ext uri="{FF2B5EF4-FFF2-40B4-BE49-F238E27FC236}">
              <a16:creationId xmlns:a16="http://schemas.microsoft.com/office/drawing/2014/main" id="{00000000-0008-0000-0400-00002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4" name="Picture 1" descr="ALMASHRI_0">
          <a:extLst>
            <a:ext uri="{FF2B5EF4-FFF2-40B4-BE49-F238E27FC236}">
              <a16:creationId xmlns:a16="http://schemas.microsoft.com/office/drawing/2014/main" id="{00000000-0008-0000-0400-00002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5" name="Picture 1" descr="ALMASHRI_0">
          <a:extLst>
            <a:ext uri="{FF2B5EF4-FFF2-40B4-BE49-F238E27FC236}">
              <a16:creationId xmlns:a16="http://schemas.microsoft.com/office/drawing/2014/main" id="{00000000-0008-0000-0400-00002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6" name="Picture 1" descr="ALMASHRI_0">
          <a:extLst>
            <a:ext uri="{FF2B5EF4-FFF2-40B4-BE49-F238E27FC236}">
              <a16:creationId xmlns:a16="http://schemas.microsoft.com/office/drawing/2014/main" id="{00000000-0008-0000-0400-00002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7" name="Picture 1" descr="ALMASHRI_0">
          <a:extLst>
            <a:ext uri="{FF2B5EF4-FFF2-40B4-BE49-F238E27FC236}">
              <a16:creationId xmlns:a16="http://schemas.microsoft.com/office/drawing/2014/main" id="{00000000-0008-0000-0400-00002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8" name="Picture 1" descr="ALMASHRI_0">
          <a:extLst>
            <a:ext uri="{FF2B5EF4-FFF2-40B4-BE49-F238E27FC236}">
              <a16:creationId xmlns:a16="http://schemas.microsoft.com/office/drawing/2014/main" id="{00000000-0008-0000-0400-00002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89" name="Picture 1" descr="ALMASHRI_0">
          <a:extLst>
            <a:ext uri="{FF2B5EF4-FFF2-40B4-BE49-F238E27FC236}">
              <a16:creationId xmlns:a16="http://schemas.microsoft.com/office/drawing/2014/main" id="{00000000-0008-0000-0400-00002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90" name="Picture 1" descr="ALMASHRI_0">
          <a:extLst>
            <a:ext uri="{FF2B5EF4-FFF2-40B4-BE49-F238E27FC236}">
              <a16:creationId xmlns:a16="http://schemas.microsoft.com/office/drawing/2014/main" id="{00000000-0008-0000-0400-00002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91" name="Picture 1" descr="ALMASHRI_0">
          <a:extLst>
            <a:ext uri="{FF2B5EF4-FFF2-40B4-BE49-F238E27FC236}">
              <a16:creationId xmlns:a16="http://schemas.microsoft.com/office/drawing/2014/main" id="{00000000-0008-0000-0400-00002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92" name="Picture 1" descr="ALMASHRI_0">
          <a:extLst>
            <a:ext uri="{FF2B5EF4-FFF2-40B4-BE49-F238E27FC236}">
              <a16:creationId xmlns:a16="http://schemas.microsoft.com/office/drawing/2014/main" id="{00000000-0008-0000-0400-00002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493" name="Picture 1" descr="ALMASHRI_0">
          <a:extLst>
            <a:ext uri="{FF2B5EF4-FFF2-40B4-BE49-F238E27FC236}">
              <a16:creationId xmlns:a16="http://schemas.microsoft.com/office/drawing/2014/main" id="{00000000-0008-0000-0400-00002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494" name="Picture 1" descr="ALMASHRI_0">
          <a:extLst>
            <a:ext uri="{FF2B5EF4-FFF2-40B4-BE49-F238E27FC236}">
              <a16:creationId xmlns:a16="http://schemas.microsoft.com/office/drawing/2014/main" id="{00000000-0008-0000-0400-00002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495" name="Picture 1" descr="ALMASHRI_0">
          <a:extLst>
            <a:ext uri="{FF2B5EF4-FFF2-40B4-BE49-F238E27FC236}">
              <a16:creationId xmlns:a16="http://schemas.microsoft.com/office/drawing/2014/main" id="{00000000-0008-0000-0400-00002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496" name="Picture 1" descr="ALMASHRI_0">
          <a:extLst>
            <a:ext uri="{FF2B5EF4-FFF2-40B4-BE49-F238E27FC236}">
              <a16:creationId xmlns:a16="http://schemas.microsoft.com/office/drawing/2014/main" id="{00000000-0008-0000-0400-00003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497" name="Picture 1" descr="ALMASHRI_0">
          <a:extLst>
            <a:ext uri="{FF2B5EF4-FFF2-40B4-BE49-F238E27FC236}">
              <a16:creationId xmlns:a16="http://schemas.microsoft.com/office/drawing/2014/main" id="{00000000-0008-0000-0400-00003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498" name="Picture 1" descr="ALMASHRI_0">
          <a:extLst>
            <a:ext uri="{FF2B5EF4-FFF2-40B4-BE49-F238E27FC236}">
              <a16:creationId xmlns:a16="http://schemas.microsoft.com/office/drawing/2014/main" id="{00000000-0008-0000-0400-00003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499" name="Picture 1" descr="ALMASHRI_0">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0" name="Picture 1" descr="ALMASHRI_0">
          <a:extLst>
            <a:ext uri="{FF2B5EF4-FFF2-40B4-BE49-F238E27FC236}">
              <a16:creationId xmlns:a16="http://schemas.microsoft.com/office/drawing/2014/main" id="{00000000-0008-0000-0400-00003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1" name="Picture 1" descr="ALMASHRI_0">
          <a:extLst>
            <a:ext uri="{FF2B5EF4-FFF2-40B4-BE49-F238E27FC236}">
              <a16:creationId xmlns:a16="http://schemas.microsoft.com/office/drawing/2014/main" id="{00000000-0008-0000-0400-00003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2" name="Picture 1" descr="ALMASHRI_0">
          <a:extLst>
            <a:ext uri="{FF2B5EF4-FFF2-40B4-BE49-F238E27FC236}">
              <a16:creationId xmlns:a16="http://schemas.microsoft.com/office/drawing/2014/main" id="{00000000-0008-0000-0400-00003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3" name="Picture 1" descr="ALMASHRI_0">
          <a:extLst>
            <a:ext uri="{FF2B5EF4-FFF2-40B4-BE49-F238E27FC236}">
              <a16:creationId xmlns:a16="http://schemas.microsoft.com/office/drawing/2014/main" id="{00000000-0008-0000-0400-00003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4" name="Picture 1" descr="ALMASHRI_0">
          <a:extLst>
            <a:ext uri="{FF2B5EF4-FFF2-40B4-BE49-F238E27FC236}">
              <a16:creationId xmlns:a16="http://schemas.microsoft.com/office/drawing/2014/main" id="{00000000-0008-0000-0400-00003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5" name="Picture 1" descr="ALMASHRI_0">
          <a:extLst>
            <a:ext uri="{FF2B5EF4-FFF2-40B4-BE49-F238E27FC236}">
              <a16:creationId xmlns:a16="http://schemas.microsoft.com/office/drawing/2014/main" id="{00000000-0008-0000-0400-00003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6" name="Picture 1" descr="ALMASHRI_0">
          <a:extLst>
            <a:ext uri="{FF2B5EF4-FFF2-40B4-BE49-F238E27FC236}">
              <a16:creationId xmlns:a16="http://schemas.microsoft.com/office/drawing/2014/main" id="{00000000-0008-0000-0400-00003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7" name="Picture 1" descr="ALMASHRI_0">
          <a:extLst>
            <a:ext uri="{FF2B5EF4-FFF2-40B4-BE49-F238E27FC236}">
              <a16:creationId xmlns:a16="http://schemas.microsoft.com/office/drawing/2014/main" id="{00000000-0008-0000-0400-00003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8" name="Picture 1" descr="ALMASHRI_0">
          <a:extLst>
            <a:ext uri="{FF2B5EF4-FFF2-40B4-BE49-F238E27FC236}">
              <a16:creationId xmlns:a16="http://schemas.microsoft.com/office/drawing/2014/main" id="{00000000-0008-0000-0400-00003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509" name="Picture 1" descr="ALMASHRI_0">
          <a:extLst>
            <a:ext uri="{FF2B5EF4-FFF2-40B4-BE49-F238E27FC236}">
              <a16:creationId xmlns:a16="http://schemas.microsoft.com/office/drawing/2014/main" id="{00000000-0008-0000-0400-00003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0" name="Picture 1" descr="ALMASHRI_0">
          <a:extLst>
            <a:ext uri="{FF2B5EF4-FFF2-40B4-BE49-F238E27FC236}">
              <a16:creationId xmlns:a16="http://schemas.microsoft.com/office/drawing/2014/main" id="{00000000-0008-0000-0400-00003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1" name="Picture 1" descr="ALMASHRI_0">
          <a:extLst>
            <a:ext uri="{FF2B5EF4-FFF2-40B4-BE49-F238E27FC236}">
              <a16:creationId xmlns:a16="http://schemas.microsoft.com/office/drawing/2014/main" id="{00000000-0008-0000-0400-00003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2" name="Picture 1" descr="ALMASHRI_0">
          <a:extLst>
            <a:ext uri="{FF2B5EF4-FFF2-40B4-BE49-F238E27FC236}">
              <a16:creationId xmlns:a16="http://schemas.microsoft.com/office/drawing/2014/main" id="{00000000-0008-0000-0400-00004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3" name="Picture 1" descr="ALMASHRI_0">
          <a:extLst>
            <a:ext uri="{FF2B5EF4-FFF2-40B4-BE49-F238E27FC236}">
              <a16:creationId xmlns:a16="http://schemas.microsoft.com/office/drawing/2014/main" id="{00000000-0008-0000-0400-00004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4" name="Picture 1" descr="ALMASHRI_0">
          <a:extLst>
            <a:ext uri="{FF2B5EF4-FFF2-40B4-BE49-F238E27FC236}">
              <a16:creationId xmlns:a16="http://schemas.microsoft.com/office/drawing/2014/main" id="{00000000-0008-0000-0400-00004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5" name="Picture 1" descr="ALMASHRI_0">
          <a:extLst>
            <a:ext uri="{FF2B5EF4-FFF2-40B4-BE49-F238E27FC236}">
              <a16:creationId xmlns:a16="http://schemas.microsoft.com/office/drawing/2014/main" id="{00000000-0008-0000-0400-00004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6" name="Picture 1" descr="ALMASHRI_0">
          <a:extLst>
            <a:ext uri="{FF2B5EF4-FFF2-40B4-BE49-F238E27FC236}">
              <a16:creationId xmlns:a16="http://schemas.microsoft.com/office/drawing/2014/main" id="{00000000-0008-0000-0400-00004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7" name="Picture 1" descr="ALMASHRI_0">
          <a:extLst>
            <a:ext uri="{FF2B5EF4-FFF2-40B4-BE49-F238E27FC236}">
              <a16:creationId xmlns:a16="http://schemas.microsoft.com/office/drawing/2014/main" id="{00000000-0008-0000-0400-00004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8" name="Picture 1" descr="ALMASHRI_0">
          <a:extLst>
            <a:ext uri="{FF2B5EF4-FFF2-40B4-BE49-F238E27FC236}">
              <a16:creationId xmlns:a16="http://schemas.microsoft.com/office/drawing/2014/main" id="{00000000-0008-0000-0400-00004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19" name="Picture 1" descr="ALMASHRI_0">
          <a:extLst>
            <a:ext uri="{FF2B5EF4-FFF2-40B4-BE49-F238E27FC236}">
              <a16:creationId xmlns:a16="http://schemas.microsoft.com/office/drawing/2014/main" id="{00000000-0008-0000-0400-00004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20" name="Picture 1" descr="ALMASHRI_0">
          <a:extLst>
            <a:ext uri="{FF2B5EF4-FFF2-40B4-BE49-F238E27FC236}">
              <a16:creationId xmlns:a16="http://schemas.microsoft.com/office/drawing/2014/main" id="{00000000-0008-0000-0400-00004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21" name="Picture 1" descr="ALMASHRI_0">
          <a:extLst>
            <a:ext uri="{FF2B5EF4-FFF2-40B4-BE49-F238E27FC236}">
              <a16:creationId xmlns:a16="http://schemas.microsoft.com/office/drawing/2014/main" id="{00000000-0008-0000-0400-00004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22" name="Picture 1" descr="ALMASHRI_0">
          <a:extLst>
            <a:ext uri="{FF2B5EF4-FFF2-40B4-BE49-F238E27FC236}">
              <a16:creationId xmlns:a16="http://schemas.microsoft.com/office/drawing/2014/main" id="{00000000-0008-0000-0400-00004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23" name="Picture 1" descr="ALMASHRI_0">
          <a:extLst>
            <a:ext uri="{FF2B5EF4-FFF2-40B4-BE49-F238E27FC236}">
              <a16:creationId xmlns:a16="http://schemas.microsoft.com/office/drawing/2014/main" id="{00000000-0008-0000-0400-00004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24" name="Picture 1" descr="ALMASHRI_0">
          <a:extLst>
            <a:ext uri="{FF2B5EF4-FFF2-40B4-BE49-F238E27FC236}">
              <a16:creationId xmlns:a16="http://schemas.microsoft.com/office/drawing/2014/main" id="{00000000-0008-0000-0400-00004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525" name="Picture 1" descr="ALMASHRI_0">
          <a:extLst>
            <a:ext uri="{FF2B5EF4-FFF2-40B4-BE49-F238E27FC236}">
              <a16:creationId xmlns:a16="http://schemas.microsoft.com/office/drawing/2014/main" id="{00000000-0008-0000-0400-00004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26" name="Picture 1" descr="ALMASHRI_0">
          <a:extLst>
            <a:ext uri="{FF2B5EF4-FFF2-40B4-BE49-F238E27FC236}">
              <a16:creationId xmlns:a16="http://schemas.microsoft.com/office/drawing/2014/main" id="{00000000-0008-0000-0400-00004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27" name="Picture 1" descr="ALMASHRI_0">
          <a:extLst>
            <a:ext uri="{FF2B5EF4-FFF2-40B4-BE49-F238E27FC236}">
              <a16:creationId xmlns:a16="http://schemas.microsoft.com/office/drawing/2014/main" id="{00000000-0008-0000-0400-00004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28" name="Picture 1" descr="ALMASHRI_0">
          <a:extLst>
            <a:ext uri="{FF2B5EF4-FFF2-40B4-BE49-F238E27FC236}">
              <a16:creationId xmlns:a16="http://schemas.microsoft.com/office/drawing/2014/main" id="{00000000-0008-0000-0400-00005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29" name="Picture 1" descr="ALMASHRI_0">
          <a:extLst>
            <a:ext uri="{FF2B5EF4-FFF2-40B4-BE49-F238E27FC236}">
              <a16:creationId xmlns:a16="http://schemas.microsoft.com/office/drawing/2014/main" id="{00000000-0008-0000-0400-00005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0" name="Picture 1" descr="ALMASHRI_0">
          <a:extLst>
            <a:ext uri="{FF2B5EF4-FFF2-40B4-BE49-F238E27FC236}">
              <a16:creationId xmlns:a16="http://schemas.microsoft.com/office/drawing/2014/main" id="{00000000-0008-0000-0400-00005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1" name="Picture 1" descr="ALMASHRI_0">
          <a:extLst>
            <a:ext uri="{FF2B5EF4-FFF2-40B4-BE49-F238E27FC236}">
              <a16:creationId xmlns:a16="http://schemas.microsoft.com/office/drawing/2014/main" id="{00000000-0008-0000-0400-00005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2" name="Picture 1" descr="ALMASHRI_0">
          <a:extLst>
            <a:ext uri="{FF2B5EF4-FFF2-40B4-BE49-F238E27FC236}">
              <a16:creationId xmlns:a16="http://schemas.microsoft.com/office/drawing/2014/main" id="{00000000-0008-0000-0400-00005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3" name="Picture 1" descr="ALMASHRI_0">
          <a:extLst>
            <a:ext uri="{FF2B5EF4-FFF2-40B4-BE49-F238E27FC236}">
              <a16:creationId xmlns:a16="http://schemas.microsoft.com/office/drawing/2014/main" id="{00000000-0008-0000-0400-00005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4" name="Picture 1" descr="ALMASHRI_0">
          <a:extLst>
            <a:ext uri="{FF2B5EF4-FFF2-40B4-BE49-F238E27FC236}">
              <a16:creationId xmlns:a16="http://schemas.microsoft.com/office/drawing/2014/main" id="{00000000-0008-0000-0400-00005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5" name="Picture 1" descr="ALMASHRI_0">
          <a:extLst>
            <a:ext uri="{FF2B5EF4-FFF2-40B4-BE49-F238E27FC236}">
              <a16:creationId xmlns:a16="http://schemas.microsoft.com/office/drawing/2014/main" id="{00000000-0008-0000-0400-00005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6" name="Picture 1" descr="ALMASHRI_0">
          <a:extLst>
            <a:ext uri="{FF2B5EF4-FFF2-40B4-BE49-F238E27FC236}">
              <a16:creationId xmlns:a16="http://schemas.microsoft.com/office/drawing/2014/main" id="{00000000-0008-0000-0400-00005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7" name="Picture 1" descr="ALMASHRI_0">
          <a:extLst>
            <a:ext uri="{FF2B5EF4-FFF2-40B4-BE49-F238E27FC236}">
              <a16:creationId xmlns:a16="http://schemas.microsoft.com/office/drawing/2014/main" id="{00000000-0008-0000-0400-00005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8" name="Picture 1" descr="ALMASHRI_0">
          <a:extLst>
            <a:ext uri="{FF2B5EF4-FFF2-40B4-BE49-F238E27FC236}">
              <a16:creationId xmlns:a16="http://schemas.microsoft.com/office/drawing/2014/main" id="{00000000-0008-0000-0400-00005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39" name="Picture 1" descr="ALMASHRI_0">
          <a:extLst>
            <a:ext uri="{FF2B5EF4-FFF2-40B4-BE49-F238E27FC236}">
              <a16:creationId xmlns:a16="http://schemas.microsoft.com/office/drawing/2014/main" id="{00000000-0008-0000-0400-00005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40" name="Picture 1" descr="ALMASHRI_0">
          <a:extLst>
            <a:ext uri="{FF2B5EF4-FFF2-40B4-BE49-F238E27FC236}">
              <a16:creationId xmlns:a16="http://schemas.microsoft.com/office/drawing/2014/main" id="{00000000-0008-0000-0400-00005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41" name="Picture 1" descr="ALMASHRI_0">
          <a:extLst>
            <a:ext uri="{FF2B5EF4-FFF2-40B4-BE49-F238E27FC236}">
              <a16:creationId xmlns:a16="http://schemas.microsoft.com/office/drawing/2014/main" id="{00000000-0008-0000-0400-00005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2" name="Picture 1" descr="ALMASHRI_0">
          <a:extLst>
            <a:ext uri="{FF2B5EF4-FFF2-40B4-BE49-F238E27FC236}">
              <a16:creationId xmlns:a16="http://schemas.microsoft.com/office/drawing/2014/main" id="{00000000-0008-0000-0400-00005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3" name="Picture 1" descr="ALMASHRI_0">
          <a:extLst>
            <a:ext uri="{FF2B5EF4-FFF2-40B4-BE49-F238E27FC236}">
              <a16:creationId xmlns:a16="http://schemas.microsoft.com/office/drawing/2014/main" id="{00000000-0008-0000-0400-00005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4" name="Picture 1" descr="ALMASHRI_0">
          <a:extLst>
            <a:ext uri="{FF2B5EF4-FFF2-40B4-BE49-F238E27FC236}">
              <a16:creationId xmlns:a16="http://schemas.microsoft.com/office/drawing/2014/main" id="{00000000-0008-0000-0400-00006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5" name="Picture 1" descr="ALMASHRI_0">
          <a:extLst>
            <a:ext uri="{FF2B5EF4-FFF2-40B4-BE49-F238E27FC236}">
              <a16:creationId xmlns:a16="http://schemas.microsoft.com/office/drawing/2014/main" id="{00000000-0008-0000-0400-00006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6" name="Picture 1" descr="ALMASHRI_0">
          <a:extLst>
            <a:ext uri="{FF2B5EF4-FFF2-40B4-BE49-F238E27FC236}">
              <a16:creationId xmlns:a16="http://schemas.microsoft.com/office/drawing/2014/main" id="{00000000-0008-0000-0400-00006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7" name="Picture 1" descr="ALMASHRI_0">
          <a:extLst>
            <a:ext uri="{FF2B5EF4-FFF2-40B4-BE49-F238E27FC236}">
              <a16:creationId xmlns:a16="http://schemas.microsoft.com/office/drawing/2014/main" id="{00000000-0008-0000-0400-00006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8" name="Picture 1" descr="ALMASHRI_0">
          <a:extLst>
            <a:ext uri="{FF2B5EF4-FFF2-40B4-BE49-F238E27FC236}">
              <a16:creationId xmlns:a16="http://schemas.microsoft.com/office/drawing/2014/main" id="{00000000-0008-0000-0400-00006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49" name="Picture 1" descr="ALMASHRI_0">
          <a:extLst>
            <a:ext uri="{FF2B5EF4-FFF2-40B4-BE49-F238E27FC236}">
              <a16:creationId xmlns:a16="http://schemas.microsoft.com/office/drawing/2014/main" id="{00000000-0008-0000-0400-00006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0" name="Picture 1" descr="ALMASHRI_0">
          <a:extLst>
            <a:ext uri="{FF2B5EF4-FFF2-40B4-BE49-F238E27FC236}">
              <a16:creationId xmlns:a16="http://schemas.microsoft.com/office/drawing/2014/main" id="{00000000-0008-0000-0400-00006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1" name="Picture 1" descr="ALMASHRI_0">
          <a:extLst>
            <a:ext uri="{FF2B5EF4-FFF2-40B4-BE49-F238E27FC236}">
              <a16:creationId xmlns:a16="http://schemas.microsoft.com/office/drawing/2014/main" id="{00000000-0008-0000-0400-00006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2" name="Picture 1" descr="ALMASHRI_0">
          <a:extLst>
            <a:ext uri="{FF2B5EF4-FFF2-40B4-BE49-F238E27FC236}">
              <a16:creationId xmlns:a16="http://schemas.microsoft.com/office/drawing/2014/main" id="{00000000-0008-0000-0400-00006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3" name="Picture 1" descr="ALMASHRI_0">
          <a:extLst>
            <a:ext uri="{FF2B5EF4-FFF2-40B4-BE49-F238E27FC236}">
              <a16:creationId xmlns:a16="http://schemas.microsoft.com/office/drawing/2014/main" id="{00000000-0008-0000-0400-00006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4" name="Picture 1" descr="ALMASHRI_0">
          <a:extLst>
            <a:ext uri="{FF2B5EF4-FFF2-40B4-BE49-F238E27FC236}">
              <a16:creationId xmlns:a16="http://schemas.microsoft.com/office/drawing/2014/main" id="{00000000-0008-0000-0400-00006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5" name="Picture 1" descr="ALMASHRI_0">
          <a:extLst>
            <a:ext uri="{FF2B5EF4-FFF2-40B4-BE49-F238E27FC236}">
              <a16:creationId xmlns:a16="http://schemas.microsoft.com/office/drawing/2014/main" id="{00000000-0008-0000-0400-00006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6" name="Picture 1" descr="ALMASHRI_0">
          <a:extLst>
            <a:ext uri="{FF2B5EF4-FFF2-40B4-BE49-F238E27FC236}">
              <a16:creationId xmlns:a16="http://schemas.microsoft.com/office/drawing/2014/main" id="{00000000-0008-0000-0400-00006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557" name="Picture 1" descr="ALMASHRI_0">
          <a:extLst>
            <a:ext uri="{FF2B5EF4-FFF2-40B4-BE49-F238E27FC236}">
              <a16:creationId xmlns:a16="http://schemas.microsoft.com/office/drawing/2014/main" id="{00000000-0008-0000-0400-00006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58" name="Picture 1" descr="ALMASHRI_0">
          <a:extLst>
            <a:ext uri="{FF2B5EF4-FFF2-40B4-BE49-F238E27FC236}">
              <a16:creationId xmlns:a16="http://schemas.microsoft.com/office/drawing/2014/main" id="{00000000-0008-0000-0400-00006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59" name="Picture 1" descr="ALMASHRI_0">
          <a:extLst>
            <a:ext uri="{FF2B5EF4-FFF2-40B4-BE49-F238E27FC236}">
              <a16:creationId xmlns:a16="http://schemas.microsoft.com/office/drawing/2014/main" id="{00000000-0008-0000-0400-00006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0" name="Picture 1" descr="ALMASHRI_0">
          <a:extLst>
            <a:ext uri="{FF2B5EF4-FFF2-40B4-BE49-F238E27FC236}">
              <a16:creationId xmlns:a16="http://schemas.microsoft.com/office/drawing/2014/main" id="{00000000-0008-0000-0400-00007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1" name="Picture 1" descr="ALMASHRI_0">
          <a:extLst>
            <a:ext uri="{FF2B5EF4-FFF2-40B4-BE49-F238E27FC236}">
              <a16:creationId xmlns:a16="http://schemas.microsoft.com/office/drawing/2014/main" id="{00000000-0008-0000-0400-00007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2" name="Picture 1" descr="ALMASHRI_0">
          <a:extLst>
            <a:ext uri="{FF2B5EF4-FFF2-40B4-BE49-F238E27FC236}">
              <a16:creationId xmlns:a16="http://schemas.microsoft.com/office/drawing/2014/main" id="{00000000-0008-0000-0400-00007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3" name="Picture 1" descr="ALMASHRI_0">
          <a:extLst>
            <a:ext uri="{FF2B5EF4-FFF2-40B4-BE49-F238E27FC236}">
              <a16:creationId xmlns:a16="http://schemas.microsoft.com/office/drawing/2014/main" id="{00000000-0008-0000-0400-00007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4" name="Picture 1" descr="ALMASHRI_0">
          <a:extLst>
            <a:ext uri="{FF2B5EF4-FFF2-40B4-BE49-F238E27FC236}">
              <a16:creationId xmlns:a16="http://schemas.microsoft.com/office/drawing/2014/main" id="{00000000-0008-0000-0400-00007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5" name="Picture 1" descr="ALMASHRI_0">
          <a:extLst>
            <a:ext uri="{FF2B5EF4-FFF2-40B4-BE49-F238E27FC236}">
              <a16:creationId xmlns:a16="http://schemas.microsoft.com/office/drawing/2014/main" id="{00000000-0008-0000-0400-00007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6" name="Picture 1" descr="ALMASHRI_0">
          <a:extLst>
            <a:ext uri="{FF2B5EF4-FFF2-40B4-BE49-F238E27FC236}">
              <a16:creationId xmlns:a16="http://schemas.microsoft.com/office/drawing/2014/main" id="{00000000-0008-0000-0400-00007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7" name="Picture 1" descr="ALMASHRI_0">
          <a:extLst>
            <a:ext uri="{FF2B5EF4-FFF2-40B4-BE49-F238E27FC236}">
              <a16:creationId xmlns:a16="http://schemas.microsoft.com/office/drawing/2014/main" id="{00000000-0008-0000-0400-00007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8" name="Picture 1" descr="ALMASHRI_0">
          <a:extLst>
            <a:ext uri="{FF2B5EF4-FFF2-40B4-BE49-F238E27FC236}">
              <a16:creationId xmlns:a16="http://schemas.microsoft.com/office/drawing/2014/main" id="{00000000-0008-0000-0400-00007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69" name="Picture 1" descr="ALMASHRI_0">
          <a:extLst>
            <a:ext uri="{FF2B5EF4-FFF2-40B4-BE49-F238E27FC236}">
              <a16:creationId xmlns:a16="http://schemas.microsoft.com/office/drawing/2014/main" id="{00000000-0008-0000-0400-00007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70" name="Picture 1" descr="ALMASHRI_0">
          <a:extLst>
            <a:ext uri="{FF2B5EF4-FFF2-40B4-BE49-F238E27FC236}">
              <a16:creationId xmlns:a16="http://schemas.microsoft.com/office/drawing/2014/main" id="{00000000-0008-0000-0400-00007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71" name="Picture 1" descr="ALMASHRI_0">
          <a:extLst>
            <a:ext uri="{FF2B5EF4-FFF2-40B4-BE49-F238E27FC236}">
              <a16:creationId xmlns:a16="http://schemas.microsoft.com/office/drawing/2014/main" id="{00000000-0008-0000-0400-00007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72" name="Picture 1" descr="ALMASHRI_0">
          <a:extLst>
            <a:ext uri="{FF2B5EF4-FFF2-40B4-BE49-F238E27FC236}">
              <a16:creationId xmlns:a16="http://schemas.microsoft.com/office/drawing/2014/main" id="{00000000-0008-0000-0400-00007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573" name="Picture 1" descr="ALMASHRI_0">
          <a:extLst>
            <a:ext uri="{FF2B5EF4-FFF2-40B4-BE49-F238E27FC236}">
              <a16:creationId xmlns:a16="http://schemas.microsoft.com/office/drawing/2014/main" id="{00000000-0008-0000-0400-00007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74" name="Picture 1" descr="ALMASHRI_0">
          <a:extLst>
            <a:ext uri="{FF2B5EF4-FFF2-40B4-BE49-F238E27FC236}">
              <a16:creationId xmlns:a16="http://schemas.microsoft.com/office/drawing/2014/main" id="{00000000-0008-0000-0400-00007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75" name="Picture 1" descr="ALMASHRI_0">
          <a:extLst>
            <a:ext uri="{FF2B5EF4-FFF2-40B4-BE49-F238E27FC236}">
              <a16:creationId xmlns:a16="http://schemas.microsoft.com/office/drawing/2014/main" id="{00000000-0008-0000-0400-00007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76" name="Picture 1" descr="ALMASHRI_0">
          <a:extLst>
            <a:ext uri="{FF2B5EF4-FFF2-40B4-BE49-F238E27FC236}">
              <a16:creationId xmlns:a16="http://schemas.microsoft.com/office/drawing/2014/main" id="{00000000-0008-0000-0400-00008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77" name="Picture 1" descr="ALMASHRI_0">
          <a:extLst>
            <a:ext uri="{FF2B5EF4-FFF2-40B4-BE49-F238E27FC236}">
              <a16:creationId xmlns:a16="http://schemas.microsoft.com/office/drawing/2014/main" id="{00000000-0008-0000-0400-00008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78" name="Picture 1" descr="ALMASHRI_0">
          <a:extLst>
            <a:ext uri="{FF2B5EF4-FFF2-40B4-BE49-F238E27FC236}">
              <a16:creationId xmlns:a16="http://schemas.microsoft.com/office/drawing/2014/main" id="{00000000-0008-0000-0400-00008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79" name="Picture 1" descr="ALMASHRI_0">
          <a:extLst>
            <a:ext uri="{FF2B5EF4-FFF2-40B4-BE49-F238E27FC236}">
              <a16:creationId xmlns:a16="http://schemas.microsoft.com/office/drawing/2014/main" id="{00000000-0008-0000-0400-00008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0" name="Picture 1" descr="ALMASHRI_0">
          <a:extLst>
            <a:ext uri="{FF2B5EF4-FFF2-40B4-BE49-F238E27FC236}">
              <a16:creationId xmlns:a16="http://schemas.microsoft.com/office/drawing/2014/main" id="{00000000-0008-0000-0400-00008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1" name="Picture 1" descr="ALMASHRI_0">
          <a:extLst>
            <a:ext uri="{FF2B5EF4-FFF2-40B4-BE49-F238E27FC236}">
              <a16:creationId xmlns:a16="http://schemas.microsoft.com/office/drawing/2014/main" id="{00000000-0008-0000-0400-00008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2" name="Picture 1" descr="ALMASHRI_0">
          <a:extLst>
            <a:ext uri="{FF2B5EF4-FFF2-40B4-BE49-F238E27FC236}">
              <a16:creationId xmlns:a16="http://schemas.microsoft.com/office/drawing/2014/main" id="{00000000-0008-0000-0400-00008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3" name="Picture 1" descr="ALMASHRI_0">
          <a:extLst>
            <a:ext uri="{FF2B5EF4-FFF2-40B4-BE49-F238E27FC236}">
              <a16:creationId xmlns:a16="http://schemas.microsoft.com/office/drawing/2014/main" id="{00000000-0008-0000-0400-00008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4" name="Picture 1" descr="ALMASHRI_0">
          <a:extLst>
            <a:ext uri="{FF2B5EF4-FFF2-40B4-BE49-F238E27FC236}">
              <a16:creationId xmlns:a16="http://schemas.microsoft.com/office/drawing/2014/main" id="{00000000-0008-0000-0400-00008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5" name="Picture 1" descr="ALMASHRI_0">
          <a:extLst>
            <a:ext uri="{FF2B5EF4-FFF2-40B4-BE49-F238E27FC236}">
              <a16:creationId xmlns:a16="http://schemas.microsoft.com/office/drawing/2014/main" id="{00000000-0008-0000-0400-00008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6" name="Picture 1" descr="ALMASHRI_0">
          <a:extLst>
            <a:ext uri="{FF2B5EF4-FFF2-40B4-BE49-F238E27FC236}">
              <a16:creationId xmlns:a16="http://schemas.microsoft.com/office/drawing/2014/main" id="{00000000-0008-0000-0400-00008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7" name="Picture 1" descr="ALMASHRI_0">
          <a:extLst>
            <a:ext uri="{FF2B5EF4-FFF2-40B4-BE49-F238E27FC236}">
              <a16:creationId xmlns:a16="http://schemas.microsoft.com/office/drawing/2014/main" id="{00000000-0008-0000-0400-00008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8" name="Picture 1" descr="ALMASHRI_0">
          <a:extLst>
            <a:ext uri="{FF2B5EF4-FFF2-40B4-BE49-F238E27FC236}">
              <a16:creationId xmlns:a16="http://schemas.microsoft.com/office/drawing/2014/main" id="{00000000-0008-0000-0400-00008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589" name="Picture 1" descr="ALMASHRI_0">
          <a:extLst>
            <a:ext uri="{FF2B5EF4-FFF2-40B4-BE49-F238E27FC236}">
              <a16:creationId xmlns:a16="http://schemas.microsoft.com/office/drawing/2014/main" id="{00000000-0008-0000-0400-00008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0" name="Picture 1" descr="ALMASHRI_0">
          <a:extLst>
            <a:ext uri="{FF2B5EF4-FFF2-40B4-BE49-F238E27FC236}">
              <a16:creationId xmlns:a16="http://schemas.microsoft.com/office/drawing/2014/main" id="{00000000-0008-0000-0400-00008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1" name="Picture 1" descr="ALMASHRI_0">
          <a:extLst>
            <a:ext uri="{FF2B5EF4-FFF2-40B4-BE49-F238E27FC236}">
              <a16:creationId xmlns:a16="http://schemas.microsoft.com/office/drawing/2014/main" id="{00000000-0008-0000-0400-00008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2" name="Picture 1" descr="ALMASHRI_0">
          <a:extLst>
            <a:ext uri="{FF2B5EF4-FFF2-40B4-BE49-F238E27FC236}">
              <a16:creationId xmlns:a16="http://schemas.microsoft.com/office/drawing/2014/main" id="{00000000-0008-0000-0400-00009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3" name="Picture 1" descr="ALMASHRI_0">
          <a:extLst>
            <a:ext uri="{FF2B5EF4-FFF2-40B4-BE49-F238E27FC236}">
              <a16:creationId xmlns:a16="http://schemas.microsoft.com/office/drawing/2014/main" id="{00000000-0008-0000-0400-00009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4" name="Picture 1" descr="ALMASHRI_0">
          <a:extLst>
            <a:ext uri="{FF2B5EF4-FFF2-40B4-BE49-F238E27FC236}">
              <a16:creationId xmlns:a16="http://schemas.microsoft.com/office/drawing/2014/main" id="{00000000-0008-0000-0400-00009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5" name="Picture 1" descr="ALMASHRI_0">
          <a:extLst>
            <a:ext uri="{FF2B5EF4-FFF2-40B4-BE49-F238E27FC236}">
              <a16:creationId xmlns:a16="http://schemas.microsoft.com/office/drawing/2014/main" id="{00000000-0008-0000-0400-00009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6" name="Picture 1" descr="ALMASHRI_0">
          <a:extLst>
            <a:ext uri="{FF2B5EF4-FFF2-40B4-BE49-F238E27FC236}">
              <a16:creationId xmlns:a16="http://schemas.microsoft.com/office/drawing/2014/main" id="{00000000-0008-0000-0400-00009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7" name="Picture 1" descr="ALMASHRI_0">
          <a:extLst>
            <a:ext uri="{FF2B5EF4-FFF2-40B4-BE49-F238E27FC236}">
              <a16:creationId xmlns:a16="http://schemas.microsoft.com/office/drawing/2014/main" id="{00000000-0008-0000-0400-00009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8" name="Picture 1" descr="ALMASHRI_0">
          <a:extLst>
            <a:ext uri="{FF2B5EF4-FFF2-40B4-BE49-F238E27FC236}">
              <a16:creationId xmlns:a16="http://schemas.microsoft.com/office/drawing/2014/main" id="{00000000-0008-0000-0400-00009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599" name="Picture 1" descr="ALMASHRI_0">
          <a:extLst>
            <a:ext uri="{FF2B5EF4-FFF2-40B4-BE49-F238E27FC236}">
              <a16:creationId xmlns:a16="http://schemas.microsoft.com/office/drawing/2014/main" id="{00000000-0008-0000-0400-00009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00" name="Picture 1" descr="ALMASHRI_0">
          <a:extLst>
            <a:ext uri="{FF2B5EF4-FFF2-40B4-BE49-F238E27FC236}">
              <a16:creationId xmlns:a16="http://schemas.microsoft.com/office/drawing/2014/main" id="{00000000-0008-0000-0400-00009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01" name="Picture 1" descr="ALMASHRI_0">
          <a:extLst>
            <a:ext uri="{FF2B5EF4-FFF2-40B4-BE49-F238E27FC236}">
              <a16:creationId xmlns:a16="http://schemas.microsoft.com/office/drawing/2014/main" id="{00000000-0008-0000-0400-00009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02" name="Picture 1" descr="ALMASHRI_0">
          <a:extLst>
            <a:ext uri="{FF2B5EF4-FFF2-40B4-BE49-F238E27FC236}">
              <a16:creationId xmlns:a16="http://schemas.microsoft.com/office/drawing/2014/main" id="{00000000-0008-0000-0400-00009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03" name="Picture 1" descr="ALMASHRI_0">
          <a:extLst>
            <a:ext uri="{FF2B5EF4-FFF2-40B4-BE49-F238E27FC236}">
              <a16:creationId xmlns:a16="http://schemas.microsoft.com/office/drawing/2014/main" id="{00000000-0008-0000-0400-00009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04" name="Picture 1" descr="ALMASHRI_0">
          <a:extLst>
            <a:ext uri="{FF2B5EF4-FFF2-40B4-BE49-F238E27FC236}">
              <a16:creationId xmlns:a16="http://schemas.microsoft.com/office/drawing/2014/main" id="{00000000-0008-0000-0400-00009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05" name="Picture 1" descr="ALMASHRI_0">
          <a:extLst>
            <a:ext uri="{FF2B5EF4-FFF2-40B4-BE49-F238E27FC236}">
              <a16:creationId xmlns:a16="http://schemas.microsoft.com/office/drawing/2014/main" id="{00000000-0008-0000-0400-00009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06" name="Picture 1" descr="ALMASHRI_0">
          <a:extLst>
            <a:ext uri="{FF2B5EF4-FFF2-40B4-BE49-F238E27FC236}">
              <a16:creationId xmlns:a16="http://schemas.microsoft.com/office/drawing/2014/main" id="{00000000-0008-0000-0400-00009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07" name="Picture 1" descr="ALMASHRI_0">
          <a:extLst>
            <a:ext uri="{FF2B5EF4-FFF2-40B4-BE49-F238E27FC236}">
              <a16:creationId xmlns:a16="http://schemas.microsoft.com/office/drawing/2014/main" id="{00000000-0008-0000-0400-00009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08" name="Picture 1" descr="ALMASHRI_0">
          <a:extLst>
            <a:ext uri="{FF2B5EF4-FFF2-40B4-BE49-F238E27FC236}">
              <a16:creationId xmlns:a16="http://schemas.microsoft.com/office/drawing/2014/main" id="{00000000-0008-0000-0400-0000A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09" name="Picture 1" descr="ALMASHRI_0">
          <a:extLst>
            <a:ext uri="{FF2B5EF4-FFF2-40B4-BE49-F238E27FC236}">
              <a16:creationId xmlns:a16="http://schemas.microsoft.com/office/drawing/2014/main" id="{00000000-0008-0000-0400-0000A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0" name="Picture 1" descr="ALMASHRI_0">
          <a:extLst>
            <a:ext uri="{FF2B5EF4-FFF2-40B4-BE49-F238E27FC236}">
              <a16:creationId xmlns:a16="http://schemas.microsoft.com/office/drawing/2014/main" id="{00000000-0008-0000-0400-0000A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1" name="Picture 1" descr="ALMASHRI_0">
          <a:extLst>
            <a:ext uri="{FF2B5EF4-FFF2-40B4-BE49-F238E27FC236}">
              <a16:creationId xmlns:a16="http://schemas.microsoft.com/office/drawing/2014/main" id="{00000000-0008-0000-0400-0000A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2" name="Picture 1" descr="ALMASHRI_0">
          <a:extLst>
            <a:ext uri="{FF2B5EF4-FFF2-40B4-BE49-F238E27FC236}">
              <a16:creationId xmlns:a16="http://schemas.microsoft.com/office/drawing/2014/main" id="{00000000-0008-0000-0400-0000A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3" name="Picture 1" descr="ALMASHRI_0">
          <a:extLst>
            <a:ext uri="{FF2B5EF4-FFF2-40B4-BE49-F238E27FC236}">
              <a16:creationId xmlns:a16="http://schemas.microsoft.com/office/drawing/2014/main" id="{00000000-0008-0000-0400-0000A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4" name="Picture 1" descr="ALMASHRI_0">
          <a:extLst>
            <a:ext uri="{FF2B5EF4-FFF2-40B4-BE49-F238E27FC236}">
              <a16:creationId xmlns:a16="http://schemas.microsoft.com/office/drawing/2014/main" id="{00000000-0008-0000-0400-0000A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5" name="Picture 1" descr="ALMASHRI_0">
          <a:extLst>
            <a:ext uri="{FF2B5EF4-FFF2-40B4-BE49-F238E27FC236}">
              <a16:creationId xmlns:a16="http://schemas.microsoft.com/office/drawing/2014/main" id="{00000000-0008-0000-0400-0000A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6" name="Picture 1" descr="ALMASHRI_0">
          <a:extLst>
            <a:ext uri="{FF2B5EF4-FFF2-40B4-BE49-F238E27FC236}">
              <a16:creationId xmlns:a16="http://schemas.microsoft.com/office/drawing/2014/main" id="{00000000-0008-0000-0400-0000A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7" name="Picture 1" descr="ALMASHRI_0">
          <a:extLst>
            <a:ext uri="{FF2B5EF4-FFF2-40B4-BE49-F238E27FC236}">
              <a16:creationId xmlns:a16="http://schemas.microsoft.com/office/drawing/2014/main" id="{00000000-0008-0000-0400-0000A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8" name="Picture 1" descr="ALMASHRI_0">
          <a:extLst>
            <a:ext uri="{FF2B5EF4-FFF2-40B4-BE49-F238E27FC236}">
              <a16:creationId xmlns:a16="http://schemas.microsoft.com/office/drawing/2014/main" id="{00000000-0008-0000-0400-0000A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19" name="Picture 1" descr="ALMASHRI_0">
          <a:extLst>
            <a:ext uri="{FF2B5EF4-FFF2-40B4-BE49-F238E27FC236}">
              <a16:creationId xmlns:a16="http://schemas.microsoft.com/office/drawing/2014/main" id="{00000000-0008-0000-0400-0000A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20" name="Picture 1" descr="ALMASHRI_0">
          <a:extLst>
            <a:ext uri="{FF2B5EF4-FFF2-40B4-BE49-F238E27FC236}">
              <a16:creationId xmlns:a16="http://schemas.microsoft.com/office/drawing/2014/main" id="{00000000-0008-0000-0400-0000A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21" name="Picture 1" descr="ALMASHRI_0">
          <a:extLst>
            <a:ext uri="{FF2B5EF4-FFF2-40B4-BE49-F238E27FC236}">
              <a16:creationId xmlns:a16="http://schemas.microsoft.com/office/drawing/2014/main" id="{00000000-0008-0000-0400-0000A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2" name="Picture 1" descr="ALMASHRI_0">
          <a:extLst>
            <a:ext uri="{FF2B5EF4-FFF2-40B4-BE49-F238E27FC236}">
              <a16:creationId xmlns:a16="http://schemas.microsoft.com/office/drawing/2014/main" id="{00000000-0008-0000-0400-0000A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3" name="Picture 1" descr="ALMASHRI_0">
          <a:extLst>
            <a:ext uri="{FF2B5EF4-FFF2-40B4-BE49-F238E27FC236}">
              <a16:creationId xmlns:a16="http://schemas.microsoft.com/office/drawing/2014/main" id="{00000000-0008-0000-0400-0000A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4" name="Picture 1" descr="ALMASHRI_0">
          <a:extLst>
            <a:ext uri="{FF2B5EF4-FFF2-40B4-BE49-F238E27FC236}">
              <a16:creationId xmlns:a16="http://schemas.microsoft.com/office/drawing/2014/main" id="{00000000-0008-0000-0400-0000B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5" name="Picture 1" descr="ALMASHRI_0">
          <a:extLst>
            <a:ext uri="{FF2B5EF4-FFF2-40B4-BE49-F238E27FC236}">
              <a16:creationId xmlns:a16="http://schemas.microsoft.com/office/drawing/2014/main" id="{00000000-0008-0000-0400-0000B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6" name="Picture 1" descr="ALMASHRI_0">
          <a:extLst>
            <a:ext uri="{FF2B5EF4-FFF2-40B4-BE49-F238E27FC236}">
              <a16:creationId xmlns:a16="http://schemas.microsoft.com/office/drawing/2014/main" id="{00000000-0008-0000-0400-0000B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7" name="Picture 1" descr="ALMASHRI_0">
          <a:extLst>
            <a:ext uri="{FF2B5EF4-FFF2-40B4-BE49-F238E27FC236}">
              <a16:creationId xmlns:a16="http://schemas.microsoft.com/office/drawing/2014/main" id="{00000000-0008-0000-0400-0000B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8" name="Picture 1" descr="ALMASHRI_0">
          <a:extLst>
            <a:ext uri="{FF2B5EF4-FFF2-40B4-BE49-F238E27FC236}">
              <a16:creationId xmlns:a16="http://schemas.microsoft.com/office/drawing/2014/main" id="{00000000-0008-0000-0400-0000B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29" name="Picture 1" descr="ALMASHRI_0">
          <a:extLst>
            <a:ext uri="{FF2B5EF4-FFF2-40B4-BE49-F238E27FC236}">
              <a16:creationId xmlns:a16="http://schemas.microsoft.com/office/drawing/2014/main" id="{00000000-0008-0000-0400-0000B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0" name="Picture 1" descr="ALMASHRI_0">
          <a:extLst>
            <a:ext uri="{FF2B5EF4-FFF2-40B4-BE49-F238E27FC236}">
              <a16:creationId xmlns:a16="http://schemas.microsoft.com/office/drawing/2014/main" id="{00000000-0008-0000-0400-0000B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1" name="Picture 1" descr="ALMASHRI_0">
          <a:extLst>
            <a:ext uri="{FF2B5EF4-FFF2-40B4-BE49-F238E27FC236}">
              <a16:creationId xmlns:a16="http://schemas.microsoft.com/office/drawing/2014/main" id="{00000000-0008-0000-0400-0000B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2" name="Picture 1" descr="ALMASHRI_0">
          <a:extLst>
            <a:ext uri="{FF2B5EF4-FFF2-40B4-BE49-F238E27FC236}">
              <a16:creationId xmlns:a16="http://schemas.microsoft.com/office/drawing/2014/main" id="{00000000-0008-0000-0400-0000B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3" name="Picture 1" descr="ALMASHRI_0">
          <a:extLst>
            <a:ext uri="{FF2B5EF4-FFF2-40B4-BE49-F238E27FC236}">
              <a16:creationId xmlns:a16="http://schemas.microsoft.com/office/drawing/2014/main" id="{00000000-0008-0000-0400-0000B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4" name="Picture 1" descr="ALMASHRI_0">
          <a:extLst>
            <a:ext uri="{FF2B5EF4-FFF2-40B4-BE49-F238E27FC236}">
              <a16:creationId xmlns:a16="http://schemas.microsoft.com/office/drawing/2014/main" id="{00000000-0008-0000-0400-0000B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5" name="Picture 1" descr="ALMASHRI_0">
          <a:extLst>
            <a:ext uri="{FF2B5EF4-FFF2-40B4-BE49-F238E27FC236}">
              <a16:creationId xmlns:a16="http://schemas.microsoft.com/office/drawing/2014/main" id="{00000000-0008-0000-0400-0000B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6" name="Picture 1" descr="ALMASHRI_0">
          <a:extLst>
            <a:ext uri="{FF2B5EF4-FFF2-40B4-BE49-F238E27FC236}">
              <a16:creationId xmlns:a16="http://schemas.microsoft.com/office/drawing/2014/main" id="{00000000-0008-0000-0400-0000B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637" name="Picture 1" descr="ALMASHRI_0">
          <a:extLst>
            <a:ext uri="{FF2B5EF4-FFF2-40B4-BE49-F238E27FC236}">
              <a16:creationId xmlns:a16="http://schemas.microsoft.com/office/drawing/2014/main" id="{00000000-0008-0000-0400-0000B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38" name="Picture 1" descr="ALMASHRI_0">
          <a:extLst>
            <a:ext uri="{FF2B5EF4-FFF2-40B4-BE49-F238E27FC236}">
              <a16:creationId xmlns:a16="http://schemas.microsoft.com/office/drawing/2014/main" id="{00000000-0008-0000-0400-0000B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39" name="Picture 1" descr="ALMASHRI_0">
          <a:extLst>
            <a:ext uri="{FF2B5EF4-FFF2-40B4-BE49-F238E27FC236}">
              <a16:creationId xmlns:a16="http://schemas.microsoft.com/office/drawing/2014/main" id="{00000000-0008-0000-0400-0000B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0" name="Picture 1" descr="ALMASHRI_0">
          <a:extLst>
            <a:ext uri="{FF2B5EF4-FFF2-40B4-BE49-F238E27FC236}">
              <a16:creationId xmlns:a16="http://schemas.microsoft.com/office/drawing/2014/main" id="{00000000-0008-0000-0400-0000C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1" name="Picture 1" descr="ALMASHRI_0">
          <a:extLst>
            <a:ext uri="{FF2B5EF4-FFF2-40B4-BE49-F238E27FC236}">
              <a16:creationId xmlns:a16="http://schemas.microsoft.com/office/drawing/2014/main" id="{00000000-0008-0000-0400-0000C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2" name="Picture 1" descr="ALMASHRI_0">
          <a:extLst>
            <a:ext uri="{FF2B5EF4-FFF2-40B4-BE49-F238E27FC236}">
              <a16:creationId xmlns:a16="http://schemas.microsoft.com/office/drawing/2014/main" id="{00000000-0008-0000-0400-0000C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3" name="Picture 1" descr="ALMASHRI_0">
          <a:extLst>
            <a:ext uri="{FF2B5EF4-FFF2-40B4-BE49-F238E27FC236}">
              <a16:creationId xmlns:a16="http://schemas.microsoft.com/office/drawing/2014/main" id="{00000000-0008-0000-0400-0000C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4" name="Picture 1" descr="ALMASHRI_0">
          <a:extLst>
            <a:ext uri="{FF2B5EF4-FFF2-40B4-BE49-F238E27FC236}">
              <a16:creationId xmlns:a16="http://schemas.microsoft.com/office/drawing/2014/main" id="{00000000-0008-0000-0400-0000C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5" name="Picture 1" descr="ALMASHRI_0">
          <a:extLst>
            <a:ext uri="{FF2B5EF4-FFF2-40B4-BE49-F238E27FC236}">
              <a16:creationId xmlns:a16="http://schemas.microsoft.com/office/drawing/2014/main" id="{00000000-0008-0000-0400-0000C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6" name="Picture 1" descr="ALMASHRI_0">
          <a:extLst>
            <a:ext uri="{FF2B5EF4-FFF2-40B4-BE49-F238E27FC236}">
              <a16:creationId xmlns:a16="http://schemas.microsoft.com/office/drawing/2014/main" id="{00000000-0008-0000-0400-0000C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7" name="Picture 1" descr="ALMASHRI_0">
          <a:extLst>
            <a:ext uri="{FF2B5EF4-FFF2-40B4-BE49-F238E27FC236}">
              <a16:creationId xmlns:a16="http://schemas.microsoft.com/office/drawing/2014/main" id="{00000000-0008-0000-0400-0000C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8" name="Picture 1" descr="ALMASHRI_0">
          <a:extLst>
            <a:ext uri="{FF2B5EF4-FFF2-40B4-BE49-F238E27FC236}">
              <a16:creationId xmlns:a16="http://schemas.microsoft.com/office/drawing/2014/main" id="{00000000-0008-0000-0400-0000C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49" name="Picture 1" descr="ALMASHRI_0">
          <a:extLst>
            <a:ext uri="{FF2B5EF4-FFF2-40B4-BE49-F238E27FC236}">
              <a16:creationId xmlns:a16="http://schemas.microsoft.com/office/drawing/2014/main" id="{00000000-0008-0000-0400-0000C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50" name="Picture 1" descr="ALMASHRI_0">
          <a:extLst>
            <a:ext uri="{FF2B5EF4-FFF2-40B4-BE49-F238E27FC236}">
              <a16:creationId xmlns:a16="http://schemas.microsoft.com/office/drawing/2014/main" id="{00000000-0008-0000-0400-0000C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51" name="Picture 1" descr="ALMASHRI_0">
          <a:extLst>
            <a:ext uri="{FF2B5EF4-FFF2-40B4-BE49-F238E27FC236}">
              <a16:creationId xmlns:a16="http://schemas.microsoft.com/office/drawing/2014/main" id="{00000000-0008-0000-0400-0000C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52" name="Picture 1" descr="ALMASHRI_0">
          <a:extLst>
            <a:ext uri="{FF2B5EF4-FFF2-40B4-BE49-F238E27FC236}">
              <a16:creationId xmlns:a16="http://schemas.microsoft.com/office/drawing/2014/main" id="{00000000-0008-0000-0400-0000C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653" name="Picture 1" descr="ALMASHRI_0">
          <a:extLst>
            <a:ext uri="{FF2B5EF4-FFF2-40B4-BE49-F238E27FC236}">
              <a16:creationId xmlns:a16="http://schemas.microsoft.com/office/drawing/2014/main" id="{00000000-0008-0000-0400-0000C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54" name="Picture 1" descr="ALMASHRI_0">
          <a:extLst>
            <a:ext uri="{FF2B5EF4-FFF2-40B4-BE49-F238E27FC236}">
              <a16:creationId xmlns:a16="http://schemas.microsoft.com/office/drawing/2014/main" id="{00000000-0008-0000-0400-0000C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55" name="Picture 1" descr="ALMASHRI_0">
          <a:extLst>
            <a:ext uri="{FF2B5EF4-FFF2-40B4-BE49-F238E27FC236}">
              <a16:creationId xmlns:a16="http://schemas.microsoft.com/office/drawing/2014/main" id="{00000000-0008-0000-0400-0000C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56" name="Picture 1" descr="ALMASHRI_0">
          <a:extLst>
            <a:ext uri="{FF2B5EF4-FFF2-40B4-BE49-F238E27FC236}">
              <a16:creationId xmlns:a16="http://schemas.microsoft.com/office/drawing/2014/main" id="{00000000-0008-0000-0400-0000D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57" name="Picture 1" descr="ALMASHRI_0">
          <a:extLst>
            <a:ext uri="{FF2B5EF4-FFF2-40B4-BE49-F238E27FC236}">
              <a16:creationId xmlns:a16="http://schemas.microsoft.com/office/drawing/2014/main" id="{00000000-0008-0000-0400-0000D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58" name="Picture 1" descr="ALMASHRI_0">
          <a:extLst>
            <a:ext uri="{FF2B5EF4-FFF2-40B4-BE49-F238E27FC236}">
              <a16:creationId xmlns:a16="http://schemas.microsoft.com/office/drawing/2014/main" id="{00000000-0008-0000-0400-0000D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59" name="Picture 1" descr="ALMASHRI_0">
          <a:extLst>
            <a:ext uri="{FF2B5EF4-FFF2-40B4-BE49-F238E27FC236}">
              <a16:creationId xmlns:a16="http://schemas.microsoft.com/office/drawing/2014/main" id="{00000000-0008-0000-0400-0000D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0" name="Picture 1" descr="ALMASHRI_0">
          <a:extLst>
            <a:ext uri="{FF2B5EF4-FFF2-40B4-BE49-F238E27FC236}">
              <a16:creationId xmlns:a16="http://schemas.microsoft.com/office/drawing/2014/main" id="{00000000-0008-0000-0400-0000D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1" name="Picture 1" descr="ALMASHRI_0">
          <a:extLst>
            <a:ext uri="{FF2B5EF4-FFF2-40B4-BE49-F238E27FC236}">
              <a16:creationId xmlns:a16="http://schemas.microsoft.com/office/drawing/2014/main" id="{00000000-0008-0000-0400-0000D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2" name="Picture 1" descr="ALMASHRI_0">
          <a:extLst>
            <a:ext uri="{FF2B5EF4-FFF2-40B4-BE49-F238E27FC236}">
              <a16:creationId xmlns:a16="http://schemas.microsoft.com/office/drawing/2014/main" id="{00000000-0008-0000-0400-0000D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3" name="Picture 1" descr="ALMASHRI_0">
          <a:extLst>
            <a:ext uri="{FF2B5EF4-FFF2-40B4-BE49-F238E27FC236}">
              <a16:creationId xmlns:a16="http://schemas.microsoft.com/office/drawing/2014/main" id="{00000000-0008-0000-0400-0000D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4" name="Picture 1" descr="ALMASHRI_0">
          <a:extLst>
            <a:ext uri="{FF2B5EF4-FFF2-40B4-BE49-F238E27FC236}">
              <a16:creationId xmlns:a16="http://schemas.microsoft.com/office/drawing/2014/main" id="{00000000-0008-0000-0400-0000D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5" name="Picture 1" descr="ALMASHRI_0">
          <a:extLst>
            <a:ext uri="{FF2B5EF4-FFF2-40B4-BE49-F238E27FC236}">
              <a16:creationId xmlns:a16="http://schemas.microsoft.com/office/drawing/2014/main" id="{00000000-0008-0000-0400-0000D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6" name="Picture 1" descr="ALMASHRI_0">
          <a:extLst>
            <a:ext uri="{FF2B5EF4-FFF2-40B4-BE49-F238E27FC236}">
              <a16:creationId xmlns:a16="http://schemas.microsoft.com/office/drawing/2014/main" id="{00000000-0008-0000-0400-0000D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7" name="Picture 1" descr="ALMASHRI_0">
          <a:extLst>
            <a:ext uri="{FF2B5EF4-FFF2-40B4-BE49-F238E27FC236}">
              <a16:creationId xmlns:a16="http://schemas.microsoft.com/office/drawing/2014/main" id="{00000000-0008-0000-0400-0000D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8" name="Picture 1" descr="ALMASHRI_0">
          <a:extLst>
            <a:ext uri="{FF2B5EF4-FFF2-40B4-BE49-F238E27FC236}">
              <a16:creationId xmlns:a16="http://schemas.microsoft.com/office/drawing/2014/main" id="{00000000-0008-0000-0400-0000D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669" name="Picture 1" descr="ALMASHRI_0">
          <a:extLst>
            <a:ext uri="{FF2B5EF4-FFF2-40B4-BE49-F238E27FC236}">
              <a16:creationId xmlns:a16="http://schemas.microsoft.com/office/drawing/2014/main" id="{00000000-0008-0000-0400-0000D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0" name="Picture 1" descr="ALMASHRI_0">
          <a:extLst>
            <a:ext uri="{FF2B5EF4-FFF2-40B4-BE49-F238E27FC236}">
              <a16:creationId xmlns:a16="http://schemas.microsoft.com/office/drawing/2014/main" id="{00000000-0008-0000-0400-0000D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1" name="Picture 1" descr="ALMASHRI_0">
          <a:extLst>
            <a:ext uri="{FF2B5EF4-FFF2-40B4-BE49-F238E27FC236}">
              <a16:creationId xmlns:a16="http://schemas.microsoft.com/office/drawing/2014/main" id="{00000000-0008-0000-0400-0000D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2" name="Picture 1" descr="ALMASHRI_0">
          <a:extLst>
            <a:ext uri="{FF2B5EF4-FFF2-40B4-BE49-F238E27FC236}">
              <a16:creationId xmlns:a16="http://schemas.microsoft.com/office/drawing/2014/main" id="{00000000-0008-0000-0400-0000E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3" name="Picture 1" descr="ALMASHRI_0">
          <a:extLst>
            <a:ext uri="{FF2B5EF4-FFF2-40B4-BE49-F238E27FC236}">
              <a16:creationId xmlns:a16="http://schemas.microsoft.com/office/drawing/2014/main" id="{00000000-0008-0000-0400-0000E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4" name="Picture 1" descr="ALMASHRI_0">
          <a:extLst>
            <a:ext uri="{FF2B5EF4-FFF2-40B4-BE49-F238E27FC236}">
              <a16:creationId xmlns:a16="http://schemas.microsoft.com/office/drawing/2014/main" id="{00000000-0008-0000-0400-0000E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5" name="Picture 1" descr="ALMASHRI_0">
          <a:extLst>
            <a:ext uri="{FF2B5EF4-FFF2-40B4-BE49-F238E27FC236}">
              <a16:creationId xmlns:a16="http://schemas.microsoft.com/office/drawing/2014/main" id="{00000000-0008-0000-0400-0000E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6" name="Picture 1" descr="ALMASHRI_0">
          <a:extLst>
            <a:ext uri="{FF2B5EF4-FFF2-40B4-BE49-F238E27FC236}">
              <a16:creationId xmlns:a16="http://schemas.microsoft.com/office/drawing/2014/main" id="{00000000-0008-0000-0400-0000E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7" name="Picture 1" descr="ALMASHRI_0">
          <a:extLst>
            <a:ext uri="{FF2B5EF4-FFF2-40B4-BE49-F238E27FC236}">
              <a16:creationId xmlns:a16="http://schemas.microsoft.com/office/drawing/2014/main" id="{00000000-0008-0000-0400-0000E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8" name="Picture 1" descr="ALMASHRI_0">
          <a:extLst>
            <a:ext uri="{FF2B5EF4-FFF2-40B4-BE49-F238E27FC236}">
              <a16:creationId xmlns:a16="http://schemas.microsoft.com/office/drawing/2014/main" id="{00000000-0008-0000-0400-0000E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79" name="Picture 1" descr="ALMASHRI_0">
          <a:extLst>
            <a:ext uri="{FF2B5EF4-FFF2-40B4-BE49-F238E27FC236}">
              <a16:creationId xmlns:a16="http://schemas.microsoft.com/office/drawing/2014/main" id="{00000000-0008-0000-0400-0000E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80" name="Picture 1" descr="ALMASHRI_0">
          <a:extLst>
            <a:ext uri="{FF2B5EF4-FFF2-40B4-BE49-F238E27FC236}">
              <a16:creationId xmlns:a16="http://schemas.microsoft.com/office/drawing/2014/main" id="{00000000-0008-0000-0400-0000E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81" name="Picture 1" descr="ALMASHRI_0">
          <a:extLst>
            <a:ext uri="{FF2B5EF4-FFF2-40B4-BE49-F238E27FC236}">
              <a16:creationId xmlns:a16="http://schemas.microsoft.com/office/drawing/2014/main" id="{00000000-0008-0000-0400-0000E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82" name="Picture 1" descr="ALMASHRI_0">
          <a:extLst>
            <a:ext uri="{FF2B5EF4-FFF2-40B4-BE49-F238E27FC236}">
              <a16:creationId xmlns:a16="http://schemas.microsoft.com/office/drawing/2014/main" id="{00000000-0008-0000-0400-0000E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83" name="Picture 1" descr="ALMASHRI_0">
          <a:extLst>
            <a:ext uri="{FF2B5EF4-FFF2-40B4-BE49-F238E27FC236}">
              <a16:creationId xmlns:a16="http://schemas.microsoft.com/office/drawing/2014/main" id="{00000000-0008-0000-0400-0000E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84" name="Picture 1" descr="ALMASHRI_0">
          <a:extLst>
            <a:ext uri="{FF2B5EF4-FFF2-40B4-BE49-F238E27FC236}">
              <a16:creationId xmlns:a16="http://schemas.microsoft.com/office/drawing/2014/main" id="{00000000-0008-0000-0400-0000E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685" name="Picture 1" descr="ALMASHRI_0">
          <a:extLst>
            <a:ext uri="{FF2B5EF4-FFF2-40B4-BE49-F238E27FC236}">
              <a16:creationId xmlns:a16="http://schemas.microsoft.com/office/drawing/2014/main" id="{00000000-0008-0000-0400-0000E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86" name="Picture 1" descr="ALMASHRI_0">
          <a:extLst>
            <a:ext uri="{FF2B5EF4-FFF2-40B4-BE49-F238E27FC236}">
              <a16:creationId xmlns:a16="http://schemas.microsoft.com/office/drawing/2014/main" id="{00000000-0008-0000-0400-0000E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87" name="Picture 1" descr="ALMASHRI_0">
          <a:extLst>
            <a:ext uri="{FF2B5EF4-FFF2-40B4-BE49-F238E27FC236}">
              <a16:creationId xmlns:a16="http://schemas.microsoft.com/office/drawing/2014/main" id="{00000000-0008-0000-0400-0000E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88" name="Picture 1" descr="ALMASHRI_0">
          <a:extLst>
            <a:ext uri="{FF2B5EF4-FFF2-40B4-BE49-F238E27FC236}">
              <a16:creationId xmlns:a16="http://schemas.microsoft.com/office/drawing/2014/main" id="{00000000-0008-0000-0400-0000F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89" name="Picture 1" descr="ALMASHRI_0">
          <a:extLst>
            <a:ext uri="{FF2B5EF4-FFF2-40B4-BE49-F238E27FC236}">
              <a16:creationId xmlns:a16="http://schemas.microsoft.com/office/drawing/2014/main" id="{00000000-0008-0000-0400-0000F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0" name="Picture 1" descr="ALMASHRI_0">
          <a:extLst>
            <a:ext uri="{FF2B5EF4-FFF2-40B4-BE49-F238E27FC236}">
              <a16:creationId xmlns:a16="http://schemas.microsoft.com/office/drawing/2014/main" id="{00000000-0008-0000-0400-0000F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1" name="Picture 1" descr="ALMASHRI_0">
          <a:extLst>
            <a:ext uri="{FF2B5EF4-FFF2-40B4-BE49-F238E27FC236}">
              <a16:creationId xmlns:a16="http://schemas.microsoft.com/office/drawing/2014/main" id="{00000000-0008-0000-0400-0000F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2" name="Picture 1" descr="ALMASHRI_0">
          <a:extLst>
            <a:ext uri="{FF2B5EF4-FFF2-40B4-BE49-F238E27FC236}">
              <a16:creationId xmlns:a16="http://schemas.microsoft.com/office/drawing/2014/main" id="{00000000-0008-0000-0400-0000F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3" name="Picture 1" descr="ALMASHRI_0">
          <a:extLst>
            <a:ext uri="{FF2B5EF4-FFF2-40B4-BE49-F238E27FC236}">
              <a16:creationId xmlns:a16="http://schemas.microsoft.com/office/drawing/2014/main" id="{00000000-0008-0000-0400-0000F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4" name="Picture 1" descr="ALMASHRI_0">
          <a:extLst>
            <a:ext uri="{FF2B5EF4-FFF2-40B4-BE49-F238E27FC236}">
              <a16:creationId xmlns:a16="http://schemas.microsoft.com/office/drawing/2014/main" id="{00000000-0008-0000-0400-0000F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5" name="Picture 1" descr="ALMASHRI_0">
          <a:extLst>
            <a:ext uri="{FF2B5EF4-FFF2-40B4-BE49-F238E27FC236}">
              <a16:creationId xmlns:a16="http://schemas.microsoft.com/office/drawing/2014/main" id="{00000000-0008-0000-0400-0000F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6" name="Picture 1" descr="ALMASHRI_0">
          <a:extLst>
            <a:ext uri="{FF2B5EF4-FFF2-40B4-BE49-F238E27FC236}">
              <a16:creationId xmlns:a16="http://schemas.microsoft.com/office/drawing/2014/main" id="{00000000-0008-0000-0400-0000F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7" name="Picture 1" descr="ALMASHRI_0">
          <a:extLst>
            <a:ext uri="{FF2B5EF4-FFF2-40B4-BE49-F238E27FC236}">
              <a16:creationId xmlns:a16="http://schemas.microsoft.com/office/drawing/2014/main" id="{00000000-0008-0000-0400-0000F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8" name="Picture 1" descr="ALMASHRI_0">
          <a:extLst>
            <a:ext uri="{FF2B5EF4-FFF2-40B4-BE49-F238E27FC236}">
              <a16:creationId xmlns:a16="http://schemas.microsoft.com/office/drawing/2014/main" id="{00000000-0008-0000-0400-0000F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699" name="Picture 1" descr="ALMASHRI_0">
          <a:extLst>
            <a:ext uri="{FF2B5EF4-FFF2-40B4-BE49-F238E27FC236}">
              <a16:creationId xmlns:a16="http://schemas.microsoft.com/office/drawing/2014/main" id="{00000000-0008-0000-0400-0000F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700" name="Picture 1" descr="ALMASHRI_0">
          <a:extLst>
            <a:ext uri="{FF2B5EF4-FFF2-40B4-BE49-F238E27FC236}">
              <a16:creationId xmlns:a16="http://schemas.microsoft.com/office/drawing/2014/main" id="{00000000-0008-0000-0400-0000F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701" name="Picture 1" descr="ALMASHRI_0">
          <a:extLst>
            <a:ext uri="{FF2B5EF4-FFF2-40B4-BE49-F238E27FC236}">
              <a16:creationId xmlns:a16="http://schemas.microsoft.com/office/drawing/2014/main" id="{00000000-0008-0000-0400-0000F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2" name="Picture 1" descr="ALMASHRI_0">
          <a:extLst>
            <a:ext uri="{FF2B5EF4-FFF2-40B4-BE49-F238E27FC236}">
              <a16:creationId xmlns:a16="http://schemas.microsoft.com/office/drawing/2014/main" id="{00000000-0008-0000-0400-0000F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3" name="Picture 1" descr="ALMASHRI_0">
          <a:extLst>
            <a:ext uri="{FF2B5EF4-FFF2-40B4-BE49-F238E27FC236}">
              <a16:creationId xmlns:a16="http://schemas.microsoft.com/office/drawing/2014/main" id="{00000000-0008-0000-0400-0000F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4" name="Picture 1" descr="ALMASHRI_0">
          <a:extLst>
            <a:ext uri="{FF2B5EF4-FFF2-40B4-BE49-F238E27FC236}">
              <a16:creationId xmlns:a16="http://schemas.microsoft.com/office/drawing/2014/main" id="{00000000-0008-0000-0400-00000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5" name="Picture 1" descr="ALMASHRI_0">
          <a:extLst>
            <a:ext uri="{FF2B5EF4-FFF2-40B4-BE49-F238E27FC236}">
              <a16:creationId xmlns:a16="http://schemas.microsoft.com/office/drawing/2014/main" id="{00000000-0008-0000-0400-00000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6" name="Picture 1" descr="ALMASHRI_0">
          <a:extLst>
            <a:ext uri="{FF2B5EF4-FFF2-40B4-BE49-F238E27FC236}">
              <a16:creationId xmlns:a16="http://schemas.microsoft.com/office/drawing/2014/main" id="{00000000-0008-0000-0400-00000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7" name="Picture 1" descr="ALMASHRI_0">
          <a:extLst>
            <a:ext uri="{FF2B5EF4-FFF2-40B4-BE49-F238E27FC236}">
              <a16:creationId xmlns:a16="http://schemas.microsoft.com/office/drawing/2014/main" id="{00000000-0008-0000-0400-00000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8" name="Picture 1" descr="ALMASHRI_0">
          <a:extLst>
            <a:ext uri="{FF2B5EF4-FFF2-40B4-BE49-F238E27FC236}">
              <a16:creationId xmlns:a16="http://schemas.microsoft.com/office/drawing/2014/main" id="{00000000-0008-0000-0400-00000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09" name="Picture 1" descr="ALMASHRI_0">
          <a:extLst>
            <a:ext uri="{FF2B5EF4-FFF2-40B4-BE49-F238E27FC236}">
              <a16:creationId xmlns:a16="http://schemas.microsoft.com/office/drawing/2014/main" id="{00000000-0008-0000-0400-00000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0" name="Picture 1" descr="ALMASHRI_0">
          <a:extLst>
            <a:ext uri="{FF2B5EF4-FFF2-40B4-BE49-F238E27FC236}">
              <a16:creationId xmlns:a16="http://schemas.microsoft.com/office/drawing/2014/main" id="{00000000-0008-0000-0400-00000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1" name="Picture 1" descr="ALMASHRI_0">
          <a:extLst>
            <a:ext uri="{FF2B5EF4-FFF2-40B4-BE49-F238E27FC236}">
              <a16:creationId xmlns:a16="http://schemas.microsoft.com/office/drawing/2014/main" id="{00000000-0008-0000-0400-00000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2" name="Picture 1" descr="ALMASHRI_0">
          <a:extLst>
            <a:ext uri="{FF2B5EF4-FFF2-40B4-BE49-F238E27FC236}">
              <a16:creationId xmlns:a16="http://schemas.microsoft.com/office/drawing/2014/main" id="{00000000-0008-0000-0400-00000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3" name="Picture 1" descr="ALMASHRI_0">
          <a:extLst>
            <a:ext uri="{FF2B5EF4-FFF2-40B4-BE49-F238E27FC236}">
              <a16:creationId xmlns:a16="http://schemas.microsoft.com/office/drawing/2014/main" id="{00000000-0008-0000-0400-00000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4" name="Picture 1" descr="ALMASHRI_0">
          <a:extLst>
            <a:ext uri="{FF2B5EF4-FFF2-40B4-BE49-F238E27FC236}">
              <a16:creationId xmlns:a16="http://schemas.microsoft.com/office/drawing/2014/main" id="{00000000-0008-0000-0400-00000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5" name="Picture 1" descr="ALMASHRI_0">
          <a:extLst>
            <a:ext uri="{FF2B5EF4-FFF2-40B4-BE49-F238E27FC236}">
              <a16:creationId xmlns:a16="http://schemas.microsoft.com/office/drawing/2014/main" id="{00000000-0008-0000-0400-00000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6" name="Picture 1" descr="ALMASHRI_0">
          <a:extLst>
            <a:ext uri="{FF2B5EF4-FFF2-40B4-BE49-F238E27FC236}">
              <a16:creationId xmlns:a16="http://schemas.microsoft.com/office/drawing/2014/main" id="{00000000-0008-0000-0400-00000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717" name="Picture 1" descr="ALMASHRI_0">
          <a:extLst>
            <a:ext uri="{FF2B5EF4-FFF2-40B4-BE49-F238E27FC236}">
              <a16:creationId xmlns:a16="http://schemas.microsoft.com/office/drawing/2014/main" id="{00000000-0008-0000-0400-00000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18" name="Picture 1" descr="ALMASHRI_0">
          <a:extLst>
            <a:ext uri="{FF2B5EF4-FFF2-40B4-BE49-F238E27FC236}">
              <a16:creationId xmlns:a16="http://schemas.microsoft.com/office/drawing/2014/main" id="{00000000-0008-0000-0400-00000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19" name="Picture 1" descr="ALMASHRI_0">
          <a:extLst>
            <a:ext uri="{FF2B5EF4-FFF2-40B4-BE49-F238E27FC236}">
              <a16:creationId xmlns:a16="http://schemas.microsoft.com/office/drawing/2014/main" id="{00000000-0008-0000-0400-00000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0" name="Picture 1" descr="ALMASHRI_0">
          <a:extLst>
            <a:ext uri="{FF2B5EF4-FFF2-40B4-BE49-F238E27FC236}">
              <a16:creationId xmlns:a16="http://schemas.microsoft.com/office/drawing/2014/main" id="{00000000-0008-0000-0400-00001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1" name="Picture 1" descr="ALMASHRI_0">
          <a:extLst>
            <a:ext uri="{FF2B5EF4-FFF2-40B4-BE49-F238E27FC236}">
              <a16:creationId xmlns:a16="http://schemas.microsoft.com/office/drawing/2014/main" id="{00000000-0008-0000-0400-00001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2" name="Picture 1" descr="ALMASHRI_0">
          <a:extLst>
            <a:ext uri="{FF2B5EF4-FFF2-40B4-BE49-F238E27FC236}">
              <a16:creationId xmlns:a16="http://schemas.microsoft.com/office/drawing/2014/main" id="{00000000-0008-0000-0400-00001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3" name="Picture 1" descr="ALMASHRI_0">
          <a:extLst>
            <a:ext uri="{FF2B5EF4-FFF2-40B4-BE49-F238E27FC236}">
              <a16:creationId xmlns:a16="http://schemas.microsoft.com/office/drawing/2014/main" id="{00000000-0008-0000-0400-00001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4" name="Picture 1" descr="ALMASHRI_0">
          <a:extLst>
            <a:ext uri="{FF2B5EF4-FFF2-40B4-BE49-F238E27FC236}">
              <a16:creationId xmlns:a16="http://schemas.microsoft.com/office/drawing/2014/main" id="{00000000-0008-0000-0400-00001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5" name="Picture 1" descr="ALMASHRI_0">
          <a:extLst>
            <a:ext uri="{FF2B5EF4-FFF2-40B4-BE49-F238E27FC236}">
              <a16:creationId xmlns:a16="http://schemas.microsoft.com/office/drawing/2014/main" id="{00000000-0008-0000-0400-00001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6" name="Picture 1" descr="ALMASHRI_0">
          <a:extLst>
            <a:ext uri="{FF2B5EF4-FFF2-40B4-BE49-F238E27FC236}">
              <a16:creationId xmlns:a16="http://schemas.microsoft.com/office/drawing/2014/main" id="{00000000-0008-0000-0400-00001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7" name="Picture 1" descr="ALMASHRI_0">
          <a:extLst>
            <a:ext uri="{FF2B5EF4-FFF2-40B4-BE49-F238E27FC236}">
              <a16:creationId xmlns:a16="http://schemas.microsoft.com/office/drawing/2014/main" id="{00000000-0008-0000-0400-00001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8" name="Picture 1" descr="ALMASHRI_0">
          <a:extLst>
            <a:ext uri="{FF2B5EF4-FFF2-40B4-BE49-F238E27FC236}">
              <a16:creationId xmlns:a16="http://schemas.microsoft.com/office/drawing/2014/main" id="{00000000-0008-0000-0400-00001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29" name="Picture 1" descr="ALMASHRI_0">
          <a:extLst>
            <a:ext uri="{FF2B5EF4-FFF2-40B4-BE49-F238E27FC236}">
              <a16:creationId xmlns:a16="http://schemas.microsoft.com/office/drawing/2014/main" id="{00000000-0008-0000-0400-00001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30" name="Picture 1" descr="ALMASHRI_0">
          <a:extLst>
            <a:ext uri="{FF2B5EF4-FFF2-40B4-BE49-F238E27FC236}">
              <a16:creationId xmlns:a16="http://schemas.microsoft.com/office/drawing/2014/main" id="{00000000-0008-0000-0400-00001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31" name="Picture 1" descr="ALMASHRI_0">
          <a:extLst>
            <a:ext uri="{FF2B5EF4-FFF2-40B4-BE49-F238E27FC236}">
              <a16:creationId xmlns:a16="http://schemas.microsoft.com/office/drawing/2014/main" id="{00000000-0008-0000-0400-00001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32" name="Picture 1" descr="ALMASHRI_0">
          <a:extLst>
            <a:ext uri="{FF2B5EF4-FFF2-40B4-BE49-F238E27FC236}">
              <a16:creationId xmlns:a16="http://schemas.microsoft.com/office/drawing/2014/main" id="{00000000-0008-0000-0400-00001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33" name="Picture 1" descr="ALMASHRI_0">
          <a:extLst>
            <a:ext uri="{FF2B5EF4-FFF2-40B4-BE49-F238E27FC236}">
              <a16:creationId xmlns:a16="http://schemas.microsoft.com/office/drawing/2014/main" id="{00000000-0008-0000-0400-00001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34" name="Picture 1" descr="ALMASHRI_0">
          <a:extLst>
            <a:ext uri="{FF2B5EF4-FFF2-40B4-BE49-F238E27FC236}">
              <a16:creationId xmlns:a16="http://schemas.microsoft.com/office/drawing/2014/main" id="{00000000-0008-0000-0400-00001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35" name="Picture 1" descr="ALMASHRI_0">
          <a:extLst>
            <a:ext uri="{FF2B5EF4-FFF2-40B4-BE49-F238E27FC236}">
              <a16:creationId xmlns:a16="http://schemas.microsoft.com/office/drawing/2014/main" id="{00000000-0008-0000-0400-00001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36" name="Picture 1" descr="ALMASHRI_0">
          <a:extLst>
            <a:ext uri="{FF2B5EF4-FFF2-40B4-BE49-F238E27FC236}">
              <a16:creationId xmlns:a16="http://schemas.microsoft.com/office/drawing/2014/main" id="{00000000-0008-0000-0400-00002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37" name="Picture 1" descr="ALMASHRI_0">
          <a:extLst>
            <a:ext uri="{FF2B5EF4-FFF2-40B4-BE49-F238E27FC236}">
              <a16:creationId xmlns:a16="http://schemas.microsoft.com/office/drawing/2014/main" id="{00000000-0008-0000-0400-00002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38" name="Picture 1" descr="ALMASHRI_0">
          <a:extLst>
            <a:ext uri="{FF2B5EF4-FFF2-40B4-BE49-F238E27FC236}">
              <a16:creationId xmlns:a16="http://schemas.microsoft.com/office/drawing/2014/main" id="{00000000-0008-0000-0400-00002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39" name="Picture 1" descr="ALMASHRI_0">
          <a:extLst>
            <a:ext uri="{FF2B5EF4-FFF2-40B4-BE49-F238E27FC236}">
              <a16:creationId xmlns:a16="http://schemas.microsoft.com/office/drawing/2014/main" id="{00000000-0008-0000-0400-00002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0" name="Picture 1" descr="ALMASHRI_0">
          <a:extLst>
            <a:ext uri="{FF2B5EF4-FFF2-40B4-BE49-F238E27FC236}">
              <a16:creationId xmlns:a16="http://schemas.microsoft.com/office/drawing/2014/main" id="{00000000-0008-0000-0400-00002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1" name="Picture 1" descr="ALMASHRI_0">
          <a:extLst>
            <a:ext uri="{FF2B5EF4-FFF2-40B4-BE49-F238E27FC236}">
              <a16:creationId xmlns:a16="http://schemas.microsoft.com/office/drawing/2014/main" id="{00000000-0008-0000-0400-00002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2" name="Picture 1" descr="ALMASHRI_0">
          <a:extLst>
            <a:ext uri="{FF2B5EF4-FFF2-40B4-BE49-F238E27FC236}">
              <a16:creationId xmlns:a16="http://schemas.microsoft.com/office/drawing/2014/main" id="{00000000-0008-0000-0400-00002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3" name="Picture 1" descr="ALMASHRI_0">
          <a:extLst>
            <a:ext uri="{FF2B5EF4-FFF2-40B4-BE49-F238E27FC236}">
              <a16:creationId xmlns:a16="http://schemas.microsoft.com/office/drawing/2014/main" id="{00000000-0008-0000-0400-00002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4" name="Picture 1" descr="ALMASHRI_0">
          <a:extLst>
            <a:ext uri="{FF2B5EF4-FFF2-40B4-BE49-F238E27FC236}">
              <a16:creationId xmlns:a16="http://schemas.microsoft.com/office/drawing/2014/main" id="{00000000-0008-0000-0400-00002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5" name="Picture 1" descr="ALMASHRI_0">
          <a:extLst>
            <a:ext uri="{FF2B5EF4-FFF2-40B4-BE49-F238E27FC236}">
              <a16:creationId xmlns:a16="http://schemas.microsoft.com/office/drawing/2014/main" id="{00000000-0008-0000-0400-00002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6" name="Picture 1" descr="ALMASHRI_0">
          <a:extLst>
            <a:ext uri="{FF2B5EF4-FFF2-40B4-BE49-F238E27FC236}">
              <a16:creationId xmlns:a16="http://schemas.microsoft.com/office/drawing/2014/main" id="{00000000-0008-0000-0400-00002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7" name="Picture 1" descr="ALMASHRI_0">
          <a:extLst>
            <a:ext uri="{FF2B5EF4-FFF2-40B4-BE49-F238E27FC236}">
              <a16:creationId xmlns:a16="http://schemas.microsoft.com/office/drawing/2014/main" id="{00000000-0008-0000-0400-00002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8" name="Picture 1" descr="ALMASHRI_0">
          <a:extLst>
            <a:ext uri="{FF2B5EF4-FFF2-40B4-BE49-F238E27FC236}">
              <a16:creationId xmlns:a16="http://schemas.microsoft.com/office/drawing/2014/main" id="{00000000-0008-0000-0400-00002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49" name="Picture 1" descr="ALMASHRI_0">
          <a:extLst>
            <a:ext uri="{FF2B5EF4-FFF2-40B4-BE49-F238E27FC236}">
              <a16:creationId xmlns:a16="http://schemas.microsoft.com/office/drawing/2014/main" id="{00000000-0008-0000-0400-00002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0" name="Picture 1" descr="ALMASHRI_0">
          <a:extLst>
            <a:ext uri="{FF2B5EF4-FFF2-40B4-BE49-F238E27FC236}">
              <a16:creationId xmlns:a16="http://schemas.microsoft.com/office/drawing/2014/main" id="{00000000-0008-0000-0400-00002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1" name="Picture 1" descr="ALMASHRI_0">
          <a:extLst>
            <a:ext uri="{FF2B5EF4-FFF2-40B4-BE49-F238E27FC236}">
              <a16:creationId xmlns:a16="http://schemas.microsoft.com/office/drawing/2014/main" id="{00000000-0008-0000-0400-00002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2" name="Picture 1" descr="ALMASHRI_0">
          <a:extLst>
            <a:ext uri="{FF2B5EF4-FFF2-40B4-BE49-F238E27FC236}">
              <a16:creationId xmlns:a16="http://schemas.microsoft.com/office/drawing/2014/main" id="{00000000-0008-0000-0400-00003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3" name="Picture 1" descr="ALMASHRI_0">
          <a:extLst>
            <a:ext uri="{FF2B5EF4-FFF2-40B4-BE49-F238E27FC236}">
              <a16:creationId xmlns:a16="http://schemas.microsoft.com/office/drawing/2014/main" id="{00000000-0008-0000-0400-00003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4" name="Picture 1" descr="ALMASHRI_0">
          <a:extLst>
            <a:ext uri="{FF2B5EF4-FFF2-40B4-BE49-F238E27FC236}">
              <a16:creationId xmlns:a16="http://schemas.microsoft.com/office/drawing/2014/main" id="{00000000-0008-0000-0400-00003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5" name="Picture 1" descr="ALMASHRI_0">
          <a:extLst>
            <a:ext uri="{FF2B5EF4-FFF2-40B4-BE49-F238E27FC236}">
              <a16:creationId xmlns:a16="http://schemas.microsoft.com/office/drawing/2014/main" id="{00000000-0008-0000-0400-00003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6" name="Picture 1" descr="ALMASHRI_0">
          <a:extLst>
            <a:ext uri="{FF2B5EF4-FFF2-40B4-BE49-F238E27FC236}">
              <a16:creationId xmlns:a16="http://schemas.microsoft.com/office/drawing/2014/main" id="{00000000-0008-0000-0400-00003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7" name="Picture 1" descr="ALMASHRI_0">
          <a:extLst>
            <a:ext uri="{FF2B5EF4-FFF2-40B4-BE49-F238E27FC236}">
              <a16:creationId xmlns:a16="http://schemas.microsoft.com/office/drawing/2014/main" id="{00000000-0008-0000-0400-00003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8" name="Picture 1" descr="ALMASHRI_0">
          <a:extLst>
            <a:ext uri="{FF2B5EF4-FFF2-40B4-BE49-F238E27FC236}">
              <a16:creationId xmlns:a16="http://schemas.microsoft.com/office/drawing/2014/main" id="{00000000-0008-0000-0400-00003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59" name="Picture 1" descr="ALMASHRI_0">
          <a:extLst>
            <a:ext uri="{FF2B5EF4-FFF2-40B4-BE49-F238E27FC236}">
              <a16:creationId xmlns:a16="http://schemas.microsoft.com/office/drawing/2014/main" id="{00000000-0008-0000-0400-00003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60" name="Picture 1" descr="ALMASHRI_0">
          <a:extLst>
            <a:ext uri="{FF2B5EF4-FFF2-40B4-BE49-F238E27FC236}">
              <a16:creationId xmlns:a16="http://schemas.microsoft.com/office/drawing/2014/main" id="{00000000-0008-0000-0400-00003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61" name="Picture 1" descr="ALMASHRI_0">
          <a:extLst>
            <a:ext uri="{FF2B5EF4-FFF2-40B4-BE49-F238E27FC236}">
              <a16:creationId xmlns:a16="http://schemas.microsoft.com/office/drawing/2014/main" id="{00000000-0008-0000-0400-00003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62" name="Picture 1" descr="ALMASHRI_0">
          <a:extLst>
            <a:ext uri="{FF2B5EF4-FFF2-40B4-BE49-F238E27FC236}">
              <a16:creationId xmlns:a16="http://schemas.microsoft.com/office/drawing/2014/main" id="{00000000-0008-0000-0400-00003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63" name="Picture 1" descr="ALMASHRI_0">
          <a:extLst>
            <a:ext uri="{FF2B5EF4-FFF2-40B4-BE49-F238E27FC236}">
              <a16:creationId xmlns:a16="http://schemas.microsoft.com/office/drawing/2014/main" id="{00000000-0008-0000-0400-00003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64" name="Picture 1" descr="ALMASHRI_0">
          <a:extLst>
            <a:ext uri="{FF2B5EF4-FFF2-40B4-BE49-F238E27FC236}">
              <a16:creationId xmlns:a16="http://schemas.microsoft.com/office/drawing/2014/main" id="{00000000-0008-0000-0400-00003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765" name="Picture 1" descr="ALMASHRI_0">
          <a:extLst>
            <a:ext uri="{FF2B5EF4-FFF2-40B4-BE49-F238E27FC236}">
              <a16:creationId xmlns:a16="http://schemas.microsoft.com/office/drawing/2014/main" id="{00000000-0008-0000-0400-00003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66" name="Picture 1" descr="ALMASHRI_0">
          <a:extLst>
            <a:ext uri="{FF2B5EF4-FFF2-40B4-BE49-F238E27FC236}">
              <a16:creationId xmlns:a16="http://schemas.microsoft.com/office/drawing/2014/main" id="{00000000-0008-0000-0400-00003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67" name="Picture 1" descr="ALMASHRI_0">
          <a:extLst>
            <a:ext uri="{FF2B5EF4-FFF2-40B4-BE49-F238E27FC236}">
              <a16:creationId xmlns:a16="http://schemas.microsoft.com/office/drawing/2014/main" id="{00000000-0008-0000-0400-00003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68" name="Picture 1" descr="ALMASHRI_0">
          <a:extLst>
            <a:ext uri="{FF2B5EF4-FFF2-40B4-BE49-F238E27FC236}">
              <a16:creationId xmlns:a16="http://schemas.microsoft.com/office/drawing/2014/main" id="{00000000-0008-0000-0400-00004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69" name="Picture 1" descr="ALMASHRI_0">
          <a:extLst>
            <a:ext uri="{FF2B5EF4-FFF2-40B4-BE49-F238E27FC236}">
              <a16:creationId xmlns:a16="http://schemas.microsoft.com/office/drawing/2014/main" id="{00000000-0008-0000-0400-00004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0" name="Picture 1" descr="ALMASHRI_0">
          <a:extLst>
            <a:ext uri="{FF2B5EF4-FFF2-40B4-BE49-F238E27FC236}">
              <a16:creationId xmlns:a16="http://schemas.microsoft.com/office/drawing/2014/main" id="{00000000-0008-0000-0400-00004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1" name="Picture 1" descr="ALMASHRI_0">
          <a:extLst>
            <a:ext uri="{FF2B5EF4-FFF2-40B4-BE49-F238E27FC236}">
              <a16:creationId xmlns:a16="http://schemas.microsoft.com/office/drawing/2014/main" id="{00000000-0008-0000-0400-00004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2" name="Picture 1" descr="ALMASHRI_0">
          <a:extLst>
            <a:ext uri="{FF2B5EF4-FFF2-40B4-BE49-F238E27FC236}">
              <a16:creationId xmlns:a16="http://schemas.microsoft.com/office/drawing/2014/main" id="{00000000-0008-0000-0400-00004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3" name="Picture 1" descr="ALMASHRI_0">
          <a:extLst>
            <a:ext uri="{FF2B5EF4-FFF2-40B4-BE49-F238E27FC236}">
              <a16:creationId xmlns:a16="http://schemas.microsoft.com/office/drawing/2014/main" id="{00000000-0008-0000-0400-00004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4" name="Picture 1" descr="ALMASHRI_0">
          <a:extLst>
            <a:ext uri="{FF2B5EF4-FFF2-40B4-BE49-F238E27FC236}">
              <a16:creationId xmlns:a16="http://schemas.microsoft.com/office/drawing/2014/main" id="{00000000-0008-0000-0400-00004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5" name="Picture 1" descr="ALMASHRI_0">
          <a:extLst>
            <a:ext uri="{FF2B5EF4-FFF2-40B4-BE49-F238E27FC236}">
              <a16:creationId xmlns:a16="http://schemas.microsoft.com/office/drawing/2014/main" id="{00000000-0008-0000-0400-00004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6" name="Picture 1" descr="ALMASHRI_0">
          <a:extLst>
            <a:ext uri="{FF2B5EF4-FFF2-40B4-BE49-F238E27FC236}">
              <a16:creationId xmlns:a16="http://schemas.microsoft.com/office/drawing/2014/main" id="{00000000-0008-0000-0400-00004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7" name="Picture 1" descr="ALMASHRI_0">
          <a:extLst>
            <a:ext uri="{FF2B5EF4-FFF2-40B4-BE49-F238E27FC236}">
              <a16:creationId xmlns:a16="http://schemas.microsoft.com/office/drawing/2014/main" id="{00000000-0008-0000-0400-00004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8" name="Picture 1" descr="ALMASHRI_0">
          <a:extLst>
            <a:ext uri="{FF2B5EF4-FFF2-40B4-BE49-F238E27FC236}">
              <a16:creationId xmlns:a16="http://schemas.microsoft.com/office/drawing/2014/main" id="{00000000-0008-0000-0400-00004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79" name="Picture 1" descr="ALMASHRI_0">
          <a:extLst>
            <a:ext uri="{FF2B5EF4-FFF2-40B4-BE49-F238E27FC236}">
              <a16:creationId xmlns:a16="http://schemas.microsoft.com/office/drawing/2014/main" id="{00000000-0008-0000-0400-00004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80" name="Picture 1" descr="ALMASHRI_0">
          <a:extLst>
            <a:ext uri="{FF2B5EF4-FFF2-40B4-BE49-F238E27FC236}">
              <a16:creationId xmlns:a16="http://schemas.microsoft.com/office/drawing/2014/main" id="{00000000-0008-0000-0400-00004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781" name="Picture 1" descr="ALMASHRI_0">
          <a:extLst>
            <a:ext uri="{FF2B5EF4-FFF2-40B4-BE49-F238E27FC236}">
              <a16:creationId xmlns:a16="http://schemas.microsoft.com/office/drawing/2014/main" id="{00000000-0008-0000-0400-00004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2" name="Picture 1" descr="ALMASHRI_0">
          <a:extLst>
            <a:ext uri="{FF2B5EF4-FFF2-40B4-BE49-F238E27FC236}">
              <a16:creationId xmlns:a16="http://schemas.microsoft.com/office/drawing/2014/main" id="{00000000-0008-0000-0400-00004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3" name="Picture 1" descr="ALMASHRI_0">
          <a:extLst>
            <a:ext uri="{FF2B5EF4-FFF2-40B4-BE49-F238E27FC236}">
              <a16:creationId xmlns:a16="http://schemas.microsoft.com/office/drawing/2014/main" id="{00000000-0008-0000-0400-00004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4" name="Picture 1" descr="ALMASHRI_0">
          <a:extLst>
            <a:ext uri="{FF2B5EF4-FFF2-40B4-BE49-F238E27FC236}">
              <a16:creationId xmlns:a16="http://schemas.microsoft.com/office/drawing/2014/main" id="{00000000-0008-0000-0400-00005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5" name="Picture 1" descr="ALMASHRI_0">
          <a:extLst>
            <a:ext uri="{FF2B5EF4-FFF2-40B4-BE49-F238E27FC236}">
              <a16:creationId xmlns:a16="http://schemas.microsoft.com/office/drawing/2014/main" id="{00000000-0008-0000-0400-00005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6" name="Picture 1" descr="ALMASHRI_0">
          <a:extLst>
            <a:ext uri="{FF2B5EF4-FFF2-40B4-BE49-F238E27FC236}">
              <a16:creationId xmlns:a16="http://schemas.microsoft.com/office/drawing/2014/main" id="{00000000-0008-0000-0400-00005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7" name="Picture 1" descr="ALMASHRI_0">
          <a:extLst>
            <a:ext uri="{FF2B5EF4-FFF2-40B4-BE49-F238E27FC236}">
              <a16:creationId xmlns:a16="http://schemas.microsoft.com/office/drawing/2014/main" id="{00000000-0008-0000-0400-00005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8" name="Picture 1" descr="ALMASHRI_0">
          <a:extLst>
            <a:ext uri="{FF2B5EF4-FFF2-40B4-BE49-F238E27FC236}">
              <a16:creationId xmlns:a16="http://schemas.microsoft.com/office/drawing/2014/main" id="{00000000-0008-0000-0400-00005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89" name="Picture 1" descr="ALMASHRI_0">
          <a:extLst>
            <a:ext uri="{FF2B5EF4-FFF2-40B4-BE49-F238E27FC236}">
              <a16:creationId xmlns:a16="http://schemas.microsoft.com/office/drawing/2014/main" id="{00000000-0008-0000-0400-00005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0" name="Picture 1" descr="ALMASHRI_0">
          <a:extLst>
            <a:ext uri="{FF2B5EF4-FFF2-40B4-BE49-F238E27FC236}">
              <a16:creationId xmlns:a16="http://schemas.microsoft.com/office/drawing/2014/main" id="{00000000-0008-0000-0400-00005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1" name="Picture 1" descr="ALMASHRI_0">
          <a:extLst>
            <a:ext uri="{FF2B5EF4-FFF2-40B4-BE49-F238E27FC236}">
              <a16:creationId xmlns:a16="http://schemas.microsoft.com/office/drawing/2014/main" id="{00000000-0008-0000-0400-00005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2" name="Picture 1" descr="ALMASHRI_0">
          <a:extLst>
            <a:ext uri="{FF2B5EF4-FFF2-40B4-BE49-F238E27FC236}">
              <a16:creationId xmlns:a16="http://schemas.microsoft.com/office/drawing/2014/main" id="{00000000-0008-0000-0400-00005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3" name="Picture 1" descr="ALMASHRI_0">
          <a:extLst>
            <a:ext uri="{FF2B5EF4-FFF2-40B4-BE49-F238E27FC236}">
              <a16:creationId xmlns:a16="http://schemas.microsoft.com/office/drawing/2014/main" id="{00000000-0008-0000-0400-00005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4" name="Picture 1" descr="ALMASHRI_0">
          <a:extLst>
            <a:ext uri="{FF2B5EF4-FFF2-40B4-BE49-F238E27FC236}">
              <a16:creationId xmlns:a16="http://schemas.microsoft.com/office/drawing/2014/main" id="{00000000-0008-0000-0400-00005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5" name="Picture 1" descr="ALMASHRI_0">
          <a:extLst>
            <a:ext uri="{FF2B5EF4-FFF2-40B4-BE49-F238E27FC236}">
              <a16:creationId xmlns:a16="http://schemas.microsoft.com/office/drawing/2014/main" id="{00000000-0008-0000-0400-00005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6" name="Picture 1" descr="ALMASHRI_0">
          <a:extLst>
            <a:ext uri="{FF2B5EF4-FFF2-40B4-BE49-F238E27FC236}">
              <a16:creationId xmlns:a16="http://schemas.microsoft.com/office/drawing/2014/main" id="{00000000-0008-0000-0400-00005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797" name="Picture 1" descr="ALMASHRI_0">
          <a:extLst>
            <a:ext uri="{FF2B5EF4-FFF2-40B4-BE49-F238E27FC236}">
              <a16:creationId xmlns:a16="http://schemas.microsoft.com/office/drawing/2014/main" id="{00000000-0008-0000-0400-00005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98" name="Picture 1" descr="ALMASHRI_0">
          <a:extLst>
            <a:ext uri="{FF2B5EF4-FFF2-40B4-BE49-F238E27FC236}">
              <a16:creationId xmlns:a16="http://schemas.microsoft.com/office/drawing/2014/main" id="{00000000-0008-0000-0400-00005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799" name="Picture 1" descr="ALMASHRI_0">
          <a:extLst>
            <a:ext uri="{FF2B5EF4-FFF2-40B4-BE49-F238E27FC236}">
              <a16:creationId xmlns:a16="http://schemas.microsoft.com/office/drawing/2014/main" id="{00000000-0008-0000-0400-00005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0" name="Picture 1" descr="ALMASHRI_0">
          <a:extLst>
            <a:ext uri="{FF2B5EF4-FFF2-40B4-BE49-F238E27FC236}">
              <a16:creationId xmlns:a16="http://schemas.microsoft.com/office/drawing/2014/main" id="{00000000-0008-0000-0400-00006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1" name="Picture 1" descr="ALMASHRI_0">
          <a:extLst>
            <a:ext uri="{FF2B5EF4-FFF2-40B4-BE49-F238E27FC236}">
              <a16:creationId xmlns:a16="http://schemas.microsoft.com/office/drawing/2014/main" id="{00000000-0008-0000-0400-00006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2" name="Picture 1" descr="ALMASHRI_0">
          <a:extLst>
            <a:ext uri="{FF2B5EF4-FFF2-40B4-BE49-F238E27FC236}">
              <a16:creationId xmlns:a16="http://schemas.microsoft.com/office/drawing/2014/main" id="{00000000-0008-0000-0400-00006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3" name="Picture 1" descr="ALMASHRI_0">
          <a:extLst>
            <a:ext uri="{FF2B5EF4-FFF2-40B4-BE49-F238E27FC236}">
              <a16:creationId xmlns:a16="http://schemas.microsoft.com/office/drawing/2014/main" id="{00000000-0008-0000-0400-00006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4" name="Picture 1" descr="ALMASHRI_0">
          <a:extLst>
            <a:ext uri="{FF2B5EF4-FFF2-40B4-BE49-F238E27FC236}">
              <a16:creationId xmlns:a16="http://schemas.microsoft.com/office/drawing/2014/main" id="{00000000-0008-0000-0400-00006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5" name="Picture 1" descr="ALMASHRI_0">
          <a:extLst>
            <a:ext uri="{FF2B5EF4-FFF2-40B4-BE49-F238E27FC236}">
              <a16:creationId xmlns:a16="http://schemas.microsoft.com/office/drawing/2014/main" id="{00000000-0008-0000-0400-00006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6" name="Picture 1" descr="ALMASHRI_0">
          <a:extLst>
            <a:ext uri="{FF2B5EF4-FFF2-40B4-BE49-F238E27FC236}">
              <a16:creationId xmlns:a16="http://schemas.microsoft.com/office/drawing/2014/main" id="{00000000-0008-0000-0400-00006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7" name="Picture 1" descr="ALMASHRI_0">
          <a:extLst>
            <a:ext uri="{FF2B5EF4-FFF2-40B4-BE49-F238E27FC236}">
              <a16:creationId xmlns:a16="http://schemas.microsoft.com/office/drawing/2014/main" id="{00000000-0008-0000-0400-00006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8" name="Picture 1" descr="ALMASHRI_0">
          <a:extLst>
            <a:ext uri="{FF2B5EF4-FFF2-40B4-BE49-F238E27FC236}">
              <a16:creationId xmlns:a16="http://schemas.microsoft.com/office/drawing/2014/main" id="{00000000-0008-0000-0400-00006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09" name="Picture 1" descr="ALMASHRI_0">
          <a:extLst>
            <a:ext uri="{FF2B5EF4-FFF2-40B4-BE49-F238E27FC236}">
              <a16:creationId xmlns:a16="http://schemas.microsoft.com/office/drawing/2014/main" id="{00000000-0008-0000-0400-00006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10" name="Picture 1" descr="ALMASHRI_0">
          <a:extLst>
            <a:ext uri="{FF2B5EF4-FFF2-40B4-BE49-F238E27FC236}">
              <a16:creationId xmlns:a16="http://schemas.microsoft.com/office/drawing/2014/main" id="{00000000-0008-0000-0400-00006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11" name="Picture 1" descr="ALMASHRI_0">
          <a:extLst>
            <a:ext uri="{FF2B5EF4-FFF2-40B4-BE49-F238E27FC236}">
              <a16:creationId xmlns:a16="http://schemas.microsoft.com/office/drawing/2014/main" id="{00000000-0008-0000-0400-00006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12" name="Picture 1" descr="ALMASHRI_0">
          <a:extLst>
            <a:ext uri="{FF2B5EF4-FFF2-40B4-BE49-F238E27FC236}">
              <a16:creationId xmlns:a16="http://schemas.microsoft.com/office/drawing/2014/main" id="{00000000-0008-0000-0400-00006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13" name="Picture 1" descr="ALMASHRI_0">
          <a:extLst>
            <a:ext uri="{FF2B5EF4-FFF2-40B4-BE49-F238E27FC236}">
              <a16:creationId xmlns:a16="http://schemas.microsoft.com/office/drawing/2014/main" id="{00000000-0008-0000-0400-00006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14" name="Picture 1" descr="ALMASHRI_0">
          <a:extLst>
            <a:ext uri="{FF2B5EF4-FFF2-40B4-BE49-F238E27FC236}">
              <a16:creationId xmlns:a16="http://schemas.microsoft.com/office/drawing/2014/main" id="{00000000-0008-0000-0400-00006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15" name="Picture 1" descr="ALMASHRI_0">
          <a:extLst>
            <a:ext uri="{FF2B5EF4-FFF2-40B4-BE49-F238E27FC236}">
              <a16:creationId xmlns:a16="http://schemas.microsoft.com/office/drawing/2014/main" id="{00000000-0008-0000-0400-00006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16" name="Picture 1" descr="ALMASHRI_0">
          <a:extLst>
            <a:ext uri="{FF2B5EF4-FFF2-40B4-BE49-F238E27FC236}">
              <a16:creationId xmlns:a16="http://schemas.microsoft.com/office/drawing/2014/main" id="{00000000-0008-0000-0400-00007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17" name="Picture 1" descr="ALMASHRI_0">
          <a:extLst>
            <a:ext uri="{FF2B5EF4-FFF2-40B4-BE49-F238E27FC236}">
              <a16:creationId xmlns:a16="http://schemas.microsoft.com/office/drawing/2014/main" id="{00000000-0008-0000-0400-00007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18" name="Picture 1" descr="ALMASHRI_0">
          <a:extLst>
            <a:ext uri="{FF2B5EF4-FFF2-40B4-BE49-F238E27FC236}">
              <a16:creationId xmlns:a16="http://schemas.microsoft.com/office/drawing/2014/main" id="{00000000-0008-0000-0400-00007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19" name="Picture 1" descr="ALMASHRI_0">
          <a:extLst>
            <a:ext uri="{FF2B5EF4-FFF2-40B4-BE49-F238E27FC236}">
              <a16:creationId xmlns:a16="http://schemas.microsoft.com/office/drawing/2014/main" id="{00000000-0008-0000-0400-00007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0" name="Picture 1" descr="ALMASHRI_0">
          <a:extLst>
            <a:ext uri="{FF2B5EF4-FFF2-40B4-BE49-F238E27FC236}">
              <a16:creationId xmlns:a16="http://schemas.microsoft.com/office/drawing/2014/main" id="{00000000-0008-0000-0400-00007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1" name="Picture 1" descr="ALMASHRI_0">
          <a:extLst>
            <a:ext uri="{FF2B5EF4-FFF2-40B4-BE49-F238E27FC236}">
              <a16:creationId xmlns:a16="http://schemas.microsoft.com/office/drawing/2014/main" id="{00000000-0008-0000-0400-00007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2" name="Picture 1" descr="ALMASHRI_0">
          <a:extLst>
            <a:ext uri="{FF2B5EF4-FFF2-40B4-BE49-F238E27FC236}">
              <a16:creationId xmlns:a16="http://schemas.microsoft.com/office/drawing/2014/main" id="{00000000-0008-0000-0400-00007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3" name="Picture 1" descr="ALMASHRI_0">
          <a:extLst>
            <a:ext uri="{FF2B5EF4-FFF2-40B4-BE49-F238E27FC236}">
              <a16:creationId xmlns:a16="http://schemas.microsoft.com/office/drawing/2014/main" id="{00000000-0008-0000-0400-00007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4" name="Picture 1" descr="ALMASHRI_0">
          <a:extLst>
            <a:ext uri="{FF2B5EF4-FFF2-40B4-BE49-F238E27FC236}">
              <a16:creationId xmlns:a16="http://schemas.microsoft.com/office/drawing/2014/main" id="{00000000-0008-0000-0400-00007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5" name="Picture 1" descr="ALMASHRI_0">
          <a:extLst>
            <a:ext uri="{FF2B5EF4-FFF2-40B4-BE49-F238E27FC236}">
              <a16:creationId xmlns:a16="http://schemas.microsoft.com/office/drawing/2014/main" id="{00000000-0008-0000-0400-00007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6" name="Picture 1" descr="ALMASHRI_0">
          <a:extLst>
            <a:ext uri="{FF2B5EF4-FFF2-40B4-BE49-F238E27FC236}">
              <a16:creationId xmlns:a16="http://schemas.microsoft.com/office/drawing/2014/main" id="{00000000-0008-0000-0400-00007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7" name="Picture 1" descr="ALMASHRI_0">
          <a:extLst>
            <a:ext uri="{FF2B5EF4-FFF2-40B4-BE49-F238E27FC236}">
              <a16:creationId xmlns:a16="http://schemas.microsoft.com/office/drawing/2014/main" id="{00000000-0008-0000-0400-00007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8" name="Picture 1" descr="ALMASHRI_0">
          <a:extLst>
            <a:ext uri="{FF2B5EF4-FFF2-40B4-BE49-F238E27FC236}">
              <a16:creationId xmlns:a16="http://schemas.microsoft.com/office/drawing/2014/main" id="{00000000-0008-0000-0400-00007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829" name="Picture 1" descr="ALMASHRI_0">
          <a:extLst>
            <a:ext uri="{FF2B5EF4-FFF2-40B4-BE49-F238E27FC236}">
              <a16:creationId xmlns:a16="http://schemas.microsoft.com/office/drawing/2014/main" id="{00000000-0008-0000-0400-00007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0" name="Picture 1" descr="ALMASHRI_0">
          <a:extLst>
            <a:ext uri="{FF2B5EF4-FFF2-40B4-BE49-F238E27FC236}">
              <a16:creationId xmlns:a16="http://schemas.microsoft.com/office/drawing/2014/main" id="{00000000-0008-0000-0400-00007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1" name="Picture 1" descr="ALMASHRI_0">
          <a:extLst>
            <a:ext uri="{FF2B5EF4-FFF2-40B4-BE49-F238E27FC236}">
              <a16:creationId xmlns:a16="http://schemas.microsoft.com/office/drawing/2014/main" id="{00000000-0008-0000-0400-00007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2" name="Picture 1" descr="ALMASHRI_0">
          <a:extLst>
            <a:ext uri="{FF2B5EF4-FFF2-40B4-BE49-F238E27FC236}">
              <a16:creationId xmlns:a16="http://schemas.microsoft.com/office/drawing/2014/main" id="{00000000-0008-0000-0400-00008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3" name="Picture 1" descr="ALMASHRI_0">
          <a:extLst>
            <a:ext uri="{FF2B5EF4-FFF2-40B4-BE49-F238E27FC236}">
              <a16:creationId xmlns:a16="http://schemas.microsoft.com/office/drawing/2014/main" id="{00000000-0008-0000-0400-00008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4" name="Picture 1" descr="ALMASHRI_0">
          <a:extLst>
            <a:ext uri="{FF2B5EF4-FFF2-40B4-BE49-F238E27FC236}">
              <a16:creationId xmlns:a16="http://schemas.microsoft.com/office/drawing/2014/main" id="{00000000-0008-0000-0400-00008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5" name="Picture 1" descr="ALMASHRI_0">
          <a:extLst>
            <a:ext uri="{FF2B5EF4-FFF2-40B4-BE49-F238E27FC236}">
              <a16:creationId xmlns:a16="http://schemas.microsoft.com/office/drawing/2014/main" id="{00000000-0008-0000-0400-00008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6" name="Picture 1" descr="ALMASHRI_0">
          <a:extLst>
            <a:ext uri="{FF2B5EF4-FFF2-40B4-BE49-F238E27FC236}">
              <a16:creationId xmlns:a16="http://schemas.microsoft.com/office/drawing/2014/main" id="{00000000-0008-0000-0400-00008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7" name="Picture 1" descr="ALMASHRI_0">
          <a:extLst>
            <a:ext uri="{FF2B5EF4-FFF2-40B4-BE49-F238E27FC236}">
              <a16:creationId xmlns:a16="http://schemas.microsoft.com/office/drawing/2014/main" id="{00000000-0008-0000-0400-00008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8" name="Picture 1" descr="ALMASHRI_0">
          <a:extLst>
            <a:ext uri="{FF2B5EF4-FFF2-40B4-BE49-F238E27FC236}">
              <a16:creationId xmlns:a16="http://schemas.microsoft.com/office/drawing/2014/main" id="{00000000-0008-0000-0400-00008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39" name="Picture 1" descr="ALMASHRI_0">
          <a:extLst>
            <a:ext uri="{FF2B5EF4-FFF2-40B4-BE49-F238E27FC236}">
              <a16:creationId xmlns:a16="http://schemas.microsoft.com/office/drawing/2014/main" id="{00000000-0008-0000-0400-00008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40" name="Picture 1" descr="ALMASHRI_0">
          <a:extLst>
            <a:ext uri="{FF2B5EF4-FFF2-40B4-BE49-F238E27FC236}">
              <a16:creationId xmlns:a16="http://schemas.microsoft.com/office/drawing/2014/main" id="{00000000-0008-0000-0400-00008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41" name="Picture 1" descr="ALMASHRI_0">
          <a:extLst>
            <a:ext uri="{FF2B5EF4-FFF2-40B4-BE49-F238E27FC236}">
              <a16:creationId xmlns:a16="http://schemas.microsoft.com/office/drawing/2014/main" id="{00000000-0008-0000-0400-00008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42" name="Picture 1" descr="ALMASHRI_0">
          <a:extLst>
            <a:ext uri="{FF2B5EF4-FFF2-40B4-BE49-F238E27FC236}">
              <a16:creationId xmlns:a16="http://schemas.microsoft.com/office/drawing/2014/main" id="{00000000-0008-0000-0400-00008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43" name="Picture 1" descr="ALMASHRI_0">
          <a:extLst>
            <a:ext uri="{FF2B5EF4-FFF2-40B4-BE49-F238E27FC236}">
              <a16:creationId xmlns:a16="http://schemas.microsoft.com/office/drawing/2014/main" id="{00000000-0008-0000-0400-00008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44" name="Picture 1" descr="ALMASHRI_0">
          <a:extLst>
            <a:ext uri="{FF2B5EF4-FFF2-40B4-BE49-F238E27FC236}">
              <a16:creationId xmlns:a16="http://schemas.microsoft.com/office/drawing/2014/main" id="{00000000-0008-0000-0400-00008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845" name="Picture 1" descr="ALMASHRI_0">
          <a:extLst>
            <a:ext uri="{FF2B5EF4-FFF2-40B4-BE49-F238E27FC236}">
              <a16:creationId xmlns:a16="http://schemas.microsoft.com/office/drawing/2014/main" id="{00000000-0008-0000-0400-00008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46" name="Picture 1" descr="ALMASHRI_0">
          <a:extLst>
            <a:ext uri="{FF2B5EF4-FFF2-40B4-BE49-F238E27FC236}">
              <a16:creationId xmlns:a16="http://schemas.microsoft.com/office/drawing/2014/main" id="{00000000-0008-0000-0400-00008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47" name="Picture 1" descr="ALMASHRI_0">
          <a:extLst>
            <a:ext uri="{FF2B5EF4-FFF2-40B4-BE49-F238E27FC236}">
              <a16:creationId xmlns:a16="http://schemas.microsoft.com/office/drawing/2014/main" id="{00000000-0008-0000-0400-00008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48" name="Picture 1" descr="ALMASHRI_0">
          <a:extLst>
            <a:ext uri="{FF2B5EF4-FFF2-40B4-BE49-F238E27FC236}">
              <a16:creationId xmlns:a16="http://schemas.microsoft.com/office/drawing/2014/main" id="{00000000-0008-0000-0400-00009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49" name="Picture 1" descr="ALMASHRI_0">
          <a:extLst>
            <a:ext uri="{FF2B5EF4-FFF2-40B4-BE49-F238E27FC236}">
              <a16:creationId xmlns:a16="http://schemas.microsoft.com/office/drawing/2014/main" id="{00000000-0008-0000-0400-00009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0" name="Picture 1" descr="ALMASHRI_0">
          <a:extLst>
            <a:ext uri="{FF2B5EF4-FFF2-40B4-BE49-F238E27FC236}">
              <a16:creationId xmlns:a16="http://schemas.microsoft.com/office/drawing/2014/main" id="{00000000-0008-0000-0400-00009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1" name="Picture 1" descr="ALMASHRI_0">
          <a:extLst>
            <a:ext uri="{FF2B5EF4-FFF2-40B4-BE49-F238E27FC236}">
              <a16:creationId xmlns:a16="http://schemas.microsoft.com/office/drawing/2014/main" id="{00000000-0008-0000-0400-00009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2" name="Picture 1" descr="ALMASHRI_0">
          <a:extLst>
            <a:ext uri="{FF2B5EF4-FFF2-40B4-BE49-F238E27FC236}">
              <a16:creationId xmlns:a16="http://schemas.microsoft.com/office/drawing/2014/main" id="{00000000-0008-0000-0400-00009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3" name="Picture 1" descr="ALMASHRI_0">
          <a:extLst>
            <a:ext uri="{FF2B5EF4-FFF2-40B4-BE49-F238E27FC236}">
              <a16:creationId xmlns:a16="http://schemas.microsoft.com/office/drawing/2014/main" id="{00000000-0008-0000-0400-00009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4" name="Picture 1" descr="ALMASHRI_0">
          <a:extLst>
            <a:ext uri="{FF2B5EF4-FFF2-40B4-BE49-F238E27FC236}">
              <a16:creationId xmlns:a16="http://schemas.microsoft.com/office/drawing/2014/main" id="{00000000-0008-0000-0400-00009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5" name="Picture 1" descr="ALMASHRI_0">
          <a:extLst>
            <a:ext uri="{FF2B5EF4-FFF2-40B4-BE49-F238E27FC236}">
              <a16:creationId xmlns:a16="http://schemas.microsoft.com/office/drawing/2014/main" id="{00000000-0008-0000-0400-00009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6" name="Picture 1" descr="ALMASHRI_0">
          <a:extLst>
            <a:ext uri="{FF2B5EF4-FFF2-40B4-BE49-F238E27FC236}">
              <a16:creationId xmlns:a16="http://schemas.microsoft.com/office/drawing/2014/main" id="{00000000-0008-0000-0400-00009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7" name="Picture 1" descr="ALMASHRI_0">
          <a:extLst>
            <a:ext uri="{FF2B5EF4-FFF2-40B4-BE49-F238E27FC236}">
              <a16:creationId xmlns:a16="http://schemas.microsoft.com/office/drawing/2014/main" id="{00000000-0008-0000-0400-00009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8" name="Picture 1" descr="ALMASHRI_0">
          <a:extLst>
            <a:ext uri="{FF2B5EF4-FFF2-40B4-BE49-F238E27FC236}">
              <a16:creationId xmlns:a16="http://schemas.microsoft.com/office/drawing/2014/main" id="{00000000-0008-0000-0400-00009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59" name="Picture 1" descr="ALMASHRI_0">
          <a:extLst>
            <a:ext uri="{FF2B5EF4-FFF2-40B4-BE49-F238E27FC236}">
              <a16:creationId xmlns:a16="http://schemas.microsoft.com/office/drawing/2014/main" id="{00000000-0008-0000-0400-00009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60" name="Picture 1" descr="ALMASHRI_0">
          <a:extLst>
            <a:ext uri="{FF2B5EF4-FFF2-40B4-BE49-F238E27FC236}">
              <a16:creationId xmlns:a16="http://schemas.microsoft.com/office/drawing/2014/main" id="{00000000-0008-0000-0400-00009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861" name="Picture 1" descr="ALMASHRI_0">
          <a:extLst>
            <a:ext uri="{FF2B5EF4-FFF2-40B4-BE49-F238E27FC236}">
              <a16:creationId xmlns:a16="http://schemas.microsoft.com/office/drawing/2014/main" id="{00000000-0008-0000-0400-00009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2" name="Picture 1" descr="ALMASHRI_0">
          <a:extLst>
            <a:ext uri="{FF2B5EF4-FFF2-40B4-BE49-F238E27FC236}">
              <a16:creationId xmlns:a16="http://schemas.microsoft.com/office/drawing/2014/main" id="{00000000-0008-0000-0400-00009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3" name="Picture 1" descr="ALMASHRI_0">
          <a:extLst>
            <a:ext uri="{FF2B5EF4-FFF2-40B4-BE49-F238E27FC236}">
              <a16:creationId xmlns:a16="http://schemas.microsoft.com/office/drawing/2014/main" id="{00000000-0008-0000-0400-00009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4" name="Picture 1" descr="ALMASHRI_0">
          <a:extLst>
            <a:ext uri="{FF2B5EF4-FFF2-40B4-BE49-F238E27FC236}">
              <a16:creationId xmlns:a16="http://schemas.microsoft.com/office/drawing/2014/main" id="{00000000-0008-0000-0400-0000A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5" name="Picture 1" descr="ALMASHRI_0">
          <a:extLst>
            <a:ext uri="{FF2B5EF4-FFF2-40B4-BE49-F238E27FC236}">
              <a16:creationId xmlns:a16="http://schemas.microsoft.com/office/drawing/2014/main" id="{00000000-0008-0000-0400-0000A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6" name="Picture 1" descr="ALMASHRI_0">
          <a:extLst>
            <a:ext uri="{FF2B5EF4-FFF2-40B4-BE49-F238E27FC236}">
              <a16:creationId xmlns:a16="http://schemas.microsoft.com/office/drawing/2014/main" id="{00000000-0008-0000-0400-0000A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7" name="Picture 1" descr="ALMASHRI_0">
          <a:extLst>
            <a:ext uri="{FF2B5EF4-FFF2-40B4-BE49-F238E27FC236}">
              <a16:creationId xmlns:a16="http://schemas.microsoft.com/office/drawing/2014/main" id="{00000000-0008-0000-0400-0000A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8" name="Picture 1" descr="ALMASHRI_0">
          <a:extLst>
            <a:ext uri="{FF2B5EF4-FFF2-40B4-BE49-F238E27FC236}">
              <a16:creationId xmlns:a16="http://schemas.microsoft.com/office/drawing/2014/main" id="{00000000-0008-0000-0400-0000A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69" name="Picture 1" descr="ALMASHRI_0">
          <a:extLst>
            <a:ext uri="{FF2B5EF4-FFF2-40B4-BE49-F238E27FC236}">
              <a16:creationId xmlns:a16="http://schemas.microsoft.com/office/drawing/2014/main" id="{00000000-0008-0000-0400-0000A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0" name="Picture 1" descr="ALMASHRI_0">
          <a:extLst>
            <a:ext uri="{FF2B5EF4-FFF2-40B4-BE49-F238E27FC236}">
              <a16:creationId xmlns:a16="http://schemas.microsoft.com/office/drawing/2014/main" id="{00000000-0008-0000-0400-0000A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1" name="Picture 1" descr="ALMASHRI_0">
          <a:extLst>
            <a:ext uri="{FF2B5EF4-FFF2-40B4-BE49-F238E27FC236}">
              <a16:creationId xmlns:a16="http://schemas.microsoft.com/office/drawing/2014/main" id="{00000000-0008-0000-0400-0000A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2" name="Picture 1" descr="ALMASHRI_0">
          <a:extLst>
            <a:ext uri="{FF2B5EF4-FFF2-40B4-BE49-F238E27FC236}">
              <a16:creationId xmlns:a16="http://schemas.microsoft.com/office/drawing/2014/main" id="{00000000-0008-0000-0400-0000A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3" name="Picture 1" descr="ALMASHRI_0">
          <a:extLst>
            <a:ext uri="{FF2B5EF4-FFF2-40B4-BE49-F238E27FC236}">
              <a16:creationId xmlns:a16="http://schemas.microsoft.com/office/drawing/2014/main" id="{00000000-0008-0000-0400-0000A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4" name="Picture 1" descr="ALMASHRI_0">
          <a:extLst>
            <a:ext uri="{FF2B5EF4-FFF2-40B4-BE49-F238E27FC236}">
              <a16:creationId xmlns:a16="http://schemas.microsoft.com/office/drawing/2014/main" id="{00000000-0008-0000-0400-0000A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5" name="Picture 1" descr="ALMASHRI_0">
          <a:extLst>
            <a:ext uri="{FF2B5EF4-FFF2-40B4-BE49-F238E27FC236}">
              <a16:creationId xmlns:a16="http://schemas.microsoft.com/office/drawing/2014/main" id="{00000000-0008-0000-0400-0000A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6" name="Picture 1" descr="ALMASHRI_0">
          <a:extLst>
            <a:ext uri="{FF2B5EF4-FFF2-40B4-BE49-F238E27FC236}">
              <a16:creationId xmlns:a16="http://schemas.microsoft.com/office/drawing/2014/main" id="{00000000-0008-0000-0400-0000A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877" name="Picture 1" descr="ALMASHRI_0">
          <a:extLst>
            <a:ext uri="{FF2B5EF4-FFF2-40B4-BE49-F238E27FC236}">
              <a16:creationId xmlns:a16="http://schemas.microsoft.com/office/drawing/2014/main" id="{00000000-0008-0000-0400-0000A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78" name="Picture 1" descr="ALMASHRI_0">
          <a:extLst>
            <a:ext uri="{FF2B5EF4-FFF2-40B4-BE49-F238E27FC236}">
              <a16:creationId xmlns:a16="http://schemas.microsoft.com/office/drawing/2014/main" id="{00000000-0008-0000-0400-0000A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79" name="Picture 1" descr="ALMASHRI_0">
          <a:extLst>
            <a:ext uri="{FF2B5EF4-FFF2-40B4-BE49-F238E27FC236}">
              <a16:creationId xmlns:a16="http://schemas.microsoft.com/office/drawing/2014/main" id="{00000000-0008-0000-0400-0000A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0" name="Picture 1" descr="ALMASHRI_0">
          <a:extLst>
            <a:ext uri="{FF2B5EF4-FFF2-40B4-BE49-F238E27FC236}">
              <a16:creationId xmlns:a16="http://schemas.microsoft.com/office/drawing/2014/main" id="{00000000-0008-0000-0400-0000B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1" name="Picture 1" descr="ALMASHRI_0">
          <a:extLst>
            <a:ext uri="{FF2B5EF4-FFF2-40B4-BE49-F238E27FC236}">
              <a16:creationId xmlns:a16="http://schemas.microsoft.com/office/drawing/2014/main" id="{00000000-0008-0000-0400-0000B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2" name="Picture 1" descr="ALMASHRI_0">
          <a:extLst>
            <a:ext uri="{FF2B5EF4-FFF2-40B4-BE49-F238E27FC236}">
              <a16:creationId xmlns:a16="http://schemas.microsoft.com/office/drawing/2014/main" id="{00000000-0008-0000-0400-0000B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3" name="Picture 1" descr="ALMASHRI_0">
          <a:extLst>
            <a:ext uri="{FF2B5EF4-FFF2-40B4-BE49-F238E27FC236}">
              <a16:creationId xmlns:a16="http://schemas.microsoft.com/office/drawing/2014/main" id="{00000000-0008-0000-0400-0000B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4" name="Picture 1" descr="ALMASHRI_0">
          <a:extLst>
            <a:ext uri="{FF2B5EF4-FFF2-40B4-BE49-F238E27FC236}">
              <a16:creationId xmlns:a16="http://schemas.microsoft.com/office/drawing/2014/main" id="{00000000-0008-0000-0400-0000B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5" name="Picture 1" descr="ALMASHRI_0">
          <a:extLst>
            <a:ext uri="{FF2B5EF4-FFF2-40B4-BE49-F238E27FC236}">
              <a16:creationId xmlns:a16="http://schemas.microsoft.com/office/drawing/2014/main" id="{00000000-0008-0000-0400-0000B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6" name="Picture 1" descr="ALMASHRI_0">
          <a:extLst>
            <a:ext uri="{FF2B5EF4-FFF2-40B4-BE49-F238E27FC236}">
              <a16:creationId xmlns:a16="http://schemas.microsoft.com/office/drawing/2014/main" id="{00000000-0008-0000-0400-0000B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7" name="Picture 1" descr="ALMASHRI_0">
          <a:extLst>
            <a:ext uri="{FF2B5EF4-FFF2-40B4-BE49-F238E27FC236}">
              <a16:creationId xmlns:a16="http://schemas.microsoft.com/office/drawing/2014/main" id="{00000000-0008-0000-0400-0000B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8" name="Picture 1" descr="ALMASHRI_0">
          <a:extLst>
            <a:ext uri="{FF2B5EF4-FFF2-40B4-BE49-F238E27FC236}">
              <a16:creationId xmlns:a16="http://schemas.microsoft.com/office/drawing/2014/main" id="{00000000-0008-0000-0400-0000B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89" name="Picture 1" descr="ALMASHRI_0">
          <a:extLst>
            <a:ext uri="{FF2B5EF4-FFF2-40B4-BE49-F238E27FC236}">
              <a16:creationId xmlns:a16="http://schemas.microsoft.com/office/drawing/2014/main" id="{00000000-0008-0000-0400-0000B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90" name="Picture 1" descr="ALMASHRI_0">
          <a:extLst>
            <a:ext uri="{FF2B5EF4-FFF2-40B4-BE49-F238E27FC236}">
              <a16:creationId xmlns:a16="http://schemas.microsoft.com/office/drawing/2014/main" id="{00000000-0008-0000-0400-0000B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91" name="Picture 1" descr="ALMASHRI_0">
          <a:extLst>
            <a:ext uri="{FF2B5EF4-FFF2-40B4-BE49-F238E27FC236}">
              <a16:creationId xmlns:a16="http://schemas.microsoft.com/office/drawing/2014/main" id="{00000000-0008-0000-0400-0000B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92" name="Picture 1" descr="ALMASHRI_0">
          <a:extLst>
            <a:ext uri="{FF2B5EF4-FFF2-40B4-BE49-F238E27FC236}">
              <a16:creationId xmlns:a16="http://schemas.microsoft.com/office/drawing/2014/main" id="{00000000-0008-0000-0400-0000B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8893" name="Picture 1" descr="ALMASHRI_0">
          <a:extLst>
            <a:ext uri="{FF2B5EF4-FFF2-40B4-BE49-F238E27FC236}">
              <a16:creationId xmlns:a16="http://schemas.microsoft.com/office/drawing/2014/main" id="{00000000-0008-0000-0400-0000B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894" name="Picture 1" descr="ALMASHRI_0">
          <a:extLst>
            <a:ext uri="{FF2B5EF4-FFF2-40B4-BE49-F238E27FC236}">
              <a16:creationId xmlns:a16="http://schemas.microsoft.com/office/drawing/2014/main" id="{00000000-0008-0000-0400-0000B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895" name="Picture 1" descr="ALMASHRI_0">
          <a:extLst>
            <a:ext uri="{FF2B5EF4-FFF2-40B4-BE49-F238E27FC236}">
              <a16:creationId xmlns:a16="http://schemas.microsoft.com/office/drawing/2014/main" id="{00000000-0008-0000-0400-0000B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896" name="Picture 1" descr="ALMASHRI_0">
          <a:extLst>
            <a:ext uri="{FF2B5EF4-FFF2-40B4-BE49-F238E27FC236}">
              <a16:creationId xmlns:a16="http://schemas.microsoft.com/office/drawing/2014/main" id="{00000000-0008-0000-0400-0000C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897" name="Picture 1" descr="ALMASHRI_0">
          <a:extLst>
            <a:ext uri="{FF2B5EF4-FFF2-40B4-BE49-F238E27FC236}">
              <a16:creationId xmlns:a16="http://schemas.microsoft.com/office/drawing/2014/main" id="{00000000-0008-0000-0400-0000C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898" name="Picture 1" descr="ALMASHRI_0">
          <a:extLst>
            <a:ext uri="{FF2B5EF4-FFF2-40B4-BE49-F238E27FC236}">
              <a16:creationId xmlns:a16="http://schemas.microsoft.com/office/drawing/2014/main" id="{00000000-0008-0000-0400-0000C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899" name="Picture 1" descr="ALMASHRI_0">
          <a:extLst>
            <a:ext uri="{FF2B5EF4-FFF2-40B4-BE49-F238E27FC236}">
              <a16:creationId xmlns:a16="http://schemas.microsoft.com/office/drawing/2014/main" id="{00000000-0008-0000-0400-0000C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0" name="Picture 1" descr="ALMASHRI_0">
          <a:extLst>
            <a:ext uri="{FF2B5EF4-FFF2-40B4-BE49-F238E27FC236}">
              <a16:creationId xmlns:a16="http://schemas.microsoft.com/office/drawing/2014/main" id="{00000000-0008-0000-0400-0000C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1" name="Picture 1" descr="ALMASHRI_0">
          <a:extLst>
            <a:ext uri="{FF2B5EF4-FFF2-40B4-BE49-F238E27FC236}">
              <a16:creationId xmlns:a16="http://schemas.microsoft.com/office/drawing/2014/main" id="{00000000-0008-0000-0400-0000C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2" name="Picture 1" descr="ALMASHRI_0">
          <a:extLst>
            <a:ext uri="{FF2B5EF4-FFF2-40B4-BE49-F238E27FC236}">
              <a16:creationId xmlns:a16="http://schemas.microsoft.com/office/drawing/2014/main" id="{00000000-0008-0000-0400-0000C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3" name="Picture 1" descr="ALMASHRI_0">
          <a:extLst>
            <a:ext uri="{FF2B5EF4-FFF2-40B4-BE49-F238E27FC236}">
              <a16:creationId xmlns:a16="http://schemas.microsoft.com/office/drawing/2014/main" id="{00000000-0008-0000-0400-0000C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4" name="Picture 1" descr="ALMASHRI_0">
          <a:extLst>
            <a:ext uri="{FF2B5EF4-FFF2-40B4-BE49-F238E27FC236}">
              <a16:creationId xmlns:a16="http://schemas.microsoft.com/office/drawing/2014/main" id="{00000000-0008-0000-0400-0000C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5" name="Picture 1" descr="ALMASHRI_0">
          <a:extLst>
            <a:ext uri="{FF2B5EF4-FFF2-40B4-BE49-F238E27FC236}">
              <a16:creationId xmlns:a16="http://schemas.microsoft.com/office/drawing/2014/main" id="{00000000-0008-0000-0400-0000C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6" name="Picture 1" descr="ALMASHRI_0">
          <a:extLst>
            <a:ext uri="{FF2B5EF4-FFF2-40B4-BE49-F238E27FC236}">
              <a16:creationId xmlns:a16="http://schemas.microsoft.com/office/drawing/2014/main" id="{00000000-0008-0000-0400-0000C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7" name="Picture 1" descr="ALMASHRI_0">
          <a:extLst>
            <a:ext uri="{FF2B5EF4-FFF2-40B4-BE49-F238E27FC236}">
              <a16:creationId xmlns:a16="http://schemas.microsoft.com/office/drawing/2014/main" id="{00000000-0008-0000-0400-0000C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8" name="Picture 1" descr="ALMASHRI_0">
          <a:extLst>
            <a:ext uri="{FF2B5EF4-FFF2-40B4-BE49-F238E27FC236}">
              <a16:creationId xmlns:a16="http://schemas.microsoft.com/office/drawing/2014/main" id="{00000000-0008-0000-0400-0000C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8909" name="Picture 1" descr="ALMASHRI_0">
          <a:extLst>
            <a:ext uri="{FF2B5EF4-FFF2-40B4-BE49-F238E27FC236}">
              <a16:creationId xmlns:a16="http://schemas.microsoft.com/office/drawing/2014/main" id="{00000000-0008-0000-0400-0000C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0" name="Picture 1" descr="ALMASHRI_0">
          <a:extLst>
            <a:ext uri="{FF2B5EF4-FFF2-40B4-BE49-F238E27FC236}">
              <a16:creationId xmlns:a16="http://schemas.microsoft.com/office/drawing/2014/main" id="{00000000-0008-0000-0400-0000C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1" name="Picture 1" descr="ALMASHRI_0">
          <a:extLst>
            <a:ext uri="{FF2B5EF4-FFF2-40B4-BE49-F238E27FC236}">
              <a16:creationId xmlns:a16="http://schemas.microsoft.com/office/drawing/2014/main" id="{00000000-0008-0000-0400-0000C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2" name="Picture 1" descr="ALMASHRI_0">
          <a:extLst>
            <a:ext uri="{FF2B5EF4-FFF2-40B4-BE49-F238E27FC236}">
              <a16:creationId xmlns:a16="http://schemas.microsoft.com/office/drawing/2014/main" id="{00000000-0008-0000-0400-0000D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3" name="Picture 1" descr="ALMASHRI_0">
          <a:extLst>
            <a:ext uri="{FF2B5EF4-FFF2-40B4-BE49-F238E27FC236}">
              <a16:creationId xmlns:a16="http://schemas.microsoft.com/office/drawing/2014/main" id="{00000000-0008-0000-0400-0000D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4" name="Picture 1" descr="ALMASHRI_0">
          <a:extLst>
            <a:ext uri="{FF2B5EF4-FFF2-40B4-BE49-F238E27FC236}">
              <a16:creationId xmlns:a16="http://schemas.microsoft.com/office/drawing/2014/main" id="{00000000-0008-0000-0400-0000D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5" name="Picture 1" descr="ALMASHRI_0">
          <a:extLst>
            <a:ext uri="{FF2B5EF4-FFF2-40B4-BE49-F238E27FC236}">
              <a16:creationId xmlns:a16="http://schemas.microsoft.com/office/drawing/2014/main" id="{00000000-0008-0000-0400-0000D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6" name="Picture 1" descr="ALMASHRI_0">
          <a:extLst>
            <a:ext uri="{FF2B5EF4-FFF2-40B4-BE49-F238E27FC236}">
              <a16:creationId xmlns:a16="http://schemas.microsoft.com/office/drawing/2014/main" id="{00000000-0008-0000-0400-0000D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7" name="Picture 1" descr="ALMASHRI_0">
          <a:extLst>
            <a:ext uri="{FF2B5EF4-FFF2-40B4-BE49-F238E27FC236}">
              <a16:creationId xmlns:a16="http://schemas.microsoft.com/office/drawing/2014/main" id="{00000000-0008-0000-0400-0000D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8" name="Picture 1" descr="ALMASHRI_0">
          <a:extLst>
            <a:ext uri="{FF2B5EF4-FFF2-40B4-BE49-F238E27FC236}">
              <a16:creationId xmlns:a16="http://schemas.microsoft.com/office/drawing/2014/main" id="{00000000-0008-0000-0400-0000D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19" name="Picture 1" descr="ALMASHRI_0">
          <a:extLst>
            <a:ext uri="{FF2B5EF4-FFF2-40B4-BE49-F238E27FC236}">
              <a16:creationId xmlns:a16="http://schemas.microsoft.com/office/drawing/2014/main" id="{00000000-0008-0000-0400-0000D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20" name="Picture 1" descr="ALMASHRI_0">
          <a:extLst>
            <a:ext uri="{FF2B5EF4-FFF2-40B4-BE49-F238E27FC236}">
              <a16:creationId xmlns:a16="http://schemas.microsoft.com/office/drawing/2014/main" id="{00000000-0008-0000-0400-0000D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21" name="Picture 1" descr="ALMASHRI_0">
          <a:extLst>
            <a:ext uri="{FF2B5EF4-FFF2-40B4-BE49-F238E27FC236}">
              <a16:creationId xmlns:a16="http://schemas.microsoft.com/office/drawing/2014/main" id="{00000000-0008-0000-0400-0000D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22" name="Picture 1" descr="ALMASHRI_0">
          <a:extLst>
            <a:ext uri="{FF2B5EF4-FFF2-40B4-BE49-F238E27FC236}">
              <a16:creationId xmlns:a16="http://schemas.microsoft.com/office/drawing/2014/main" id="{00000000-0008-0000-0400-0000D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23" name="Picture 1" descr="ALMASHRI_0">
          <a:extLst>
            <a:ext uri="{FF2B5EF4-FFF2-40B4-BE49-F238E27FC236}">
              <a16:creationId xmlns:a16="http://schemas.microsoft.com/office/drawing/2014/main" id="{00000000-0008-0000-0400-0000D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24" name="Picture 1" descr="ALMASHRI_0">
          <a:extLst>
            <a:ext uri="{FF2B5EF4-FFF2-40B4-BE49-F238E27FC236}">
              <a16:creationId xmlns:a16="http://schemas.microsoft.com/office/drawing/2014/main" id="{00000000-0008-0000-0400-0000D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25" name="Picture 1" descr="ALMASHRI_0">
          <a:extLst>
            <a:ext uri="{FF2B5EF4-FFF2-40B4-BE49-F238E27FC236}">
              <a16:creationId xmlns:a16="http://schemas.microsoft.com/office/drawing/2014/main" id="{00000000-0008-0000-0400-0000D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26" name="Picture 1" descr="ALMASHRI_0">
          <a:extLst>
            <a:ext uri="{FF2B5EF4-FFF2-40B4-BE49-F238E27FC236}">
              <a16:creationId xmlns:a16="http://schemas.microsoft.com/office/drawing/2014/main" id="{00000000-0008-0000-0400-0000D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27" name="Picture 1" descr="ALMASHRI_0">
          <a:extLst>
            <a:ext uri="{FF2B5EF4-FFF2-40B4-BE49-F238E27FC236}">
              <a16:creationId xmlns:a16="http://schemas.microsoft.com/office/drawing/2014/main" id="{00000000-0008-0000-0400-0000D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28" name="Picture 1" descr="ALMASHRI_0">
          <a:extLst>
            <a:ext uri="{FF2B5EF4-FFF2-40B4-BE49-F238E27FC236}">
              <a16:creationId xmlns:a16="http://schemas.microsoft.com/office/drawing/2014/main" id="{00000000-0008-0000-0400-0000E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29" name="Picture 1" descr="ALMASHRI_0">
          <a:extLst>
            <a:ext uri="{FF2B5EF4-FFF2-40B4-BE49-F238E27FC236}">
              <a16:creationId xmlns:a16="http://schemas.microsoft.com/office/drawing/2014/main" id="{00000000-0008-0000-0400-0000E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0" name="Picture 1" descr="ALMASHRI_0">
          <a:extLst>
            <a:ext uri="{FF2B5EF4-FFF2-40B4-BE49-F238E27FC236}">
              <a16:creationId xmlns:a16="http://schemas.microsoft.com/office/drawing/2014/main" id="{00000000-0008-0000-0400-0000E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1" name="Picture 1" descr="ALMASHRI_0">
          <a:extLst>
            <a:ext uri="{FF2B5EF4-FFF2-40B4-BE49-F238E27FC236}">
              <a16:creationId xmlns:a16="http://schemas.microsoft.com/office/drawing/2014/main" id="{00000000-0008-0000-0400-0000E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2" name="Picture 1" descr="ALMASHRI_0">
          <a:extLst>
            <a:ext uri="{FF2B5EF4-FFF2-40B4-BE49-F238E27FC236}">
              <a16:creationId xmlns:a16="http://schemas.microsoft.com/office/drawing/2014/main" id="{00000000-0008-0000-0400-0000E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3" name="Picture 1" descr="ALMASHRI_0">
          <a:extLst>
            <a:ext uri="{FF2B5EF4-FFF2-40B4-BE49-F238E27FC236}">
              <a16:creationId xmlns:a16="http://schemas.microsoft.com/office/drawing/2014/main" id="{00000000-0008-0000-0400-0000E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4" name="Picture 1" descr="ALMASHRI_0">
          <a:extLst>
            <a:ext uri="{FF2B5EF4-FFF2-40B4-BE49-F238E27FC236}">
              <a16:creationId xmlns:a16="http://schemas.microsoft.com/office/drawing/2014/main" id="{00000000-0008-0000-0400-0000E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5" name="Picture 1" descr="ALMASHRI_0">
          <a:extLst>
            <a:ext uri="{FF2B5EF4-FFF2-40B4-BE49-F238E27FC236}">
              <a16:creationId xmlns:a16="http://schemas.microsoft.com/office/drawing/2014/main" id="{00000000-0008-0000-0400-0000E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6" name="Picture 1" descr="ALMASHRI_0">
          <a:extLst>
            <a:ext uri="{FF2B5EF4-FFF2-40B4-BE49-F238E27FC236}">
              <a16:creationId xmlns:a16="http://schemas.microsoft.com/office/drawing/2014/main" id="{00000000-0008-0000-0400-0000E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7" name="Picture 1" descr="ALMASHRI_0">
          <a:extLst>
            <a:ext uri="{FF2B5EF4-FFF2-40B4-BE49-F238E27FC236}">
              <a16:creationId xmlns:a16="http://schemas.microsoft.com/office/drawing/2014/main" id="{00000000-0008-0000-0400-0000E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8" name="Picture 1" descr="ALMASHRI_0">
          <a:extLst>
            <a:ext uri="{FF2B5EF4-FFF2-40B4-BE49-F238E27FC236}">
              <a16:creationId xmlns:a16="http://schemas.microsoft.com/office/drawing/2014/main" id="{00000000-0008-0000-0400-0000E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39" name="Picture 1" descr="ALMASHRI_0">
          <a:extLst>
            <a:ext uri="{FF2B5EF4-FFF2-40B4-BE49-F238E27FC236}">
              <a16:creationId xmlns:a16="http://schemas.microsoft.com/office/drawing/2014/main" id="{00000000-0008-0000-0400-0000E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40" name="Picture 1" descr="ALMASHRI_0">
          <a:extLst>
            <a:ext uri="{FF2B5EF4-FFF2-40B4-BE49-F238E27FC236}">
              <a16:creationId xmlns:a16="http://schemas.microsoft.com/office/drawing/2014/main" id="{00000000-0008-0000-0400-0000E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41" name="Picture 1" descr="ALMASHRI_0">
          <a:extLst>
            <a:ext uri="{FF2B5EF4-FFF2-40B4-BE49-F238E27FC236}">
              <a16:creationId xmlns:a16="http://schemas.microsoft.com/office/drawing/2014/main" id="{00000000-0008-0000-0400-0000E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2" name="Picture 1" descr="ALMASHRI_0">
          <a:extLst>
            <a:ext uri="{FF2B5EF4-FFF2-40B4-BE49-F238E27FC236}">
              <a16:creationId xmlns:a16="http://schemas.microsoft.com/office/drawing/2014/main" id="{00000000-0008-0000-0400-0000E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3" name="Picture 1" descr="ALMASHRI_0">
          <a:extLst>
            <a:ext uri="{FF2B5EF4-FFF2-40B4-BE49-F238E27FC236}">
              <a16:creationId xmlns:a16="http://schemas.microsoft.com/office/drawing/2014/main" id="{00000000-0008-0000-0400-0000E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4" name="Picture 1" descr="ALMASHRI_0">
          <a:extLst>
            <a:ext uri="{FF2B5EF4-FFF2-40B4-BE49-F238E27FC236}">
              <a16:creationId xmlns:a16="http://schemas.microsoft.com/office/drawing/2014/main" id="{00000000-0008-0000-0400-0000F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5" name="Picture 1" descr="ALMASHRI_0">
          <a:extLst>
            <a:ext uri="{FF2B5EF4-FFF2-40B4-BE49-F238E27FC236}">
              <a16:creationId xmlns:a16="http://schemas.microsoft.com/office/drawing/2014/main" id="{00000000-0008-0000-0400-0000F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6" name="Picture 1" descr="ALMASHRI_0">
          <a:extLst>
            <a:ext uri="{FF2B5EF4-FFF2-40B4-BE49-F238E27FC236}">
              <a16:creationId xmlns:a16="http://schemas.microsoft.com/office/drawing/2014/main" id="{00000000-0008-0000-0400-0000F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7" name="Picture 1" descr="ALMASHRI_0">
          <a:extLst>
            <a:ext uri="{FF2B5EF4-FFF2-40B4-BE49-F238E27FC236}">
              <a16:creationId xmlns:a16="http://schemas.microsoft.com/office/drawing/2014/main" id="{00000000-0008-0000-0400-0000F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8" name="Picture 1" descr="ALMASHRI_0">
          <a:extLst>
            <a:ext uri="{FF2B5EF4-FFF2-40B4-BE49-F238E27FC236}">
              <a16:creationId xmlns:a16="http://schemas.microsoft.com/office/drawing/2014/main" id="{00000000-0008-0000-0400-0000F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49" name="Picture 1" descr="ALMASHRI_0">
          <a:extLst>
            <a:ext uri="{FF2B5EF4-FFF2-40B4-BE49-F238E27FC236}">
              <a16:creationId xmlns:a16="http://schemas.microsoft.com/office/drawing/2014/main" id="{00000000-0008-0000-0400-0000F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0" name="Picture 1" descr="ALMASHRI_0">
          <a:extLst>
            <a:ext uri="{FF2B5EF4-FFF2-40B4-BE49-F238E27FC236}">
              <a16:creationId xmlns:a16="http://schemas.microsoft.com/office/drawing/2014/main" id="{00000000-0008-0000-0400-0000F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1" name="Picture 1" descr="ALMASHRI_0">
          <a:extLst>
            <a:ext uri="{FF2B5EF4-FFF2-40B4-BE49-F238E27FC236}">
              <a16:creationId xmlns:a16="http://schemas.microsoft.com/office/drawing/2014/main" id="{00000000-0008-0000-0400-0000F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2" name="Picture 1" descr="ALMASHRI_0">
          <a:extLst>
            <a:ext uri="{FF2B5EF4-FFF2-40B4-BE49-F238E27FC236}">
              <a16:creationId xmlns:a16="http://schemas.microsoft.com/office/drawing/2014/main" id="{00000000-0008-0000-0400-0000F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3" name="Picture 1" descr="ALMASHRI_0">
          <a:extLst>
            <a:ext uri="{FF2B5EF4-FFF2-40B4-BE49-F238E27FC236}">
              <a16:creationId xmlns:a16="http://schemas.microsoft.com/office/drawing/2014/main" id="{00000000-0008-0000-0400-0000F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4" name="Picture 1" descr="ALMASHRI_0">
          <a:extLst>
            <a:ext uri="{FF2B5EF4-FFF2-40B4-BE49-F238E27FC236}">
              <a16:creationId xmlns:a16="http://schemas.microsoft.com/office/drawing/2014/main" id="{00000000-0008-0000-0400-0000F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5" name="Picture 1" descr="ALMASHRI_0">
          <a:extLst>
            <a:ext uri="{FF2B5EF4-FFF2-40B4-BE49-F238E27FC236}">
              <a16:creationId xmlns:a16="http://schemas.microsoft.com/office/drawing/2014/main" id="{00000000-0008-0000-0400-0000F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6" name="Picture 1" descr="ALMASHRI_0">
          <a:extLst>
            <a:ext uri="{FF2B5EF4-FFF2-40B4-BE49-F238E27FC236}">
              <a16:creationId xmlns:a16="http://schemas.microsoft.com/office/drawing/2014/main" id="{00000000-0008-0000-0400-0000F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8957" name="Picture 1" descr="ALMASHRI_0">
          <a:extLst>
            <a:ext uri="{FF2B5EF4-FFF2-40B4-BE49-F238E27FC236}">
              <a16:creationId xmlns:a16="http://schemas.microsoft.com/office/drawing/2014/main" id="{00000000-0008-0000-0400-0000F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58" name="Picture 1" descr="ALMASHRI_0">
          <a:extLst>
            <a:ext uri="{FF2B5EF4-FFF2-40B4-BE49-F238E27FC236}">
              <a16:creationId xmlns:a16="http://schemas.microsoft.com/office/drawing/2014/main" id="{00000000-0008-0000-0400-0000F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59" name="Picture 1" descr="ALMASHRI_0">
          <a:extLst>
            <a:ext uri="{FF2B5EF4-FFF2-40B4-BE49-F238E27FC236}">
              <a16:creationId xmlns:a16="http://schemas.microsoft.com/office/drawing/2014/main" id="{00000000-0008-0000-0400-0000F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0" name="Picture 1" descr="ALMASHRI_0">
          <a:extLst>
            <a:ext uri="{FF2B5EF4-FFF2-40B4-BE49-F238E27FC236}">
              <a16:creationId xmlns:a16="http://schemas.microsoft.com/office/drawing/2014/main" id="{00000000-0008-0000-0400-00000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1" name="Picture 1" descr="ALMASHRI_0">
          <a:extLst>
            <a:ext uri="{FF2B5EF4-FFF2-40B4-BE49-F238E27FC236}">
              <a16:creationId xmlns:a16="http://schemas.microsoft.com/office/drawing/2014/main" id="{00000000-0008-0000-0400-00000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2" name="Picture 1" descr="ALMASHRI_0">
          <a:extLst>
            <a:ext uri="{FF2B5EF4-FFF2-40B4-BE49-F238E27FC236}">
              <a16:creationId xmlns:a16="http://schemas.microsoft.com/office/drawing/2014/main" id="{00000000-0008-0000-0400-00000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3" name="Picture 1" descr="ALMASHRI_0">
          <a:extLst>
            <a:ext uri="{FF2B5EF4-FFF2-40B4-BE49-F238E27FC236}">
              <a16:creationId xmlns:a16="http://schemas.microsoft.com/office/drawing/2014/main" id="{00000000-0008-0000-0400-00000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4" name="Picture 1" descr="ALMASHRI_0">
          <a:extLst>
            <a:ext uri="{FF2B5EF4-FFF2-40B4-BE49-F238E27FC236}">
              <a16:creationId xmlns:a16="http://schemas.microsoft.com/office/drawing/2014/main" id="{00000000-0008-0000-0400-00000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5" name="Picture 1" descr="ALMASHRI_0">
          <a:extLst>
            <a:ext uri="{FF2B5EF4-FFF2-40B4-BE49-F238E27FC236}">
              <a16:creationId xmlns:a16="http://schemas.microsoft.com/office/drawing/2014/main" id="{00000000-0008-0000-0400-00000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6" name="Picture 1" descr="ALMASHRI_0">
          <a:extLst>
            <a:ext uri="{FF2B5EF4-FFF2-40B4-BE49-F238E27FC236}">
              <a16:creationId xmlns:a16="http://schemas.microsoft.com/office/drawing/2014/main" id="{00000000-0008-0000-0400-00000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7" name="Picture 1" descr="ALMASHRI_0">
          <a:extLst>
            <a:ext uri="{FF2B5EF4-FFF2-40B4-BE49-F238E27FC236}">
              <a16:creationId xmlns:a16="http://schemas.microsoft.com/office/drawing/2014/main" id="{00000000-0008-0000-0400-00000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8" name="Picture 1" descr="ALMASHRI_0">
          <a:extLst>
            <a:ext uri="{FF2B5EF4-FFF2-40B4-BE49-F238E27FC236}">
              <a16:creationId xmlns:a16="http://schemas.microsoft.com/office/drawing/2014/main" id="{00000000-0008-0000-0400-00000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69" name="Picture 1" descr="ALMASHRI_0">
          <a:extLst>
            <a:ext uri="{FF2B5EF4-FFF2-40B4-BE49-F238E27FC236}">
              <a16:creationId xmlns:a16="http://schemas.microsoft.com/office/drawing/2014/main" id="{00000000-0008-0000-0400-00000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70" name="Picture 1" descr="ALMASHRI_0">
          <a:extLst>
            <a:ext uri="{FF2B5EF4-FFF2-40B4-BE49-F238E27FC236}">
              <a16:creationId xmlns:a16="http://schemas.microsoft.com/office/drawing/2014/main" id="{00000000-0008-0000-0400-00000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71" name="Picture 1" descr="ALMASHRI_0">
          <a:extLst>
            <a:ext uri="{FF2B5EF4-FFF2-40B4-BE49-F238E27FC236}">
              <a16:creationId xmlns:a16="http://schemas.microsoft.com/office/drawing/2014/main" id="{00000000-0008-0000-0400-00000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72" name="Picture 1" descr="ALMASHRI_0">
          <a:extLst>
            <a:ext uri="{FF2B5EF4-FFF2-40B4-BE49-F238E27FC236}">
              <a16:creationId xmlns:a16="http://schemas.microsoft.com/office/drawing/2014/main" id="{00000000-0008-0000-0400-00000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8973" name="Picture 1" descr="ALMASHRI_0">
          <a:extLst>
            <a:ext uri="{FF2B5EF4-FFF2-40B4-BE49-F238E27FC236}">
              <a16:creationId xmlns:a16="http://schemas.microsoft.com/office/drawing/2014/main" id="{00000000-0008-0000-0400-00000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74" name="Picture 1" descr="ALMASHRI_0">
          <a:extLst>
            <a:ext uri="{FF2B5EF4-FFF2-40B4-BE49-F238E27FC236}">
              <a16:creationId xmlns:a16="http://schemas.microsoft.com/office/drawing/2014/main" id="{00000000-0008-0000-0400-00000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75" name="Picture 1" descr="ALMASHRI_0">
          <a:extLst>
            <a:ext uri="{FF2B5EF4-FFF2-40B4-BE49-F238E27FC236}">
              <a16:creationId xmlns:a16="http://schemas.microsoft.com/office/drawing/2014/main" id="{00000000-0008-0000-0400-00000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76" name="Picture 1" descr="ALMASHRI_0">
          <a:extLst>
            <a:ext uri="{FF2B5EF4-FFF2-40B4-BE49-F238E27FC236}">
              <a16:creationId xmlns:a16="http://schemas.microsoft.com/office/drawing/2014/main" id="{00000000-0008-0000-0400-00001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77" name="Picture 1" descr="ALMASHRI_0">
          <a:extLst>
            <a:ext uri="{FF2B5EF4-FFF2-40B4-BE49-F238E27FC236}">
              <a16:creationId xmlns:a16="http://schemas.microsoft.com/office/drawing/2014/main" id="{00000000-0008-0000-0400-00001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78" name="Picture 1" descr="ALMASHRI_0">
          <a:extLst>
            <a:ext uri="{FF2B5EF4-FFF2-40B4-BE49-F238E27FC236}">
              <a16:creationId xmlns:a16="http://schemas.microsoft.com/office/drawing/2014/main" id="{00000000-0008-0000-0400-00001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79" name="Picture 1" descr="ALMASHRI_0">
          <a:extLst>
            <a:ext uri="{FF2B5EF4-FFF2-40B4-BE49-F238E27FC236}">
              <a16:creationId xmlns:a16="http://schemas.microsoft.com/office/drawing/2014/main" id="{00000000-0008-0000-0400-00001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0" name="Picture 1" descr="ALMASHRI_0">
          <a:extLst>
            <a:ext uri="{FF2B5EF4-FFF2-40B4-BE49-F238E27FC236}">
              <a16:creationId xmlns:a16="http://schemas.microsoft.com/office/drawing/2014/main" id="{00000000-0008-0000-0400-00001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1" name="Picture 1" descr="ALMASHRI_0">
          <a:extLst>
            <a:ext uri="{FF2B5EF4-FFF2-40B4-BE49-F238E27FC236}">
              <a16:creationId xmlns:a16="http://schemas.microsoft.com/office/drawing/2014/main" id="{00000000-0008-0000-0400-00001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2" name="Picture 1" descr="ALMASHRI_0">
          <a:extLst>
            <a:ext uri="{FF2B5EF4-FFF2-40B4-BE49-F238E27FC236}">
              <a16:creationId xmlns:a16="http://schemas.microsoft.com/office/drawing/2014/main" id="{00000000-0008-0000-0400-00001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3" name="Picture 1" descr="ALMASHRI_0">
          <a:extLst>
            <a:ext uri="{FF2B5EF4-FFF2-40B4-BE49-F238E27FC236}">
              <a16:creationId xmlns:a16="http://schemas.microsoft.com/office/drawing/2014/main" id="{00000000-0008-0000-0400-00001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4" name="Picture 1" descr="ALMASHRI_0">
          <a:extLst>
            <a:ext uri="{FF2B5EF4-FFF2-40B4-BE49-F238E27FC236}">
              <a16:creationId xmlns:a16="http://schemas.microsoft.com/office/drawing/2014/main" id="{00000000-0008-0000-0400-00001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5" name="Picture 1" descr="ALMASHRI_0">
          <a:extLst>
            <a:ext uri="{FF2B5EF4-FFF2-40B4-BE49-F238E27FC236}">
              <a16:creationId xmlns:a16="http://schemas.microsoft.com/office/drawing/2014/main" id="{00000000-0008-0000-0400-00001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6" name="Picture 1" descr="ALMASHRI_0">
          <a:extLst>
            <a:ext uri="{FF2B5EF4-FFF2-40B4-BE49-F238E27FC236}">
              <a16:creationId xmlns:a16="http://schemas.microsoft.com/office/drawing/2014/main" id="{00000000-0008-0000-0400-00001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7" name="Picture 1" descr="ALMASHRI_0">
          <a:extLst>
            <a:ext uri="{FF2B5EF4-FFF2-40B4-BE49-F238E27FC236}">
              <a16:creationId xmlns:a16="http://schemas.microsoft.com/office/drawing/2014/main" id="{00000000-0008-0000-0400-00001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8" name="Picture 1" descr="ALMASHRI_0">
          <a:extLst>
            <a:ext uri="{FF2B5EF4-FFF2-40B4-BE49-F238E27FC236}">
              <a16:creationId xmlns:a16="http://schemas.microsoft.com/office/drawing/2014/main" id="{00000000-0008-0000-0400-00001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8989" name="Picture 1" descr="ALMASHRI_0">
          <a:extLst>
            <a:ext uri="{FF2B5EF4-FFF2-40B4-BE49-F238E27FC236}">
              <a16:creationId xmlns:a16="http://schemas.microsoft.com/office/drawing/2014/main" id="{00000000-0008-0000-0400-00001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0" name="Picture 1" descr="ALMASHRI_0">
          <a:extLst>
            <a:ext uri="{FF2B5EF4-FFF2-40B4-BE49-F238E27FC236}">
              <a16:creationId xmlns:a16="http://schemas.microsoft.com/office/drawing/2014/main" id="{00000000-0008-0000-0400-00001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1" name="Picture 1" descr="ALMASHRI_0">
          <a:extLst>
            <a:ext uri="{FF2B5EF4-FFF2-40B4-BE49-F238E27FC236}">
              <a16:creationId xmlns:a16="http://schemas.microsoft.com/office/drawing/2014/main" id="{00000000-0008-0000-0400-00001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2" name="Picture 1" descr="ALMASHRI_0">
          <a:extLst>
            <a:ext uri="{FF2B5EF4-FFF2-40B4-BE49-F238E27FC236}">
              <a16:creationId xmlns:a16="http://schemas.microsoft.com/office/drawing/2014/main" id="{00000000-0008-0000-0400-00002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3" name="Picture 1" descr="ALMASHRI_0">
          <a:extLst>
            <a:ext uri="{FF2B5EF4-FFF2-40B4-BE49-F238E27FC236}">
              <a16:creationId xmlns:a16="http://schemas.microsoft.com/office/drawing/2014/main" id="{00000000-0008-0000-0400-00002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4" name="Picture 1" descr="ALMASHRI_0">
          <a:extLst>
            <a:ext uri="{FF2B5EF4-FFF2-40B4-BE49-F238E27FC236}">
              <a16:creationId xmlns:a16="http://schemas.microsoft.com/office/drawing/2014/main" id="{00000000-0008-0000-0400-00002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5" name="Picture 1" descr="ALMASHRI_0">
          <a:extLst>
            <a:ext uri="{FF2B5EF4-FFF2-40B4-BE49-F238E27FC236}">
              <a16:creationId xmlns:a16="http://schemas.microsoft.com/office/drawing/2014/main" id="{00000000-0008-0000-0400-00002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6" name="Picture 1" descr="ALMASHRI_0">
          <a:extLst>
            <a:ext uri="{FF2B5EF4-FFF2-40B4-BE49-F238E27FC236}">
              <a16:creationId xmlns:a16="http://schemas.microsoft.com/office/drawing/2014/main" id="{00000000-0008-0000-0400-00002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7" name="Picture 1" descr="ALMASHRI_0">
          <a:extLst>
            <a:ext uri="{FF2B5EF4-FFF2-40B4-BE49-F238E27FC236}">
              <a16:creationId xmlns:a16="http://schemas.microsoft.com/office/drawing/2014/main" id="{00000000-0008-0000-0400-00002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8" name="Picture 1" descr="ALMASHRI_0">
          <a:extLst>
            <a:ext uri="{FF2B5EF4-FFF2-40B4-BE49-F238E27FC236}">
              <a16:creationId xmlns:a16="http://schemas.microsoft.com/office/drawing/2014/main" id="{00000000-0008-0000-0400-00002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8999" name="Picture 1" descr="ALMASHRI_0">
          <a:extLst>
            <a:ext uri="{FF2B5EF4-FFF2-40B4-BE49-F238E27FC236}">
              <a16:creationId xmlns:a16="http://schemas.microsoft.com/office/drawing/2014/main" id="{00000000-0008-0000-0400-00002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00" name="Picture 1" descr="ALMASHRI_0">
          <a:extLst>
            <a:ext uri="{FF2B5EF4-FFF2-40B4-BE49-F238E27FC236}">
              <a16:creationId xmlns:a16="http://schemas.microsoft.com/office/drawing/2014/main" id="{00000000-0008-0000-0400-00002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01" name="Picture 1" descr="ALMASHRI_0">
          <a:extLst>
            <a:ext uri="{FF2B5EF4-FFF2-40B4-BE49-F238E27FC236}">
              <a16:creationId xmlns:a16="http://schemas.microsoft.com/office/drawing/2014/main" id="{00000000-0008-0000-0400-00002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02" name="Picture 1" descr="ALMASHRI_0">
          <a:extLst>
            <a:ext uri="{FF2B5EF4-FFF2-40B4-BE49-F238E27FC236}">
              <a16:creationId xmlns:a16="http://schemas.microsoft.com/office/drawing/2014/main" id="{00000000-0008-0000-0400-00002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03" name="Picture 1" descr="ALMASHRI_0">
          <a:extLst>
            <a:ext uri="{FF2B5EF4-FFF2-40B4-BE49-F238E27FC236}">
              <a16:creationId xmlns:a16="http://schemas.microsoft.com/office/drawing/2014/main" id="{00000000-0008-0000-0400-00002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04" name="Picture 1" descr="ALMASHRI_0">
          <a:extLst>
            <a:ext uri="{FF2B5EF4-FFF2-40B4-BE49-F238E27FC236}">
              <a16:creationId xmlns:a16="http://schemas.microsoft.com/office/drawing/2014/main" id="{00000000-0008-0000-0400-00002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05" name="Picture 1" descr="ALMASHRI_0">
          <a:extLst>
            <a:ext uri="{FF2B5EF4-FFF2-40B4-BE49-F238E27FC236}">
              <a16:creationId xmlns:a16="http://schemas.microsoft.com/office/drawing/2014/main" id="{00000000-0008-0000-0400-00002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06" name="Picture 1" descr="ALMASHRI_0">
          <a:extLst>
            <a:ext uri="{FF2B5EF4-FFF2-40B4-BE49-F238E27FC236}">
              <a16:creationId xmlns:a16="http://schemas.microsoft.com/office/drawing/2014/main" id="{00000000-0008-0000-0400-00002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07" name="Picture 1" descr="ALMASHRI_0">
          <a:extLst>
            <a:ext uri="{FF2B5EF4-FFF2-40B4-BE49-F238E27FC236}">
              <a16:creationId xmlns:a16="http://schemas.microsoft.com/office/drawing/2014/main" id="{00000000-0008-0000-0400-00002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08" name="Picture 1" descr="ALMASHRI_0">
          <a:extLst>
            <a:ext uri="{FF2B5EF4-FFF2-40B4-BE49-F238E27FC236}">
              <a16:creationId xmlns:a16="http://schemas.microsoft.com/office/drawing/2014/main" id="{00000000-0008-0000-0400-00003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09" name="Picture 1" descr="ALMASHRI_0">
          <a:extLst>
            <a:ext uri="{FF2B5EF4-FFF2-40B4-BE49-F238E27FC236}">
              <a16:creationId xmlns:a16="http://schemas.microsoft.com/office/drawing/2014/main" id="{00000000-0008-0000-0400-00003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0" name="Picture 1" descr="ALMASHRI_0">
          <a:extLst>
            <a:ext uri="{FF2B5EF4-FFF2-40B4-BE49-F238E27FC236}">
              <a16:creationId xmlns:a16="http://schemas.microsoft.com/office/drawing/2014/main" id="{00000000-0008-0000-0400-00003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1" name="Picture 1" descr="ALMASHRI_0">
          <a:extLst>
            <a:ext uri="{FF2B5EF4-FFF2-40B4-BE49-F238E27FC236}">
              <a16:creationId xmlns:a16="http://schemas.microsoft.com/office/drawing/2014/main" id="{00000000-0008-0000-0400-00003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2" name="Picture 1" descr="ALMASHRI_0">
          <a:extLst>
            <a:ext uri="{FF2B5EF4-FFF2-40B4-BE49-F238E27FC236}">
              <a16:creationId xmlns:a16="http://schemas.microsoft.com/office/drawing/2014/main" id="{00000000-0008-0000-0400-00003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3" name="Picture 1" descr="ALMASHRI_0">
          <a:extLst>
            <a:ext uri="{FF2B5EF4-FFF2-40B4-BE49-F238E27FC236}">
              <a16:creationId xmlns:a16="http://schemas.microsoft.com/office/drawing/2014/main" id="{00000000-0008-0000-0400-00003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4" name="Picture 1" descr="ALMASHRI_0">
          <a:extLst>
            <a:ext uri="{FF2B5EF4-FFF2-40B4-BE49-F238E27FC236}">
              <a16:creationId xmlns:a16="http://schemas.microsoft.com/office/drawing/2014/main" id="{00000000-0008-0000-0400-00003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5" name="Picture 1" descr="ALMASHRI_0">
          <a:extLst>
            <a:ext uri="{FF2B5EF4-FFF2-40B4-BE49-F238E27FC236}">
              <a16:creationId xmlns:a16="http://schemas.microsoft.com/office/drawing/2014/main" id="{00000000-0008-0000-0400-00003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6" name="Picture 1" descr="ALMASHRI_0">
          <a:extLst>
            <a:ext uri="{FF2B5EF4-FFF2-40B4-BE49-F238E27FC236}">
              <a16:creationId xmlns:a16="http://schemas.microsoft.com/office/drawing/2014/main" id="{00000000-0008-0000-0400-00003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7" name="Picture 1" descr="ALMASHRI_0">
          <a:extLst>
            <a:ext uri="{FF2B5EF4-FFF2-40B4-BE49-F238E27FC236}">
              <a16:creationId xmlns:a16="http://schemas.microsoft.com/office/drawing/2014/main" id="{00000000-0008-0000-0400-00003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8" name="Picture 1" descr="ALMASHRI_0">
          <a:extLst>
            <a:ext uri="{FF2B5EF4-FFF2-40B4-BE49-F238E27FC236}">
              <a16:creationId xmlns:a16="http://schemas.microsoft.com/office/drawing/2014/main" id="{00000000-0008-0000-0400-00003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19" name="Picture 1" descr="ALMASHRI_0">
          <a:extLst>
            <a:ext uri="{FF2B5EF4-FFF2-40B4-BE49-F238E27FC236}">
              <a16:creationId xmlns:a16="http://schemas.microsoft.com/office/drawing/2014/main" id="{00000000-0008-0000-0400-00003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20" name="Picture 1" descr="ALMASHRI_0">
          <a:extLst>
            <a:ext uri="{FF2B5EF4-FFF2-40B4-BE49-F238E27FC236}">
              <a16:creationId xmlns:a16="http://schemas.microsoft.com/office/drawing/2014/main" id="{00000000-0008-0000-0400-00003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021" name="Picture 1" descr="ALMASHRI_0">
          <a:extLst>
            <a:ext uri="{FF2B5EF4-FFF2-40B4-BE49-F238E27FC236}">
              <a16:creationId xmlns:a16="http://schemas.microsoft.com/office/drawing/2014/main" id="{00000000-0008-0000-0400-00003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2" name="Picture 1" descr="ALMASHRI_0">
          <a:extLst>
            <a:ext uri="{FF2B5EF4-FFF2-40B4-BE49-F238E27FC236}">
              <a16:creationId xmlns:a16="http://schemas.microsoft.com/office/drawing/2014/main" id="{00000000-0008-0000-0400-00003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3" name="Picture 1" descr="ALMASHRI_0">
          <a:extLst>
            <a:ext uri="{FF2B5EF4-FFF2-40B4-BE49-F238E27FC236}">
              <a16:creationId xmlns:a16="http://schemas.microsoft.com/office/drawing/2014/main" id="{00000000-0008-0000-0400-00003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4" name="Picture 1" descr="ALMASHRI_0">
          <a:extLst>
            <a:ext uri="{FF2B5EF4-FFF2-40B4-BE49-F238E27FC236}">
              <a16:creationId xmlns:a16="http://schemas.microsoft.com/office/drawing/2014/main" id="{00000000-0008-0000-0400-00004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5" name="Picture 1" descr="ALMASHRI_0">
          <a:extLst>
            <a:ext uri="{FF2B5EF4-FFF2-40B4-BE49-F238E27FC236}">
              <a16:creationId xmlns:a16="http://schemas.microsoft.com/office/drawing/2014/main" id="{00000000-0008-0000-0400-00004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6" name="Picture 1" descr="ALMASHRI_0">
          <a:extLst>
            <a:ext uri="{FF2B5EF4-FFF2-40B4-BE49-F238E27FC236}">
              <a16:creationId xmlns:a16="http://schemas.microsoft.com/office/drawing/2014/main" id="{00000000-0008-0000-0400-00004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7" name="Picture 1" descr="ALMASHRI_0">
          <a:extLst>
            <a:ext uri="{FF2B5EF4-FFF2-40B4-BE49-F238E27FC236}">
              <a16:creationId xmlns:a16="http://schemas.microsoft.com/office/drawing/2014/main" id="{00000000-0008-0000-0400-00004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8" name="Picture 1" descr="ALMASHRI_0">
          <a:extLst>
            <a:ext uri="{FF2B5EF4-FFF2-40B4-BE49-F238E27FC236}">
              <a16:creationId xmlns:a16="http://schemas.microsoft.com/office/drawing/2014/main" id="{00000000-0008-0000-0400-00004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29" name="Picture 1" descr="ALMASHRI_0">
          <a:extLst>
            <a:ext uri="{FF2B5EF4-FFF2-40B4-BE49-F238E27FC236}">
              <a16:creationId xmlns:a16="http://schemas.microsoft.com/office/drawing/2014/main" id="{00000000-0008-0000-0400-00004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0" name="Picture 1" descr="ALMASHRI_0">
          <a:extLst>
            <a:ext uri="{FF2B5EF4-FFF2-40B4-BE49-F238E27FC236}">
              <a16:creationId xmlns:a16="http://schemas.microsoft.com/office/drawing/2014/main" id="{00000000-0008-0000-0400-00004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1" name="Picture 1" descr="ALMASHRI_0">
          <a:extLst>
            <a:ext uri="{FF2B5EF4-FFF2-40B4-BE49-F238E27FC236}">
              <a16:creationId xmlns:a16="http://schemas.microsoft.com/office/drawing/2014/main" id="{00000000-0008-0000-0400-00004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2" name="Picture 1" descr="ALMASHRI_0">
          <a:extLst>
            <a:ext uri="{FF2B5EF4-FFF2-40B4-BE49-F238E27FC236}">
              <a16:creationId xmlns:a16="http://schemas.microsoft.com/office/drawing/2014/main" id="{00000000-0008-0000-0400-00004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3" name="Picture 1" descr="ALMASHRI_0">
          <a:extLst>
            <a:ext uri="{FF2B5EF4-FFF2-40B4-BE49-F238E27FC236}">
              <a16:creationId xmlns:a16="http://schemas.microsoft.com/office/drawing/2014/main" id="{00000000-0008-0000-0400-00004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4" name="Picture 1" descr="ALMASHRI_0">
          <a:extLst>
            <a:ext uri="{FF2B5EF4-FFF2-40B4-BE49-F238E27FC236}">
              <a16:creationId xmlns:a16="http://schemas.microsoft.com/office/drawing/2014/main" id="{00000000-0008-0000-0400-00004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5" name="Picture 1" descr="ALMASHRI_0">
          <a:extLst>
            <a:ext uri="{FF2B5EF4-FFF2-40B4-BE49-F238E27FC236}">
              <a16:creationId xmlns:a16="http://schemas.microsoft.com/office/drawing/2014/main" id="{00000000-0008-0000-0400-00004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6" name="Picture 1" descr="ALMASHRI_0">
          <a:extLst>
            <a:ext uri="{FF2B5EF4-FFF2-40B4-BE49-F238E27FC236}">
              <a16:creationId xmlns:a16="http://schemas.microsoft.com/office/drawing/2014/main" id="{00000000-0008-0000-0400-00004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037" name="Picture 1" descr="ALMASHRI_0">
          <a:extLst>
            <a:ext uri="{FF2B5EF4-FFF2-40B4-BE49-F238E27FC236}">
              <a16:creationId xmlns:a16="http://schemas.microsoft.com/office/drawing/2014/main" id="{00000000-0008-0000-0400-00004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38" name="Picture 1" descr="ALMASHRI_0">
          <a:extLst>
            <a:ext uri="{FF2B5EF4-FFF2-40B4-BE49-F238E27FC236}">
              <a16:creationId xmlns:a16="http://schemas.microsoft.com/office/drawing/2014/main" id="{00000000-0008-0000-0400-00004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39" name="Picture 1" descr="ALMASHRI_0">
          <a:extLst>
            <a:ext uri="{FF2B5EF4-FFF2-40B4-BE49-F238E27FC236}">
              <a16:creationId xmlns:a16="http://schemas.microsoft.com/office/drawing/2014/main" id="{00000000-0008-0000-0400-00004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0" name="Picture 1" descr="ALMASHRI_0">
          <a:extLst>
            <a:ext uri="{FF2B5EF4-FFF2-40B4-BE49-F238E27FC236}">
              <a16:creationId xmlns:a16="http://schemas.microsoft.com/office/drawing/2014/main" id="{00000000-0008-0000-0400-00005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1" name="Picture 1" descr="ALMASHRI_0">
          <a:extLst>
            <a:ext uri="{FF2B5EF4-FFF2-40B4-BE49-F238E27FC236}">
              <a16:creationId xmlns:a16="http://schemas.microsoft.com/office/drawing/2014/main" id="{00000000-0008-0000-0400-00005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2" name="Picture 1" descr="ALMASHRI_0">
          <a:extLst>
            <a:ext uri="{FF2B5EF4-FFF2-40B4-BE49-F238E27FC236}">
              <a16:creationId xmlns:a16="http://schemas.microsoft.com/office/drawing/2014/main" id="{00000000-0008-0000-0400-00005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3" name="Picture 1" descr="ALMASHRI_0">
          <a:extLst>
            <a:ext uri="{FF2B5EF4-FFF2-40B4-BE49-F238E27FC236}">
              <a16:creationId xmlns:a16="http://schemas.microsoft.com/office/drawing/2014/main" id="{00000000-0008-0000-0400-00005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4" name="Picture 1" descr="ALMASHRI_0">
          <a:extLst>
            <a:ext uri="{FF2B5EF4-FFF2-40B4-BE49-F238E27FC236}">
              <a16:creationId xmlns:a16="http://schemas.microsoft.com/office/drawing/2014/main" id="{00000000-0008-0000-0400-00005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5" name="Picture 1" descr="ALMASHRI_0">
          <a:extLst>
            <a:ext uri="{FF2B5EF4-FFF2-40B4-BE49-F238E27FC236}">
              <a16:creationId xmlns:a16="http://schemas.microsoft.com/office/drawing/2014/main" id="{00000000-0008-0000-0400-00005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6" name="Picture 1" descr="ALMASHRI_0">
          <a:extLst>
            <a:ext uri="{FF2B5EF4-FFF2-40B4-BE49-F238E27FC236}">
              <a16:creationId xmlns:a16="http://schemas.microsoft.com/office/drawing/2014/main" id="{00000000-0008-0000-0400-00005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7" name="Picture 1" descr="ALMASHRI_0">
          <a:extLst>
            <a:ext uri="{FF2B5EF4-FFF2-40B4-BE49-F238E27FC236}">
              <a16:creationId xmlns:a16="http://schemas.microsoft.com/office/drawing/2014/main" id="{00000000-0008-0000-0400-00005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8" name="Picture 1" descr="ALMASHRI_0">
          <a:extLst>
            <a:ext uri="{FF2B5EF4-FFF2-40B4-BE49-F238E27FC236}">
              <a16:creationId xmlns:a16="http://schemas.microsoft.com/office/drawing/2014/main" id="{00000000-0008-0000-0400-00005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49" name="Picture 1" descr="ALMASHRI_0">
          <a:extLst>
            <a:ext uri="{FF2B5EF4-FFF2-40B4-BE49-F238E27FC236}">
              <a16:creationId xmlns:a16="http://schemas.microsoft.com/office/drawing/2014/main" id="{00000000-0008-0000-0400-00005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50" name="Picture 1" descr="ALMASHRI_0">
          <a:extLst>
            <a:ext uri="{FF2B5EF4-FFF2-40B4-BE49-F238E27FC236}">
              <a16:creationId xmlns:a16="http://schemas.microsoft.com/office/drawing/2014/main" id="{00000000-0008-0000-0400-00005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51" name="Picture 1" descr="ALMASHRI_0">
          <a:extLst>
            <a:ext uri="{FF2B5EF4-FFF2-40B4-BE49-F238E27FC236}">
              <a16:creationId xmlns:a16="http://schemas.microsoft.com/office/drawing/2014/main" id="{00000000-0008-0000-0400-00005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52" name="Picture 1" descr="ALMASHRI_0">
          <a:extLst>
            <a:ext uri="{FF2B5EF4-FFF2-40B4-BE49-F238E27FC236}">
              <a16:creationId xmlns:a16="http://schemas.microsoft.com/office/drawing/2014/main" id="{00000000-0008-0000-0400-00005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053" name="Picture 1" descr="ALMASHRI_0">
          <a:extLst>
            <a:ext uri="{FF2B5EF4-FFF2-40B4-BE49-F238E27FC236}">
              <a16:creationId xmlns:a16="http://schemas.microsoft.com/office/drawing/2014/main" id="{00000000-0008-0000-0400-00005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54" name="Picture 1" descr="ALMASHRI_0">
          <a:extLst>
            <a:ext uri="{FF2B5EF4-FFF2-40B4-BE49-F238E27FC236}">
              <a16:creationId xmlns:a16="http://schemas.microsoft.com/office/drawing/2014/main" id="{00000000-0008-0000-0400-00005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55" name="Picture 1" descr="ALMASHRI_0">
          <a:extLst>
            <a:ext uri="{FF2B5EF4-FFF2-40B4-BE49-F238E27FC236}">
              <a16:creationId xmlns:a16="http://schemas.microsoft.com/office/drawing/2014/main" id="{00000000-0008-0000-0400-00005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56" name="Picture 1" descr="ALMASHRI_0">
          <a:extLst>
            <a:ext uri="{FF2B5EF4-FFF2-40B4-BE49-F238E27FC236}">
              <a16:creationId xmlns:a16="http://schemas.microsoft.com/office/drawing/2014/main" id="{00000000-0008-0000-0400-00006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57" name="Picture 1" descr="ALMASHRI_0">
          <a:extLst>
            <a:ext uri="{FF2B5EF4-FFF2-40B4-BE49-F238E27FC236}">
              <a16:creationId xmlns:a16="http://schemas.microsoft.com/office/drawing/2014/main" id="{00000000-0008-0000-0400-00006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58" name="Picture 1" descr="ALMASHRI_0">
          <a:extLst>
            <a:ext uri="{FF2B5EF4-FFF2-40B4-BE49-F238E27FC236}">
              <a16:creationId xmlns:a16="http://schemas.microsoft.com/office/drawing/2014/main" id="{00000000-0008-0000-0400-00006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59" name="Picture 1" descr="ALMASHRI_0">
          <a:extLst>
            <a:ext uri="{FF2B5EF4-FFF2-40B4-BE49-F238E27FC236}">
              <a16:creationId xmlns:a16="http://schemas.microsoft.com/office/drawing/2014/main" id="{00000000-0008-0000-0400-00006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0" name="Picture 1" descr="ALMASHRI_0">
          <a:extLst>
            <a:ext uri="{FF2B5EF4-FFF2-40B4-BE49-F238E27FC236}">
              <a16:creationId xmlns:a16="http://schemas.microsoft.com/office/drawing/2014/main" id="{00000000-0008-0000-0400-00006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1" name="Picture 1" descr="ALMASHRI_0">
          <a:extLst>
            <a:ext uri="{FF2B5EF4-FFF2-40B4-BE49-F238E27FC236}">
              <a16:creationId xmlns:a16="http://schemas.microsoft.com/office/drawing/2014/main" id="{00000000-0008-0000-0400-00006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2" name="Picture 1" descr="ALMASHRI_0">
          <a:extLst>
            <a:ext uri="{FF2B5EF4-FFF2-40B4-BE49-F238E27FC236}">
              <a16:creationId xmlns:a16="http://schemas.microsoft.com/office/drawing/2014/main" id="{00000000-0008-0000-0400-00006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3" name="Picture 1" descr="ALMASHRI_0">
          <a:extLst>
            <a:ext uri="{FF2B5EF4-FFF2-40B4-BE49-F238E27FC236}">
              <a16:creationId xmlns:a16="http://schemas.microsoft.com/office/drawing/2014/main" id="{00000000-0008-0000-0400-00006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4" name="Picture 1" descr="ALMASHRI_0">
          <a:extLst>
            <a:ext uri="{FF2B5EF4-FFF2-40B4-BE49-F238E27FC236}">
              <a16:creationId xmlns:a16="http://schemas.microsoft.com/office/drawing/2014/main" id="{00000000-0008-0000-0400-00006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5" name="Picture 1" descr="ALMASHRI_0">
          <a:extLst>
            <a:ext uri="{FF2B5EF4-FFF2-40B4-BE49-F238E27FC236}">
              <a16:creationId xmlns:a16="http://schemas.microsoft.com/office/drawing/2014/main" id="{00000000-0008-0000-0400-00006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6" name="Picture 1" descr="ALMASHRI_0">
          <a:extLst>
            <a:ext uri="{FF2B5EF4-FFF2-40B4-BE49-F238E27FC236}">
              <a16:creationId xmlns:a16="http://schemas.microsoft.com/office/drawing/2014/main" id="{00000000-0008-0000-0400-00006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7" name="Picture 1" descr="ALMASHRI_0">
          <a:extLst>
            <a:ext uri="{FF2B5EF4-FFF2-40B4-BE49-F238E27FC236}">
              <a16:creationId xmlns:a16="http://schemas.microsoft.com/office/drawing/2014/main" id="{00000000-0008-0000-0400-00006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8" name="Picture 1" descr="ALMASHRI_0">
          <a:extLst>
            <a:ext uri="{FF2B5EF4-FFF2-40B4-BE49-F238E27FC236}">
              <a16:creationId xmlns:a16="http://schemas.microsoft.com/office/drawing/2014/main" id="{00000000-0008-0000-0400-00006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069" name="Picture 1" descr="ALMASHRI_0">
          <a:extLst>
            <a:ext uri="{FF2B5EF4-FFF2-40B4-BE49-F238E27FC236}">
              <a16:creationId xmlns:a16="http://schemas.microsoft.com/office/drawing/2014/main" id="{00000000-0008-0000-0400-00006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0" name="Picture 1" descr="ALMASHRI_0">
          <a:extLst>
            <a:ext uri="{FF2B5EF4-FFF2-40B4-BE49-F238E27FC236}">
              <a16:creationId xmlns:a16="http://schemas.microsoft.com/office/drawing/2014/main" id="{00000000-0008-0000-0400-00006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1" name="Picture 1" descr="ALMASHRI_0">
          <a:extLst>
            <a:ext uri="{FF2B5EF4-FFF2-40B4-BE49-F238E27FC236}">
              <a16:creationId xmlns:a16="http://schemas.microsoft.com/office/drawing/2014/main" id="{00000000-0008-0000-0400-00006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2" name="Picture 1" descr="ALMASHRI_0">
          <a:extLst>
            <a:ext uri="{FF2B5EF4-FFF2-40B4-BE49-F238E27FC236}">
              <a16:creationId xmlns:a16="http://schemas.microsoft.com/office/drawing/2014/main" id="{00000000-0008-0000-0400-00007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3" name="Picture 1" descr="ALMASHRI_0">
          <a:extLst>
            <a:ext uri="{FF2B5EF4-FFF2-40B4-BE49-F238E27FC236}">
              <a16:creationId xmlns:a16="http://schemas.microsoft.com/office/drawing/2014/main" id="{00000000-0008-0000-0400-00007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4" name="Picture 1" descr="ALMASHRI_0">
          <a:extLst>
            <a:ext uri="{FF2B5EF4-FFF2-40B4-BE49-F238E27FC236}">
              <a16:creationId xmlns:a16="http://schemas.microsoft.com/office/drawing/2014/main" id="{00000000-0008-0000-0400-00007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5" name="Picture 1" descr="ALMASHRI_0">
          <a:extLst>
            <a:ext uri="{FF2B5EF4-FFF2-40B4-BE49-F238E27FC236}">
              <a16:creationId xmlns:a16="http://schemas.microsoft.com/office/drawing/2014/main" id="{00000000-0008-0000-0400-00007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6" name="Picture 1" descr="ALMASHRI_0">
          <a:extLst>
            <a:ext uri="{FF2B5EF4-FFF2-40B4-BE49-F238E27FC236}">
              <a16:creationId xmlns:a16="http://schemas.microsoft.com/office/drawing/2014/main" id="{00000000-0008-0000-0400-00007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7" name="Picture 1" descr="ALMASHRI_0">
          <a:extLst>
            <a:ext uri="{FF2B5EF4-FFF2-40B4-BE49-F238E27FC236}">
              <a16:creationId xmlns:a16="http://schemas.microsoft.com/office/drawing/2014/main" id="{00000000-0008-0000-0400-00007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8" name="Picture 1" descr="ALMASHRI_0">
          <a:extLst>
            <a:ext uri="{FF2B5EF4-FFF2-40B4-BE49-F238E27FC236}">
              <a16:creationId xmlns:a16="http://schemas.microsoft.com/office/drawing/2014/main" id="{00000000-0008-0000-0400-00007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79" name="Picture 1" descr="ALMASHRI_0">
          <a:extLst>
            <a:ext uri="{FF2B5EF4-FFF2-40B4-BE49-F238E27FC236}">
              <a16:creationId xmlns:a16="http://schemas.microsoft.com/office/drawing/2014/main" id="{00000000-0008-0000-0400-00007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80" name="Picture 1" descr="ALMASHRI_0">
          <a:extLst>
            <a:ext uri="{FF2B5EF4-FFF2-40B4-BE49-F238E27FC236}">
              <a16:creationId xmlns:a16="http://schemas.microsoft.com/office/drawing/2014/main" id="{00000000-0008-0000-0400-00007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81" name="Picture 1" descr="ALMASHRI_0">
          <a:extLst>
            <a:ext uri="{FF2B5EF4-FFF2-40B4-BE49-F238E27FC236}">
              <a16:creationId xmlns:a16="http://schemas.microsoft.com/office/drawing/2014/main" id="{00000000-0008-0000-0400-00007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82" name="Picture 1" descr="ALMASHRI_0">
          <a:extLst>
            <a:ext uri="{FF2B5EF4-FFF2-40B4-BE49-F238E27FC236}">
              <a16:creationId xmlns:a16="http://schemas.microsoft.com/office/drawing/2014/main" id="{00000000-0008-0000-0400-00007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83" name="Picture 1" descr="ALMASHRI_0">
          <a:extLst>
            <a:ext uri="{FF2B5EF4-FFF2-40B4-BE49-F238E27FC236}">
              <a16:creationId xmlns:a16="http://schemas.microsoft.com/office/drawing/2014/main" id="{00000000-0008-0000-0400-00007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84" name="Picture 1" descr="ALMASHRI_0">
          <a:extLst>
            <a:ext uri="{FF2B5EF4-FFF2-40B4-BE49-F238E27FC236}">
              <a16:creationId xmlns:a16="http://schemas.microsoft.com/office/drawing/2014/main" id="{00000000-0008-0000-0400-00007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085" name="Picture 1" descr="ALMASHRI_0">
          <a:extLst>
            <a:ext uri="{FF2B5EF4-FFF2-40B4-BE49-F238E27FC236}">
              <a16:creationId xmlns:a16="http://schemas.microsoft.com/office/drawing/2014/main" id="{00000000-0008-0000-0400-00007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86" name="Picture 1" descr="ALMASHRI_0">
          <a:extLst>
            <a:ext uri="{FF2B5EF4-FFF2-40B4-BE49-F238E27FC236}">
              <a16:creationId xmlns:a16="http://schemas.microsoft.com/office/drawing/2014/main" id="{00000000-0008-0000-0400-00007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87" name="Picture 1" descr="ALMASHRI_0">
          <a:extLst>
            <a:ext uri="{FF2B5EF4-FFF2-40B4-BE49-F238E27FC236}">
              <a16:creationId xmlns:a16="http://schemas.microsoft.com/office/drawing/2014/main" id="{00000000-0008-0000-0400-00007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88" name="Picture 1" descr="ALMASHRI_0">
          <a:extLst>
            <a:ext uri="{FF2B5EF4-FFF2-40B4-BE49-F238E27FC236}">
              <a16:creationId xmlns:a16="http://schemas.microsoft.com/office/drawing/2014/main" id="{00000000-0008-0000-0400-00008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89" name="Picture 1" descr="ALMASHRI_0">
          <a:extLst>
            <a:ext uri="{FF2B5EF4-FFF2-40B4-BE49-F238E27FC236}">
              <a16:creationId xmlns:a16="http://schemas.microsoft.com/office/drawing/2014/main" id="{00000000-0008-0000-0400-00008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0" name="Picture 1" descr="ALMASHRI_0">
          <a:extLst>
            <a:ext uri="{FF2B5EF4-FFF2-40B4-BE49-F238E27FC236}">
              <a16:creationId xmlns:a16="http://schemas.microsoft.com/office/drawing/2014/main" id="{00000000-0008-0000-0400-00008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1" name="Picture 1" descr="ALMASHRI_0">
          <a:extLst>
            <a:ext uri="{FF2B5EF4-FFF2-40B4-BE49-F238E27FC236}">
              <a16:creationId xmlns:a16="http://schemas.microsoft.com/office/drawing/2014/main" id="{00000000-0008-0000-0400-00008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2" name="Picture 1" descr="ALMASHRI_0">
          <a:extLst>
            <a:ext uri="{FF2B5EF4-FFF2-40B4-BE49-F238E27FC236}">
              <a16:creationId xmlns:a16="http://schemas.microsoft.com/office/drawing/2014/main" id="{00000000-0008-0000-0400-00008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3" name="Picture 1" descr="ALMASHRI_0">
          <a:extLst>
            <a:ext uri="{FF2B5EF4-FFF2-40B4-BE49-F238E27FC236}">
              <a16:creationId xmlns:a16="http://schemas.microsoft.com/office/drawing/2014/main" id="{00000000-0008-0000-0400-00008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4" name="Picture 1" descr="ALMASHRI_0">
          <a:extLst>
            <a:ext uri="{FF2B5EF4-FFF2-40B4-BE49-F238E27FC236}">
              <a16:creationId xmlns:a16="http://schemas.microsoft.com/office/drawing/2014/main" id="{00000000-0008-0000-0400-00008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5" name="Picture 1" descr="ALMASHRI_0">
          <a:extLst>
            <a:ext uri="{FF2B5EF4-FFF2-40B4-BE49-F238E27FC236}">
              <a16:creationId xmlns:a16="http://schemas.microsoft.com/office/drawing/2014/main" id="{00000000-0008-0000-0400-00008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6" name="Picture 1" descr="ALMASHRI_0">
          <a:extLst>
            <a:ext uri="{FF2B5EF4-FFF2-40B4-BE49-F238E27FC236}">
              <a16:creationId xmlns:a16="http://schemas.microsoft.com/office/drawing/2014/main" id="{00000000-0008-0000-0400-00008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7" name="Picture 1" descr="ALMASHRI_0">
          <a:extLst>
            <a:ext uri="{FF2B5EF4-FFF2-40B4-BE49-F238E27FC236}">
              <a16:creationId xmlns:a16="http://schemas.microsoft.com/office/drawing/2014/main" id="{00000000-0008-0000-0400-00008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8" name="Picture 1" descr="ALMASHRI_0">
          <a:extLst>
            <a:ext uri="{FF2B5EF4-FFF2-40B4-BE49-F238E27FC236}">
              <a16:creationId xmlns:a16="http://schemas.microsoft.com/office/drawing/2014/main" id="{00000000-0008-0000-0400-00008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099" name="Picture 1" descr="ALMASHRI_0">
          <a:extLst>
            <a:ext uri="{FF2B5EF4-FFF2-40B4-BE49-F238E27FC236}">
              <a16:creationId xmlns:a16="http://schemas.microsoft.com/office/drawing/2014/main" id="{00000000-0008-0000-0400-00008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100" name="Picture 1" descr="ALMASHRI_0">
          <a:extLst>
            <a:ext uri="{FF2B5EF4-FFF2-40B4-BE49-F238E27FC236}">
              <a16:creationId xmlns:a16="http://schemas.microsoft.com/office/drawing/2014/main" id="{00000000-0008-0000-0400-00008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101" name="Picture 1" descr="ALMASHRI_0">
          <a:extLst>
            <a:ext uri="{FF2B5EF4-FFF2-40B4-BE49-F238E27FC236}">
              <a16:creationId xmlns:a16="http://schemas.microsoft.com/office/drawing/2014/main" id="{00000000-0008-0000-0400-00008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2" name="Picture 1" descr="ALMASHRI_0">
          <a:extLst>
            <a:ext uri="{FF2B5EF4-FFF2-40B4-BE49-F238E27FC236}">
              <a16:creationId xmlns:a16="http://schemas.microsoft.com/office/drawing/2014/main" id="{00000000-0008-0000-0400-00008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3" name="Picture 1" descr="ALMASHRI_0">
          <a:extLst>
            <a:ext uri="{FF2B5EF4-FFF2-40B4-BE49-F238E27FC236}">
              <a16:creationId xmlns:a16="http://schemas.microsoft.com/office/drawing/2014/main" id="{00000000-0008-0000-0400-00008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4" name="Picture 1" descr="ALMASHRI_0">
          <a:extLst>
            <a:ext uri="{FF2B5EF4-FFF2-40B4-BE49-F238E27FC236}">
              <a16:creationId xmlns:a16="http://schemas.microsoft.com/office/drawing/2014/main" id="{00000000-0008-0000-0400-00009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5" name="Picture 1" descr="ALMASHRI_0">
          <a:extLst>
            <a:ext uri="{FF2B5EF4-FFF2-40B4-BE49-F238E27FC236}">
              <a16:creationId xmlns:a16="http://schemas.microsoft.com/office/drawing/2014/main" id="{00000000-0008-0000-0400-00009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6" name="Picture 1" descr="ALMASHRI_0">
          <a:extLst>
            <a:ext uri="{FF2B5EF4-FFF2-40B4-BE49-F238E27FC236}">
              <a16:creationId xmlns:a16="http://schemas.microsoft.com/office/drawing/2014/main" id="{00000000-0008-0000-0400-00009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7" name="Picture 1" descr="ALMASHRI_0">
          <a:extLst>
            <a:ext uri="{FF2B5EF4-FFF2-40B4-BE49-F238E27FC236}">
              <a16:creationId xmlns:a16="http://schemas.microsoft.com/office/drawing/2014/main" id="{00000000-0008-0000-0400-00009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8" name="Picture 1" descr="ALMASHRI_0">
          <a:extLst>
            <a:ext uri="{FF2B5EF4-FFF2-40B4-BE49-F238E27FC236}">
              <a16:creationId xmlns:a16="http://schemas.microsoft.com/office/drawing/2014/main" id="{00000000-0008-0000-0400-00009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09" name="Picture 1" descr="ALMASHRI_0">
          <a:extLst>
            <a:ext uri="{FF2B5EF4-FFF2-40B4-BE49-F238E27FC236}">
              <a16:creationId xmlns:a16="http://schemas.microsoft.com/office/drawing/2014/main" id="{00000000-0008-0000-0400-00009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0" name="Picture 1" descr="ALMASHRI_0">
          <a:extLst>
            <a:ext uri="{FF2B5EF4-FFF2-40B4-BE49-F238E27FC236}">
              <a16:creationId xmlns:a16="http://schemas.microsoft.com/office/drawing/2014/main" id="{00000000-0008-0000-0400-00009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1" name="Picture 1" descr="ALMASHRI_0">
          <a:extLst>
            <a:ext uri="{FF2B5EF4-FFF2-40B4-BE49-F238E27FC236}">
              <a16:creationId xmlns:a16="http://schemas.microsoft.com/office/drawing/2014/main" id="{00000000-0008-0000-0400-00009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2" name="Picture 1" descr="ALMASHRI_0">
          <a:extLst>
            <a:ext uri="{FF2B5EF4-FFF2-40B4-BE49-F238E27FC236}">
              <a16:creationId xmlns:a16="http://schemas.microsoft.com/office/drawing/2014/main" id="{00000000-0008-0000-0400-00009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3" name="Picture 1" descr="ALMASHRI_0">
          <a:extLst>
            <a:ext uri="{FF2B5EF4-FFF2-40B4-BE49-F238E27FC236}">
              <a16:creationId xmlns:a16="http://schemas.microsoft.com/office/drawing/2014/main" id="{00000000-0008-0000-0400-00009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4" name="Picture 1" descr="ALMASHRI_0">
          <a:extLst>
            <a:ext uri="{FF2B5EF4-FFF2-40B4-BE49-F238E27FC236}">
              <a16:creationId xmlns:a16="http://schemas.microsoft.com/office/drawing/2014/main" id="{00000000-0008-0000-0400-00009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5" name="Picture 1" descr="ALMASHRI_0">
          <a:extLst>
            <a:ext uri="{FF2B5EF4-FFF2-40B4-BE49-F238E27FC236}">
              <a16:creationId xmlns:a16="http://schemas.microsoft.com/office/drawing/2014/main" id="{00000000-0008-0000-0400-00009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6" name="Picture 1" descr="ALMASHRI_0">
          <a:extLst>
            <a:ext uri="{FF2B5EF4-FFF2-40B4-BE49-F238E27FC236}">
              <a16:creationId xmlns:a16="http://schemas.microsoft.com/office/drawing/2014/main" id="{00000000-0008-0000-0400-00009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17" name="Picture 1" descr="ALMASHRI_0">
          <a:extLst>
            <a:ext uri="{FF2B5EF4-FFF2-40B4-BE49-F238E27FC236}">
              <a16:creationId xmlns:a16="http://schemas.microsoft.com/office/drawing/2014/main" id="{00000000-0008-0000-0400-00009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18" name="Picture 1" descr="ALMASHRI_0">
          <a:extLst>
            <a:ext uri="{FF2B5EF4-FFF2-40B4-BE49-F238E27FC236}">
              <a16:creationId xmlns:a16="http://schemas.microsoft.com/office/drawing/2014/main" id="{00000000-0008-0000-0400-00009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19" name="Picture 1" descr="ALMASHRI_0">
          <a:extLst>
            <a:ext uri="{FF2B5EF4-FFF2-40B4-BE49-F238E27FC236}">
              <a16:creationId xmlns:a16="http://schemas.microsoft.com/office/drawing/2014/main" id="{00000000-0008-0000-0400-00009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0" name="Picture 1" descr="ALMASHRI_0">
          <a:extLst>
            <a:ext uri="{FF2B5EF4-FFF2-40B4-BE49-F238E27FC236}">
              <a16:creationId xmlns:a16="http://schemas.microsoft.com/office/drawing/2014/main" id="{00000000-0008-0000-0400-0000A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1" name="Picture 1" descr="ALMASHRI_0">
          <a:extLst>
            <a:ext uri="{FF2B5EF4-FFF2-40B4-BE49-F238E27FC236}">
              <a16:creationId xmlns:a16="http://schemas.microsoft.com/office/drawing/2014/main" id="{00000000-0008-0000-0400-0000A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2" name="Picture 1" descr="ALMASHRI_0">
          <a:extLst>
            <a:ext uri="{FF2B5EF4-FFF2-40B4-BE49-F238E27FC236}">
              <a16:creationId xmlns:a16="http://schemas.microsoft.com/office/drawing/2014/main" id="{00000000-0008-0000-0400-0000A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3" name="Picture 1" descr="ALMASHRI_0">
          <a:extLst>
            <a:ext uri="{FF2B5EF4-FFF2-40B4-BE49-F238E27FC236}">
              <a16:creationId xmlns:a16="http://schemas.microsoft.com/office/drawing/2014/main" id="{00000000-0008-0000-0400-0000A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4" name="Picture 1" descr="ALMASHRI_0">
          <a:extLst>
            <a:ext uri="{FF2B5EF4-FFF2-40B4-BE49-F238E27FC236}">
              <a16:creationId xmlns:a16="http://schemas.microsoft.com/office/drawing/2014/main" id="{00000000-0008-0000-0400-0000A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5" name="Picture 1" descr="ALMASHRI_0">
          <a:extLst>
            <a:ext uri="{FF2B5EF4-FFF2-40B4-BE49-F238E27FC236}">
              <a16:creationId xmlns:a16="http://schemas.microsoft.com/office/drawing/2014/main" id="{00000000-0008-0000-0400-0000A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6" name="Picture 1" descr="ALMASHRI_0">
          <a:extLst>
            <a:ext uri="{FF2B5EF4-FFF2-40B4-BE49-F238E27FC236}">
              <a16:creationId xmlns:a16="http://schemas.microsoft.com/office/drawing/2014/main" id="{00000000-0008-0000-0400-0000A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7" name="Picture 1" descr="ALMASHRI_0">
          <a:extLst>
            <a:ext uri="{FF2B5EF4-FFF2-40B4-BE49-F238E27FC236}">
              <a16:creationId xmlns:a16="http://schemas.microsoft.com/office/drawing/2014/main" id="{00000000-0008-0000-0400-0000A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8" name="Picture 1" descr="ALMASHRI_0">
          <a:extLst>
            <a:ext uri="{FF2B5EF4-FFF2-40B4-BE49-F238E27FC236}">
              <a16:creationId xmlns:a16="http://schemas.microsoft.com/office/drawing/2014/main" id="{00000000-0008-0000-0400-0000A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29" name="Picture 1" descr="ALMASHRI_0">
          <a:extLst>
            <a:ext uri="{FF2B5EF4-FFF2-40B4-BE49-F238E27FC236}">
              <a16:creationId xmlns:a16="http://schemas.microsoft.com/office/drawing/2014/main" id="{00000000-0008-0000-0400-0000A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30" name="Picture 1" descr="ALMASHRI_0">
          <a:extLst>
            <a:ext uri="{FF2B5EF4-FFF2-40B4-BE49-F238E27FC236}">
              <a16:creationId xmlns:a16="http://schemas.microsoft.com/office/drawing/2014/main" id="{00000000-0008-0000-0400-0000A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31" name="Picture 1" descr="ALMASHRI_0">
          <a:extLst>
            <a:ext uri="{FF2B5EF4-FFF2-40B4-BE49-F238E27FC236}">
              <a16:creationId xmlns:a16="http://schemas.microsoft.com/office/drawing/2014/main" id="{00000000-0008-0000-0400-0000A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32" name="Picture 1" descr="ALMASHRI_0">
          <a:extLst>
            <a:ext uri="{FF2B5EF4-FFF2-40B4-BE49-F238E27FC236}">
              <a16:creationId xmlns:a16="http://schemas.microsoft.com/office/drawing/2014/main" id="{00000000-0008-0000-0400-0000A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33" name="Picture 1" descr="ALMASHRI_0">
          <a:extLst>
            <a:ext uri="{FF2B5EF4-FFF2-40B4-BE49-F238E27FC236}">
              <a16:creationId xmlns:a16="http://schemas.microsoft.com/office/drawing/2014/main" id="{00000000-0008-0000-0400-0000A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34" name="Picture 1" descr="ALMASHRI_0">
          <a:extLst>
            <a:ext uri="{FF2B5EF4-FFF2-40B4-BE49-F238E27FC236}">
              <a16:creationId xmlns:a16="http://schemas.microsoft.com/office/drawing/2014/main" id="{00000000-0008-0000-0400-0000A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35" name="Picture 1" descr="ALMASHRI_0">
          <a:extLst>
            <a:ext uri="{FF2B5EF4-FFF2-40B4-BE49-F238E27FC236}">
              <a16:creationId xmlns:a16="http://schemas.microsoft.com/office/drawing/2014/main" id="{00000000-0008-0000-0400-0000A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36" name="Picture 1" descr="ALMASHRI_0">
          <a:extLst>
            <a:ext uri="{FF2B5EF4-FFF2-40B4-BE49-F238E27FC236}">
              <a16:creationId xmlns:a16="http://schemas.microsoft.com/office/drawing/2014/main" id="{00000000-0008-0000-0400-0000B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37" name="Picture 1" descr="ALMASHRI_0">
          <a:extLst>
            <a:ext uri="{FF2B5EF4-FFF2-40B4-BE49-F238E27FC236}">
              <a16:creationId xmlns:a16="http://schemas.microsoft.com/office/drawing/2014/main" id="{00000000-0008-0000-0400-0000B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38" name="Picture 1" descr="ALMASHRI_0">
          <a:extLst>
            <a:ext uri="{FF2B5EF4-FFF2-40B4-BE49-F238E27FC236}">
              <a16:creationId xmlns:a16="http://schemas.microsoft.com/office/drawing/2014/main" id="{00000000-0008-0000-0400-0000B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39" name="Picture 1" descr="ALMASHRI_0">
          <a:extLst>
            <a:ext uri="{FF2B5EF4-FFF2-40B4-BE49-F238E27FC236}">
              <a16:creationId xmlns:a16="http://schemas.microsoft.com/office/drawing/2014/main" id="{00000000-0008-0000-0400-0000B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0" name="Picture 1" descr="ALMASHRI_0">
          <a:extLst>
            <a:ext uri="{FF2B5EF4-FFF2-40B4-BE49-F238E27FC236}">
              <a16:creationId xmlns:a16="http://schemas.microsoft.com/office/drawing/2014/main" id="{00000000-0008-0000-0400-0000B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1" name="Picture 1" descr="ALMASHRI_0">
          <a:extLst>
            <a:ext uri="{FF2B5EF4-FFF2-40B4-BE49-F238E27FC236}">
              <a16:creationId xmlns:a16="http://schemas.microsoft.com/office/drawing/2014/main" id="{00000000-0008-0000-0400-0000B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2" name="Picture 1" descr="ALMASHRI_0">
          <a:extLst>
            <a:ext uri="{FF2B5EF4-FFF2-40B4-BE49-F238E27FC236}">
              <a16:creationId xmlns:a16="http://schemas.microsoft.com/office/drawing/2014/main" id="{00000000-0008-0000-0400-0000B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3" name="Picture 1" descr="ALMASHRI_0">
          <a:extLst>
            <a:ext uri="{FF2B5EF4-FFF2-40B4-BE49-F238E27FC236}">
              <a16:creationId xmlns:a16="http://schemas.microsoft.com/office/drawing/2014/main" id="{00000000-0008-0000-0400-0000B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4" name="Picture 1" descr="ALMASHRI_0">
          <a:extLst>
            <a:ext uri="{FF2B5EF4-FFF2-40B4-BE49-F238E27FC236}">
              <a16:creationId xmlns:a16="http://schemas.microsoft.com/office/drawing/2014/main" id="{00000000-0008-0000-0400-0000B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5" name="Picture 1" descr="ALMASHRI_0">
          <a:extLst>
            <a:ext uri="{FF2B5EF4-FFF2-40B4-BE49-F238E27FC236}">
              <a16:creationId xmlns:a16="http://schemas.microsoft.com/office/drawing/2014/main" id="{00000000-0008-0000-0400-0000B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6" name="Picture 1" descr="ALMASHRI_0">
          <a:extLst>
            <a:ext uri="{FF2B5EF4-FFF2-40B4-BE49-F238E27FC236}">
              <a16:creationId xmlns:a16="http://schemas.microsoft.com/office/drawing/2014/main" id="{00000000-0008-0000-0400-0000B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7" name="Picture 1" descr="ALMASHRI_0">
          <a:extLst>
            <a:ext uri="{FF2B5EF4-FFF2-40B4-BE49-F238E27FC236}">
              <a16:creationId xmlns:a16="http://schemas.microsoft.com/office/drawing/2014/main" id="{00000000-0008-0000-0400-0000B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8" name="Picture 1" descr="ALMASHRI_0">
          <a:extLst>
            <a:ext uri="{FF2B5EF4-FFF2-40B4-BE49-F238E27FC236}">
              <a16:creationId xmlns:a16="http://schemas.microsoft.com/office/drawing/2014/main" id="{00000000-0008-0000-0400-0000B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149" name="Picture 1" descr="ALMASHRI_0">
          <a:extLst>
            <a:ext uri="{FF2B5EF4-FFF2-40B4-BE49-F238E27FC236}">
              <a16:creationId xmlns:a16="http://schemas.microsoft.com/office/drawing/2014/main" id="{00000000-0008-0000-0400-0000B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0" name="Picture 1" descr="ALMASHRI_0">
          <a:extLst>
            <a:ext uri="{FF2B5EF4-FFF2-40B4-BE49-F238E27FC236}">
              <a16:creationId xmlns:a16="http://schemas.microsoft.com/office/drawing/2014/main" id="{00000000-0008-0000-0400-0000B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1" name="Picture 1" descr="ALMASHRI_0">
          <a:extLst>
            <a:ext uri="{FF2B5EF4-FFF2-40B4-BE49-F238E27FC236}">
              <a16:creationId xmlns:a16="http://schemas.microsoft.com/office/drawing/2014/main" id="{00000000-0008-0000-0400-0000B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2" name="Picture 1" descr="ALMASHRI_0">
          <a:extLst>
            <a:ext uri="{FF2B5EF4-FFF2-40B4-BE49-F238E27FC236}">
              <a16:creationId xmlns:a16="http://schemas.microsoft.com/office/drawing/2014/main" id="{00000000-0008-0000-0400-0000C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3" name="Picture 1" descr="ALMASHRI_0">
          <a:extLst>
            <a:ext uri="{FF2B5EF4-FFF2-40B4-BE49-F238E27FC236}">
              <a16:creationId xmlns:a16="http://schemas.microsoft.com/office/drawing/2014/main" id="{00000000-0008-0000-0400-0000C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4" name="Picture 1" descr="ALMASHRI_0">
          <a:extLst>
            <a:ext uri="{FF2B5EF4-FFF2-40B4-BE49-F238E27FC236}">
              <a16:creationId xmlns:a16="http://schemas.microsoft.com/office/drawing/2014/main" id="{00000000-0008-0000-0400-0000C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5" name="Picture 1" descr="ALMASHRI_0">
          <a:extLst>
            <a:ext uri="{FF2B5EF4-FFF2-40B4-BE49-F238E27FC236}">
              <a16:creationId xmlns:a16="http://schemas.microsoft.com/office/drawing/2014/main" id="{00000000-0008-0000-0400-0000C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6" name="Picture 1" descr="ALMASHRI_0">
          <a:extLst>
            <a:ext uri="{FF2B5EF4-FFF2-40B4-BE49-F238E27FC236}">
              <a16:creationId xmlns:a16="http://schemas.microsoft.com/office/drawing/2014/main" id="{00000000-0008-0000-0400-0000C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7" name="Picture 1" descr="ALMASHRI_0">
          <a:extLst>
            <a:ext uri="{FF2B5EF4-FFF2-40B4-BE49-F238E27FC236}">
              <a16:creationId xmlns:a16="http://schemas.microsoft.com/office/drawing/2014/main" id="{00000000-0008-0000-0400-0000C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8" name="Picture 1" descr="ALMASHRI_0">
          <a:extLst>
            <a:ext uri="{FF2B5EF4-FFF2-40B4-BE49-F238E27FC236}">
              <a16:creationId xmlns:a16="http://schemas.microsoft.com/office/drawing/2014/main" id="{00000000-0008-0000-0400-0000C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59" name="Picture 1" descr="ALMASHRI_0">
          <a:extLst>
            <a:ext uri="{FF2B5EF4-FFF2-40B4-BE49-F238E27FC236}">
              <a16:creationId xmlns:a16="http://schemas.microsoft.com/office/drawing/2014/main" id="{00000000-0008-0000-0400-0000C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60" name="Picture 1" descr="ALMASHRI_0">
          <a:extLst>
            <a:ext uri="{FF2B5EF4-FFF2-40B4-BE49-F238E27FC236}">
              <a16:creationId xmlns:a16="http://schemas.microsoft.com/office/drawing/2014/main" id="{00000000-0008-0000-0400-0000C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61" name="Picture 1" descr="ALMASHRI_0">
          <a:extLst>
            <a:ext uri="{FF2B5EF4-FFF2-40B4-BE49-F238E27FC236}">
              <a16:creationId xmlns:a16="http://schemas.microsoft.com/office/drawing/2014/main" id="{00000000-0008-0000-0400-0000C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62" name="Picture 1" descr="ALMASHRI_0">
          <a:extLst>
            <a:ext uri="{FF2B5EF4-FFF2-40B4-BE49-F238E27FC236}">
              <a16:creationId xmlns:a16="http://schemas.microsoft.com/office/drawing/2014/main" id="{00000000-0008-0000-0400-0000C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63" name="Picture 1" descr="ALMASHRI_0">
          <a:extLst>
            <a:ext uri="{FF2B5EF4-FFF2-40B4-BE49-F238E27FC236}">
              <a16:creationId xmlns:a16="http://schemas.microsoft.com/office/drawing/2014/main" id="{00000000-0008-0000-0400-0000C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64" name="Picture 1" descr="ALMASHRI_0">
          <a:extLst>
            <a:ext uri="{FF2B5EF4-FFF2-40B4-BE49-F238E27FC236}">
              <a16:creationId xmlns:a16="http://schemas.microsoft.com/office/drawing/2014/main" id="{00000000-0008-0000-0400-0000C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165" name="Picture 1" descr="ALMASHRI_0">
          <a:extLst>
            <a:ext uri="{FF2B5EF4-FFF2-40B4-BE49-F238E27FC236}">
              <a16:creationId xmlns:a16="http://schemas.microsoft.com/office/drawing/2014/main" id="{00000000-0008-0000-0400-0000C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66" name="Picture 1" descr="ALMASHRI_0">
          <a:extLst>
            <a:ext uri="{FF2B5EF4-FFF2-40B4-BE49-F238E27FC236}">
              <a16:creationId xmlns:a16="http://schemas.microsoft.com/office/drawing/2014/main" id="{00000000-0008-0000-0400-0000C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67" name="Picture 1" descr="ALMASHRI_0">
          <a:extLst>
            <a:ext uri="{FF2B5EF4-FFF2-40B4-BE49-F238E27FC236}">
              <a16:creationId xmlns:a16="http://schemas.microsoft.com/office/drawing/2014/main" id="{00000000-0008-0000-0400-0000C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68" name="Picture 1" descr="ALMASHRI_0">
          <a:extLst>
            <a:ext uri="{FF2B5EF4-FFF2-40B4-BE49-F238E27FC236}">
              <a16:creationId xmlns:a16="http://schemas.microsoft.com/office/drawing/2014/main" id="{00000000-0008-0000-0400-0000D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69" name="Picture 1" descr="ALMASHRI_0">
          <a:extLst>
            <a:ext uri="{FF2B5EF4-FFF2-40B4-BE49-F238E27FC236}">
              <a16:creationId xmlns:a16="http://schemas.microsoft.com/office/drawing/2014/main" id="{00000000-0008-0000-0400-0000D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0" name="Picture 1" descr="ALMASHRI_0">
          <a:extLst>
            <a:ext uri="{FF2B5EF4-FFF2-40B4-BE49-F238E27FC236}">
              <a16:creationId xmlns:a16="http://schemas.microsoft.com/office/drawing/2014/main" id="{00000000-0008-0000-0400-0000D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1" name="Picture 1" descr="ALMASHRI_0">
          <a:extLst>
            <a:ext uri="{FF2B5EF4-FFF2-40B4-BE49-F238E27FC236}">
              <a16:creationId xmlns:a16="http://schemas.microsoft.com/office/drawing/2014/main" id="{00000000-0008-0000-0400-0000D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2" name="Picture 1" descr="ALMASHRI_0">
          <a:extLst>
            <a:ext uri="{FF2B5EF4-FFF2-40B4-BE49-F238E27FC236}">
              <a16:creationId xmlns:a16="http://schemas.microsoft.com/office/drawing/2014/main" id="{00000000-0008-0000-0400-0000D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3" name="Picture 1" descr="ALMASHRI_0">
          <a:extLst>
            <a:ext uri="{FF2B5EF4-FFF2-40B4-BE49-F238E27FC236}">
              <a16:creationId xmlns:a16="http://schemas.microsoft.com/office/drawing/2014/main" id="{00000000-0008-0000-0400-0000D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4" name="Picture 1" descr="ALMASHRI_0">
          <a:extLst>
            <a:ext uri="{FF2B5EF4-FFF2-40B4-BE49-F238E27FC236}">
              <a16:creationId xmlns:a16="http://schemas.microsoft.com/office/drawing/2014/main" id="{00000000-0008-0000-0400-0000D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5" name="Picture 1" descr="ALMASHRI_0">
          <a:extLst>
            <a:ext uri="{FF2B5EF4-FFF2-40B4-BE49-F238E27FC236}">
              <a16:creationId xmlns:a16="http://schemas.microsoft.com/office/drawing/2014/main" id="{00000000-0008-0000-0400-0000D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6" name="Picture 1" descr="ALMASHRI_0">
          <a:extLst>
            <a:ext uri="{FF2B5EF4-FFF2-40B4-BE49-F238E27FC236}">
              <a16:creationId xmlns:a16="http://schemas.microsoft.com/office/drawing/2014/main" id="{00000000-0008-0000-0400-0000D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7" name="Picture 1" descr="ALMASHRI_0">
          <a:extLst>
            <a:ext uri="{FF2B5EF4-FFF2-40B4-BE49-F238E27FC236}">
              <a16:creationId xmlns:a16="http://schemas.microsoft.com/office/drawing/2014/main" id="{00000000-0008-0000-0400-0000D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8" name="Picture 1" descr="ALMASHRI_0">
          <a:extLst>
            <a:ext uri="{FF2B5EF4-FFF2-40B4-BE49-F238E27FC236}">
              <a16:creationId xmlns:a16="http://schemas.microsoft.com/office/drawing/2014/main" id="{00000000-0008-0000-0400-0000D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79" name="Picture 1" descr="ALMASHRI_0">
          <a:extLst>
            <a:ext uri="{FF2B5EF4-FFF2-40B4-BE49-F238E27FC236}">
              <a16:creationId xmlns:a16="http://schemas.microsoft.com/office/drawing/2014/main" id="{00000000-0008-0000-0400-0000D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80" name="Picture 1" descr="ALMASHRI_0">
          <a:extLst>
            <a:ext uri="{FF2B5EF4-FFF2-40B4-BE49-F238E27FC236}">
              <a16:creationId xmlns:a16="http://schemas.microsoft.com/office/drawing/2014/main" id="{00000000-0008-0000-0400-0000D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181" name="Picture 1" descr="ALMASHRI_0">
          <a:extLst>
            <a:ext uri="{FF2B5EF4-FFF2-40B4-BE49-F238E27FC236}">
              <a16:creationId xmlns:a16="http://schemas.microsoft.com/office/drawing/2014/main" id="{00000000-0008-0000-0400-0000D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2" name="Picture 1" descr="ALMASHRI_0">
          <a:extLst>
            <a:ext uri="{FF2B5EF4-FFF2-40B4-BE49-F238E27FC236}">
              <a16:creationId xmlns:a16="http://schemas.microsoft.com/office/drawing/2014/main" id="{00000000-0008-0000-0400-0000D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3" name="Picture 1" descr="ALMASHRI_0">
          <a:extLst>
            <a:ext uri="{FF2B5EF4-FFF2-40B4-BE49-F238E27FC236}">
              <a16:creationId xmlns:a16="http://schemas.microsoft.com/office/drawing/2014/main" id="{00000000-0008-0000-0400-0000D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4" name="Picture 1" descr="ALMASHRI_0">
          <a:extLst>
            <a:ext uri="{FF2B5EF4-FFF2-40B4-BE49-F238E27FC236}">
              <a16:creationId xmlns:a16="http://schemas.microsoft.com/office/drawing/2014/main" id="{00000000-0008-0000-0400-0000E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5" name="Picture 1" descr="ALMASHRI_0">
          <a:extLst>
            <a:ext uri="{FF2B5EF4-FFF2-40B4-BE49-F238E27FC236}">
              <a16:creationId xmlns:a16="http://schemas.microsoft.com/office/drawing/2014/main" id="{00000000-0008-0000-0400-0000E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6" name="Picture 1" descr="ALMASHRI_0">
          <a:extLst>
            <a:ext uri="{FF2B5EF4-FFF2-40B4-BE49-F238E27FC236}">
              <a16:creationId xmlns:a16="http://schemas.microsoft.com/office/drawing/2014/main" id="{00000000-0008-0000-0400-0000E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7" name="Picture 1" descr="ALMASHRI_0">
          <a:extLst>
            <a:ext uri="{FF2B5EF4-FFF2-40B4-BE49-F238E27FC236}">
              <a16:creationId xmlns:a16="http://schemas.microsoft.com/office/drawing/2014/main" id="{00000000-0008-0000-0400-0000E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8" name="Picture 1" descr="ALMASHRI_0">
          <a:extLst>
            <a:ext uri="{FF2B5EF4-FFF2-40B4-BE49-F238E27FC236}">
              <a16:creationId xmlns:a16="http://schemas.microsoft.com/office/drawing/2014/main" id="{00000000-0008-0000-0400-0000E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89" name="Picture 1" descr="ALMASHRI_0">
          <a:extLst>
            <a:ext uri="{FF2B5EF4-FFF2-40B4-BE49-F238E27FC236}">
              <a16:creationId xmlns:a16="http://schemas.microsoft.com/office/drawing/2014/main" id="{00000000-0008-0000-0400-0000E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0" name="Picture 1" descr="ALMASHRI_0">
          <a:extLst>
            <a:ext uri="{FF2B5EF4-FFF2-40B4-BE49-F238E27FC236}">
              <a16:creationId xmlns:a16="http://schemas.microsoft.com/office/drawing/2014/main" id="{00000000-0008-0000-0400-0000E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1" name="Picture 1" descr="ALMASHRI_0">
          <a:extLst>
            <a:ext uri="{FF2B5EF4-FFF2-40B4-BE49-F238E27FC236}">
              <a16:creationId xmlns:a16="http://schemas.microsoft.com/office/drawing/2014/main" id="{00000000-0008-0000-0400-0000E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2" name="Picture 1" descr="ALMASHRI_0">
          <a:extLst>
            <a:ext uri="{FF2B5EF4-FFF2-40B4-BE49-F238E27FC236}">
              <a16:creationId xmlns:a16="http://schemas.microsoft.com/office/drawing/2014/main" id="{00000000-0008-0000-0400-0000E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3" name="Picture 1" descr="ALMASHRI_0">
          <a:extLst>
            <a:ext uri="{FF2B5EF4-FFF2-40B4-BE49-F238E27FC236}">
              <a16:creationId xmlns:a16="http://schemas.microsoft.com/office/drawing/2014/main" id="{00000000-0008-0000-0400-0000E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4" name="Picture 1" descr="ALMASHRI_0">
          <a:extLst>
            <a:ext uri="{FF2B5EF4-FFF2-40B4-BE49-F238E27FC236}">
              <a16:creationId xmlns:a16="http://schemas.microsoft.com/office/drawing/2014/main" id="{00000000-0008-0000-0400-0000E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5" name="Picture 1" descr="ALMASHRI_0">
          <a:extLst>
            <a:ext uri="{FF2B5EF4-FFF2-40B4-BE49-F238E27FC236}">
              <a16:creationId xmlns:a16="http://schemas.microsoft.com/office/drawing/2014/main" id="{00000000-0008-0000-0400-0000E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6" name="Picture 1" descr="ALMASHRI_0">
          <a:extLst>
            <a:ext uri="{FF2B5EF4-FFF2-40B4-BE49-F238E27FC236}">
              <a16:creationId xmlns:a16="http://schemas.microsoft.com/office/drawing/2014/main" id="{00000000-0008-0000-0400-0000E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197" name="Picture 1" descr="ALMASHRI_0">
          <a:extLst>
            <a:ext uri="{FF2B5EF4-FFF2-40B4-BE49-F238E27FC236}">
              <a16:creationId xmlns:a16="http://schemas.microsoft.com/office/drawing/2014/main" id="{00000000-0008-0000-0400-0000E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198" name="Picture 1" descr="ALMASHRI_0">
          <a:extLst>
            <a:ext uri="{FF2B5EF4-FFF2-40B4-BE49-F238E27FC236}">
              <a16:creationId xmlns:a16="http://schemas.microsoft.com/office/drawing/2014/main" id="{00000000-0008-0000-0400-0000E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199" name="Picture 1" descr="ALMASHRI_0">
          <a:extLst>
            <a:ext uri="{FF2B5EF4-FFF2-40B4-BE49-F238E27FC236}">
              <a16:creationId xmlns:a16="http://schemas.microsoft.com/office/drawing/2014/main" id="{00000000-0008-0000-0400-0000E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0" name="Picture 1" descr="ALMASHRI_0">
          <a:extLst>
            <a:ext uri="{FF2B5EF4-FFF2-40B4-BE49-F238E27FC236}">
              <a16:creationId xmlns:a16="http://schemas.microsoft.com/office/drawing/2014/main" id="{00000000-0008-0000-0400-0000F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1" name="Picture 1" descr="ALMASHRI_0">
          <a:extLst>
            <a:ext uri="{FF2B5EF4-FFF2-40B4-BE49-F238E27FC236}">
              <a16:creationId xmlns:a16="http://schemas.microsoft.com/office/drawing/2014/main" id="{00000000-0008-0000-0400-0000F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2" name="Picture 1" descr="ALMASHRI_0">
          <a:extLst>
            <a:ext uri="{FF2B5EF4-FFF2-40B4-BE49-F238E27FC236}">
              <a16:creationId xmlns:a16="http://schemas.microsoft.com/office/drawing/2014/main" id="{00000000-0008-0000-0400-0000F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3" name="Picture 1" descr="ALMASHRI_0">
          <a:extLst>
            <a:ext uri="{FF2B5EF4-FFF2-40B4-BE49-F238E27FC236}">
              <a16:creationId xmlns:a16="http://schemas.microsoft.com/office/drawing/2014/main" id="{00000000-0008-0000-0400-0000F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4" name="Picture 1" descr="ALMASHRI_0">
          <a:extLst>
            <a:ext uri="{FF2B5EF4-FFF2-40B4-BE49-F238E27FC236}">
              <a16:creationId xmlns:a16="http://schemas.microsoft.com/office/drawing/2014/main" id="{00000000-0008-0000-0400-0000F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5" name="Picture 1" descr="ALMASHRI_0">
          <a:extLst>
            <a:ext uri="{FF2B5EF4-FFF2-40B4-BE49-F238E27FC236}">
              <a16:creationId xmlns:a16="http://schemas.microsoft.com/office/drawing/2014/main" id="{00000000-0008-0000-0400-0000F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6" name="Picture 1" descr="ALMASHRI_0">
          <a:extLst>
            <a:ext uri="{FF2B5EF4-FFF2-40B4-BE49-F238E27FC236}">
              <a16:creationId xmlns:a16="http://schemas.microsoft.com/office/drawing/2014/main" id="{00000000-0008-0000-0400-0000F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7" name="Picture 1" descr="ALMASHRI_0">
          <a:extLst>
            <a:ext uri="{FF2B5EF4-FFF2-40B4-BE49-F238E27FC236}">
              <a16:creationId xmlns:a16="http://schemas.microsoft.com/office/drawing/2014/main" id="{00000000-0008-0000-0400-0000F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8" name="Picture 1" descr="ALMASHRI_0">
          <a:extLst>
            <a:ext uri="{FF2B5EF4-FFF2-40B4-BE49-F238E27FC236}">
              <a16:creationId xmlns:a16="http://schemas.microsoft.com/office/drawing/2014/main" id="{00000000-0008-0000-0400-0000F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09" name="Picture 1" descr="ALMASHRI_0">
          <a:extLst>
            <a:ext uri="{FF2B5EF4-FFF2-40B4-BE49-F238E27FC236}">
              <a16:creationId xmlns:a16="http://schemas.microsoft.com/office/drawing/2014/main" id="{00000000-0008-0000-0400-0000F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10" name="Picture 1" descr="ALMASHRI_0">
          <a:extLst>
            <a:ext uri="{FF2B5EF4-FFF2-40B4-BE49-F238E27FC236}">
              <a16:creationId xmlns:a16="http://schemas.microsoft.com/office/drawing/2014/main" id="{00000000-0008-0000-0400-0000F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11" name="Picture 1" descr="ALMASHRI_0">
          <a:extLst>
            <a:ext uri="{FF2B5EF4-FFF2-40B4-BE49-F238E27FC236}">
              <a16:creationId xmlns:a16="http://schemas.microsoft.com/office/drawing/2014/main" id="{00000000-0008-0000-0400-0000F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12" name="Picture 1" descr="ALMASHRI_0">
          <a:extLst>
            <a:ext uri="{FF2B5EF4-FFF2-40B4-BE49-F238E27FC236}">
              <a16:creationId xmlns:a16="http://schemas.microsoft.com/office/drawing/2014/main" id="{00000000-0008-0000-0400-0000F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213" name="Picture 1" descr="ALMASHRI_0">
          <a:extLst>
            <a:ext uri="{FF2B5EF4-FFF2-40B4-BE49-F238E27FC236}">
              <a16:creationId xmlns:a16="http://schemas.microsoft.com/office/drawing/2014/main" id="{00000000-0008-0000-0400-0000F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14" name="Picture 1" descr="ALMASHRI_0">
          <a:extLst>
            <a:ext uri="{FF2B5EF4-FFF2-40B4-BE49-F238E27FC236}">
              <a16:creationId xmlns:a16="http://schemas.microsoft.com/office/drawing/2014/main" id="{00000000-0008-0000-0400-0000F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15" name="Picture 1" descr="ALMASHRI_0">
          <a:extLst>
            <a:ext uri="{FF2B5EF4-FFF2-40B4-BE49-F238E27FC236}">
              <a16:creationId xmlns:a16="http://schemas.microsoft.com/office/drawing/2014/main" id="{00000000-0008-0000-0400-0000F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16" name="Picture 1" descr="ALMASHRI_0">
          <a:extLst>
            <a:ext uri="{FF2B5EF4-FFF2-40B4-BE49-F238E27FC236}">
              <a16:creationId xmlns:a16="http://schemas.microsoft.com/office/drawing/2014/main" id="{00000000-0008-0000-0400-00000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17" name="Picture 1" descr="ALMASHRI_0">
          <a:extLst>
            <a:ext uri="{FF2B5EF4-FFF2-40B4-BE49-F238E27FC236}">
              <a16:creationId xmlns:a16="http://schemas.microsoft.com/office/drawing/2014/main" id="{00000000-0008-0000-04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18" name="Picture 1" descr="ALMASHRI_0">
          <a:extLst>
            <a:ext uri="{FF2B5EF4-FFF2-40B4-BE49-F238E27FC236}">
              <a16:creationId xmlns:a16="http://schemas.microsoft.com/office/drawing/2014/main" id="{00000000-0008-0000-0400-00000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19" name="Picture 1" descr="ALMASHRI_0">
          <a:extLst>
            <a:ext uri="{FF2B5EF4-FFF2-40B4-BE49-F238E27FC236}">
              <a16:creationId xmlns:a16="http://schemas.microsoft.com/office/drawing/2014/main" id="{00000000-0008-0000-0400-00000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0" name="Picture 1" descr="ALMASHRI_0">
          <a:extLst>
            <a:ext uri="{FF2B5EF4-FFF2-40B4-BE49-F238E27FC236}">
              <a16:creationId xmlns:a16="http://schemas.microsoft.com/office/drawing/2014/main" id="{00000000-0008-0000-0400-00000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1" name="Picture 1" descr="ALMASHRI_0">
          <a:extLst>
            <a:ext uri="{FF2B5EF4-FFF2-40B4-BE49-F238E27FC236}">
              <a16:creationId xmlns:a16="http://schemas.microsoft.com/office/drawing/2014/main" id="{00000000-0008-0000-0400-00000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2" name="Picture 1" descr="ALMASHRI_0">
          <a:extLst>
            <a:ext uri="{FF2B5EF4-FFF2-40B4-BE49-F238E27FC236}">
              <a16:creationId xmlns:a16="http://schemas.microsoft.com/office/drawing/2014/main" id="{00000000-0008-0000-0400-00000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3" name="Picture 1" descr="ALMASHRI_0">
          <a:extLst>
            <a:ext uri="{FF2B5EF4-FFF2-40B4-BE49-F238E27FC236}">
              <a16:creationId xmlns:a16="http://schemas.microsoft.com/office/drawing/2014/main" id="{00000000-0008-0000-0400-00000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4" name="Picture 1" descr="ALMASHRI_0">
          <a:extLst>
            <a:ext uri="{FF2B5EF4-FFF2-40B4-BE49-F238E27FC236}">
              <a16:creationId xmlns:a16="http://schemas.microsoft.com/office/drawing/2014/main" id="{00000000-0008-0000-0400-00000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5" name="Picture 1" descr="ALMASHRI_0">
          <a:extLst>
            <a:ext uri="{FF2B5EF4-FFF2-40B4-BE49-F238E27FC236}">
              <a16:creationId xmlns:a16="http://schemas.microsoft.com/office/drawing/2014/main" id="{00000000-0008-0000-0400-00000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6" name="Picture 1" descr="ALMASHRI_0">
          <a:extLst>
            <a:ext uri="{FF2B5EF4-FFF2-40B4-BE49-F238E27FC236}">
              <a16:creationId xmlns:a16="http://schemas.microsoft.com/office/drawing/2014/main" id="{00000000-0008-0000-0400-00000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7" name="Picture 1" descr="ALMASHRI_0">
          <a:extLst>
            <a:ext uri="{FF2B5EF4-FFF2-40B4-BE49-F238E27FC236}">
              <a16:creationId xmlns:a16="http://schemas.microsoft.com/office/drawing/2014/main" id="{00000000-0008-0000-0400-00000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8" name="Picture 1" descr="ALMASHRI_0">
          <a:extLst>
            <a:ext uri="{FF2B5EF4-FFF2-40B4-BE49-F238E27FC236}">
              <a16:creationId xmlns:a16="http://schemas.microsoft.com/office/drawing/2014/main" id="{00000000-0008-0000-0400-00000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229" name="Picture 1" descr="ALMASHRI_0">
          <a:extLst>
            <a:ext uri="{FF2B5EF4-FFF2-40B4-BE49-F238E27FC236}">
              <a16:creationId xmlns:a16="http://schemas.microsoft.com/office/drawing/2014/main" id="{00000000-0008-0000-0400-00000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0" name="Picture 1" descr="ALMASHRI_0">
          <a:extLst>
            <a:ext uri="{FF2B5EF4-FFF2-40B4-BE49-F238E27FC236}">
              <a16:creationId xmlns:a16="http://schemas.microsoft.com/office/drawing/2014/main" id="{00000000-0008-0000-0400-00000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1" name="Picture 1" descr="ALMASHRI_0">
          <a:extLst>
            <a:ext uri="{FF2B5EF4-FFF2-40B4-BE49-F238E27FC236}">
              <a16:creationId xmlns:a16="http://schemas.microsoft.com/office/drawing/2014/main" id="{00000000-0008-0000-0400-00000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2" name="Picture 1" descr="ALMASHRI_0">
          <a:extLst>
            <a:ext uri="{FF2B5EF4-FFF2-40B4-BE49-F238E27FC236}">
              <a16:creationId xmlns:a16="http://schemas.microsoft.com/office/drawing/2014/main" id="{00000000-0008-0000-0400-00001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3" name="Picture 1" descr="ALMASHRI_0">
          <a:extLst>
            <a:ext uri="{FF2B5EF4-FFF2-40B4-BE49-F238E27FC236}">
              <a16:creationId xmlns:a16="http://schemas.microsoft.com/office/drawing/2014/main" id="{00000000-0008-0000-0400-00001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4" name="Picture 1" descr="ALMASHRI_0">
          <a:extLst>
            <a:ext uri="{FF2B5EF4-FFF2-40B4-BE49-F238E27FC236}">
              <a16:creationId xmlns:a16="http://schemas.microsoft.com/office/drawing/2014/main" id="{00000000-0008-0000-0400-00001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5" name="Picture 1" descr="ALMASHRI_0">
          <a:extLst>
            <a:ext uri="{FF2B5EF4-FFF2-40B4-BE49-F238E27FC236}">
              <a16:creationId xmlns:a16="http://schemas.microsoft.com/office/drawing/2014/main" id="{00000000-0008-0000-0400-00001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6" name="Picture 1" descr="ALMASHRI_0">
          <a:extLst>
            <a:ext uri="{FF2B5EF4-FFF2-40B4-BE49-F238E27FC236}">
              <a16:creationId xmlns:a16="http://schemas.microsoft.com/office/drawing/2014/main" id="{00000000-0008-0000-0400-00001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7" name="Picture 1" descr="ALMASHRI_0">
          <a:extLst>
            <a:ext uri="{FF2B5EF4-FFF2-40B4-BE49-F238E27FC236}">
              <a16:creationId xmlns:a16="http://schemas.microsoft.com/office/drawing/2014/main" id="{00000000-0008-0000-0400-00001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8" name="Picture 1" descr="ALMASHRI_0">
          <a:extLst>
            <a:ext uri="{FF2B5EF4-FFF2-40B4-BE49-F238E27FC236}">
              <a16:creationId xmlns:a16="http://schemas.microsoft.com/office/drawing/2014/main" id="{00000000-0008-0000-0400-00001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39" name="Picture 1" descr="ALMASHRI_0">
          <a:extLst>
            <a:ext uri="{FF2B5EF4-FFF2-40B4-BE49-F238E27FC236}">
              <a16:creationId xmlns:a16="http://schemas.microsoft.com/office/drawing/2014/main" id="{00000000-0008-0000-0400-00001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40" name="Picture 1" descr="ALMASHRI_0">
          <a:extLst>
            <a:ext uri="{FF2B5EF4-FFF2-40B4-BE49-F238E27FC236}">
              <a16:creationId xmlns:a16="http://schemas.microsoft.com/office/drawing/2014/main" id="{00000000-0008-0000-0400-00001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41" name="Picture 1" descr="ALMASHRI_0">
          <a:extLst>
            <a:ext uri="{FF2B5EF4-FFF2-40B4-BE49-F238E27FC236}">
              <a16:creationId xmlns:a16="http://schemas.microsoft.com/office/drawing/2014/main" id="{00000000-0008-0000-0400-00001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42" name="Picture 1" descr="ALMASHRI_0">
          <a:extLst>
            <a:ext uri="{FF2B5EF4-FFF2-40B4-BE49-F238E27FC236}">
              <a16:creationId xmlns:a16="http://schemas.microsoft.com/office/drawing/2014/main" id="{00000000-0008-0000-0400-00001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43" name="Picture 1" descr="ALMASHRI_0">
          <a:extLst>
            <a:ext uri="{FF2B5EF4-FFF2-40B4-BE49-F238E27FC236}">
              <a16:creationId xmlns:a16="http://schemas.microsoft.com/office/drawing/2014/main" id="{00000000-0008-0000-0400-00001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44" name="Picture 1" descr="ALMASHRI_0">
          <a:extLst>
            <a:ext uri="{FF2B5EF4-FFF2-40B4-BE49-F238E27FC236}">
              <a16:creationId xmlns:a16="http://schemas.microsoft.com/office/drawing/2014/main" id="{00000000-0008-0000-0400-00001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45" name="Picture 1" descr="ALMASHRI_0">
          <a:extLst>
            <a:ext uri="{FF2B5EF4-FFF2-40B4-BE49-F238E27FC236}">
              <a16:creationId xmlns:a16="http://schemas.microsoft.com/office/drawing/2014/main" id="{00000000-0008-0000-0400-00001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46" name="Picture 1" descr="ALMASHRI_0">
          <a:extLst>
            <a:ext uri="{FF2B5EF4-FFF2-40B4-BE49-F238E27FC236}">
              <a16:creationId xmlns:a16="http://schemas.microsoft.com/office/drawing/2014/main" id="{00000000-0008-0000-0400-00001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47" name="Picture 1" descr="ALMASHRI_0">
          <a:extLst>
            <a:ext uri="{FF2B5EF4-FFF2-40B4-BE49-F238E27FC236}">
              <a16:creationId xmlns:a16="http://schemas.microsoft.com/office/drawing/2014/main" id="{00000000-0008-0000-0400-00001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48" name="Picture 1" descr="ALMASHRI_0">
          <a:extLst>
            <a:ext uri="{FF2B5EF4-FFF2-40B4-BE49-F238E27FC236}">
              <a16:creationId xmlns:a16="http://schemas.microsoft.com/office/drawing/2014/main" id="{00000000-0008-0000-0400-00002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49" name="Picture 1" descr="ALMASHRI_0">
          <a:extLst>
            <a:ext uri="{FF2B5EF4-FFF2-40B4-BE49-F238E27FC236}">
              <a16:creationId xmlns:a16="http://schemas.microsoft.com/office/drawing/2014/main" id="{00000000-0008-0000-0400-00002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0" name="Picture 1" descr="ALMASHRI_0">
          <a:extLst>
            <a:ext uri="{FF2B5EF4-FFF2-40B4-BE49-F238E27FC236}">
              <a16:creationId xmlns:a16="http://schemas.microsoft.com/office/drawing/2014/main" id="{00000000-0008-0000-0400-00002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1" name="Picture 1" descr="ALMASHRI_0">
          <a:extLst>
            <a:ext uri="{FF2B5EF4-FFF2-40B4-BE49-F238E27FC236}">
              <a16:creationId xmlns:a16="http://schemas.microsoft.com/office/drawing/2014/main" id="{00000000-0008-0000-04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2" name="Picture 1" descr="ALMASHRI_0">
          <a:extLst>
            <a:ext uri="{FF2B5EF4-FFF2-40B4-BE49-F238E27FC236}">
              <a16:creationId xmlns:a16="http://schemas.microsoft.com/office/drawing/2014/main" id="{00000000-0008-0000-0400-00002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3" name="Picture 1" descr="ALMASHRI_0">
          <a:extLst>
            <a:ext uri="{FF2B5EF4-FFF2-40B4-BE49-F238E27FC236}">
              <a16:creationId xmlns:a16="http://schemas.microsoft.com/office/drawing/2014/main" id="{00000000-0008-0000-0400-00002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4" name="Picture 1" descr="ALMASHRI_0">
          <a:extLst>
            <a:ext uri="{FF2B5EF4-FFF2-40B4-BE49-F238E27FC236}">
              <a16:creationId xmlns:a16="http://schemas.microsoft.com/office/drawing/2014/main" id="{00000000-0008-0000-0400-00002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5" name="Picture 1" descr="ALMASHRI_0">
          <a:extLst>
            <a:ext uri="{FF2B5EF4-FFF2-40B4-BE49-F238E27FC236}">
              <a16:creationId xmlns:a16="http://schemas.microsoft.com/office/drawing/2014/main" id="{00000000-0008-0000-0400-00002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6" name="Picture 1" descr="ALMASHRI_0">
          <a:extLst>
            <a:ext uri="{FF2B5EF4-FFF2-40B4-BE49-F238E27FC236}">
              <a16:creationId xmlns:a16="http://schemas.microsoft.com/office/drawing/2014/main" id="{00000000-0008-0000-0400-00002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7" name="Picture 1" descr="ALMASHRI_0">
          <a:extLst>
            <a:ext uri="{FF2B5EF4-FFF2-40B4-BE49-F238E27FC236}">
              <a16:creationId xmlns:a16="http://schemas.microsoft.com/office/drawing/2014/main" id="{00000000-0008-0000-0400-00002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8" name="Picture 1" descr="ALMASHRI_0">
          <a:extLst>
            <a:ext uri="{FF2B5EF4-FFF2-40B4-BE49-F238E27FC236}">
              <a16:creationId xmlns:a16="http://schemas.microsoft.com/office/drawing/2014/main" id="{00000000-0008-0000-0400-00002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59" name="Picture 1" descr="ALMASHRI_0">
          <a:extLst>
            <a:ext uri="{FF2B5EF4-FFF2-40B4-BE49-F238E27FC236}">
              <a16:creationId xmlns:a16="http://schemas.microsoft.com/office/drawing/2014/main" id="{00000000-0008-0000-0400-00002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60" name="Picture 1" descr="ALMASHRI_0">
          <a:extLst>
            <a:ext uri="{FF2B5EF4-FFF2-40B4-BE49-F238E27FC236}">
              <a16:creationId xmlns:a16="http://schemas.microsoft.com/office/drawing/2014/main" id="{00000000-0008-0000-0400-00002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261" name="Picture 1" descr="ALMASHRI_0">
          <a:extLst>
            <a:ext uri="{FF2B5EF4-FFF2-40B4-BE49-F238E27FC236}">
              <a16:creationId xmlns:a16="http://schemas.microsoft.com/office/drawing/2014/main" id="{00000000-0008-0000-0400-00002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2" name="Picture 1" descr="ALMASHRI_0">
          <a:extLst>
            <a:ext uri="{FF2B5EF4-FFF2-40B4-BE49-F238E27FC236}">
              <a16:creationId xmlns:a16="http://schemas.microsoft.com/office/drawing/2014/main" id="{00000000-0008-0000-0400-00002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3" name="Picture 1" descr="ALMASHRI_0">
          <a:extLst>
            <a:ext uri="{FF2B5EF4-FFF2-40B4-BE49-F238E27FC236}">
              <a16:creationId xmlns:a16="http://schemas.microsoft.com/office/drawing/2014/main" id="{00000000-0008-0000-0400-00002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4" name="Picture 1" descr="ALMASHRI_0">
          <a:extLst>
            <a:ext uri="{FF2B5EF4-FFF2-40B4-BE49-F238E27FC236}">
              <a16:creationId xmlns:a16="http://schemas.microsoft.com/office/drawing/2014/main" id="{00000000-0008-0000-0400-00003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5" name="Picture 1" descr="ALMASHRI_0">
          <a:extLst>
            <a:ext uri="{FF2B5EF4-FFF2-40B4-BE49-F238E27FC236}">
              <a16:creationId xmlns:a16="http://schemas.microsoft.com/office/drawing/2014/main" id="{00000000-0008-0000-0400-00003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6" name="Picture 1" descr="ALMASHRI_0">
          <a:extLst>
            <a:ext uri="{FF2B5EF4-FFF2-40B4-BE49-F238E27FC236}">
              <a16:creationId xmlns:a16="http://schemas.microsoft.com/office/drawing/2014/main" id="{00000000-0008-0000-0400-00003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7" name="Picture 1" descr="ALMASHRI_0">
          <a:extLst>
            <a:ext uri="{FF2B5EF4-FFF2-40B4-BE49-F238E27FC236}">
              <a16:creationId xmlns:a16="http://schemas.microsoft.com/office/drawing/2014/main" id="{00000000-0008-0000-0400-00003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8" name="Picture 1" descr="ALMASHRI_0">
          <a:extLst>
            <a:ext uri="{FF2B5EF4-FFF2-40B4-BE49-F238E27FC236}">
              <a16:creationId xmlns:a16="http://schemas.microsoft.com/office/drawing/2014/main" id="{00000000-0008-0000-0400-00003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69" name="Picture 1" descr="ALMASHRI_0">
          <a:extLst>
            <a:ext uri="{FF2B5EF4-FFF2-40B4-BE49-F238E27FC236}">
              <a16:creationId xmlns:a16="http://schemas.microsoft.com/office/drawing/2014/main" id="{00000000-0008-0000-0400-00003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0" name="Picture 1" descr="ALMASHRI_0">
          <a:extLst>
            <a:ext uri="{FF2B5EF4-FFF2-40B4-BE49-F238E27FC236}">
              <a16:creationId xmlns:a16="http://schemas.microsoft.com/office/drawing/2014/main" id="{00000000-0008-0000-0400-00003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1" name="Picture 1" descr="ALMASHRI_0">
          <a:extLst>
            <a:ext uri="{FF2B5EF4-FFF2-40B4-BE49-F238E27FC236}">
              <a16:creationId xmlns:a16="http://schemas.microsoft.com/office/drawing/2014/main" id="{00000000-0008-0000-0400-00003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2" name="Picture 1" descr="ALMASHRI_0">
          <a:extLst>
            <a:ext uri="{FF2B5EF4-FFF2-40B4-BE49-F238E27FC236}">
              <a16:creationId xmlns:a16="http://schemas.microsoft.com/office/drawing/2014/main" id="{00000000-0008-0000-0400-00003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3" name="Picture 1" descr="ALMASHRI_0">
          <a:extLst>
            <a:ext uri="{FF2B5EF4-FFF2-40B4-BE49-F238E27FC236}">
              <a16:creationId xmlns:a16="http://schemas.microsoft.com/office/drawing/2014/main" id="{00000000-0008-0000-0400-00003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4" name="Picture 1" descr="ALMASHRI_0">
          <a:extLst>
            <a:ext uri="{FF2B5EF4-FFF2-40B4-BE49-F238E27FC236}">
              <a16:creationId xmlns:a16="http://schemas.microsoft.com/office/drawing/2014/main" id="{00000000-0008-0000-0400-00003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5" name="Picture 1" descr="ALMASHRI_0">
          <a:extLst>
            <a:ext uri="{FF2B5EF4-FFF2-40B4-BE49-F238E27FC236}">
              <a16:creationId xmlns:a16="http://schemas.microsoft.com/office/drawing/2014/main" id="{00000000-0008-0000-0400-00003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6" name="Picture 1" descr="ALMASHRI_0">
          <a:extLst>
            <a:ext uri="{FF2B5EF4-FFF2-40B4-BE49-F238E27FC236}">
              <a16:creationId xmlns:a16="http://schemas.microsoft.com/office/drawing/2014/main" id="{00000000-0008-0000-0400-00003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277" name="Picture 1" descr="ALMASHRI_0">
          <a:extLst>
            <a:ext uri="{FF2B5EF4-FFF2-40B4-BE49-F238E27FC236}">
              <a16:creationId xmlns:a16="http://schemas.microsoft.com/office/drawing/2014/main" id="{00000000-0008-0000-0400-00003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78" name="Picture 1" descr="ALMASHRI_0">
          <a:extLst>
            <a:ext uri="{FF2B5EF4-FFF2-40B4-BE49-F238E27FC236}">
              <a16:creationId xmlns:a16="http://schemas.microsoft.com/office/drawing/2014/main" id="{00000000-0008-0000-0400-00003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79" name="Picture 1" descr="ALMASHRI_0">
          <a:extLst>
            <a:ext uri="{FF2B5EF4-FFF2-40B4-BE49-F238E27FC236}">
              <a16:creationId xmlns:a16="http://schemas.microsoft.com/office/drawing/2014/main" id="{00000000-0008-0000-0400-00003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0" name="Picture 1" descr="ALMASHRI_0">
          <a:extLst>
            <a:ext uri="{FF2B5EF4-FFF2-40B4-BE49-F238E27FC236}">
              <a16:creationId xmlns:a16="http://schemas.microsoft.com/office/drawing/2014/main" id="{00000000-0008-0000-0400-00004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1" name="Picture 1" descr="ALMASHRI_0">
          <a:extLst>
            <a:ext uri="{FF2B5EF4-FFF2-40B4-BE49-F238E27FC236}">
              <a16:creationId xmlns:a16="http://schemas.microsoft.com/office/drawing/2014/main" id="{00000000-0008-0000-0400-00004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2" name="Picture 1" descr="ALMASHRI_0">
          <a:extLst>
            <a:ext uri="{FF2B5EF4-FFF2-40B4-BE49-F238E27FC236}">
              <a16:creationId xmlns:a16="http://schemas.microsoft.com/office/drawing/2014/main" id="{00000000-0008-0000-0400-00004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3" name="Picture 1" descr="ALMASHRI_0">
          <a:extLst>
            <a:ext uri="{FF2B5EF4-FFF2-40B4-BE49-F238E27FC236}">
              <a16:creationId xmlns:a16="http://schemas.microsoft.com/office/drawing/2014/main" id="{00000000-0008-0000-0400-00004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4" name="Picture 1" descr="ALMASHRI_0">
          <a:extLst>
            <a:ext uri="{FF2B5EF4-FFF2-40B4-BE49-F238E27FC236}">
              <a16:creationId xmlns:a16="http://schemas.microsoft.com/office/drawing/2014/main" id="{00000000-0008-0000-0400-00004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5" name="Picture 1" descr="ALMASHRI_0">
          <a:extLst>
            <a:ext uri="{FF2B5EF4-FFF2-40B4-BE49-F238E27FC236}">
              <a16:creationId xmlns:a16="http://schemas.microsoft.com/office/drawing/2014/main" id="{00000000-0008-0000-0400-00004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6" name="Picture 1" descr="ALMASHRI_0">
          <a:extLst>
            <a:ext uri="{FF2B5EF4-FFF2-40B4-BE49-F238E27FC236}">
              <a16:creationId xmlns:a16="http://schemas.microsoft.com/office/drawing/2014/main" id="{00000000-0008-0000-0400-00004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7" name="Picture 1" descr="ALMASHRI_0">
          <a:extLst>
            <a:ext uri="{FF2B5EF4-FFF2-40B4-BE49-F238E27FC236}">
              <a16:creationId xmlns:a16="http://schemas.microsoft.com/office/drawing/2014/main" id="{00000000-0008-0000-0400-00004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8" name="Picture 1" descr="ALMASHRI_0">
          <a:extLst>
            <a:ext uri="{FF2B5EF4-FFF2-40B4-BE49-F238E27FC236}">
              <a16:creationId xmlns:a16="http://schemas.microsoft.com/office/drawing/2014/main" id="{00000000-0008-0000-0400-00004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89" name="Picture 1" descr="ALMASHRI_0">
          <a:extLst>
            <a:ext uri="{FF2B5EF4-FFF2-40B4-BE49-F238E27FC236}">
              <a16:creationId xmlns:a16="http://schemas.microsoft.com/office/drawing/2014/main" id="{00000000-0008-0000-0400-00004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90" name="Picture 1" descr="ALMASHRI_0">
          <a:extLst>
            <a:ext uri="{FF2B5EF4-FFF2-40B4-BE49-F238E27FC236}">
              <a16:creationId xmlns:a16="http://schemas.microsoft.com/office/drawing/2014/main" id="{00000000-0008-0000-0400-00004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91" name="Picture 1" descr="ALMASHRI_0">
          <a:extLst>
            <a:ext uri="{FF2B5EF4-FFF2-40B4-BE49-F238E27FC236}">
              <a16:creationId xmlns:a16="http://schemas.microsoft.com/office/drawing/2014/main" id="{00000000-0008-0000-0400-00004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92" name="Picture 1" descr="ALMASHRI_0">
          <a:extLst>
            <a:ext uri="{FF2B5EF4-FFF2-40B4-BE49-F238E27FC236}">
              <a16:creationId xmlns:a16="http://schemas.microsoft.com/office/drawing/2014/main" id="{00000000-0008-0000-0400-00004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293" name="Picture 1" descr="ALMASHRI_0">
          <a:extLst>
            <a:ext uri="{FF2B5EF4-FFF2-40B4-BE49-F238E27FC236}">
              <a16:creationId xmlns:a16="http://schemas.microsoft.com/office/drawing/2014/main" id="{00000000-0008-0000-0400-00004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94" name="Picture 1" descr="ALMASHRI_0">
          <a:extLst>
            <a:ext uri="{FF2B5EF4-FFF2-40B4-BE49-F238E27FC236}">
              <a16:creationId xmlns:a16="http://schemas.microsoft.com/office/drawing/2014/main" id="{00000000-0008-0000-0400-00004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95" name="Picture 1" descr="ALMASHRI_0">
          <a:extLst>
            <a:ext uri="{FF2B5EF4-FFF2-40B4-BE49-F238E27FC236}">
              <a16:creationId xmlns:a16="http://schemas.microsoft.com/office/drawing/2014/main" id="{00000000-0008-0000-0400-00004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96" name="Picture 1" descr="ALMASHRI_0">
          <a:extLst>
            <a:ext uri="{FF2B5EF4-FFF2-40B4-BE49-F238E27FC236}">
              <a16:creationId xmlns:a16="http://schemas.microsoft.com/office/drawing/2014/main" id="{00000000-0008-0000-0400-00005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97" name="Picture 1" descr="ALMASHRI_0">
          <a:extLst>
            <a:ext uri="{FF2B5EF4-FFF2-40B4-BE49-F238E27FC236}">
              <a16:creationId xmlns:a16="http://schemas.microsoft.com/office/drawing/2014/main" id="{00000000-0008-0000-0400-00005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98" name="Picture 1" descr="ALMASHRI_0">
          <a:extLst>
            <a:ext uri="{FF2B5EF4-FFF2-40B4-BE49-F238E27FC236}">
              <a16:creationId xmlns:a16="http://schemas.microsoft.com/office/drawing/2014/main" id="{00000000-0008-0000-0400-00005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299" name="Picture 1" descr="ALMASHRI_0">
          <a:extLst>
            <a:ext uri="{FF2B5EF4-FFF2-40B4-BE49-F238E27FC236}">
              <a16:creationId xmlns:a16="http://schemas.microsoft.com/office/drawing/2014/main" id="{00000000-0008-0000-0400-00005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0" name="Picture 1" descr="ALMASHRI_0">
          <a:extLst>
            <a:ext uri="{FF2B5EF4-FFF2-40B4-BE49-F238E27FC236}">
              <a16:creationId xmlns:a16="http://schemas.microsoft.com/office/drawing/2014/main" id="{00000000-0008-0000-0400-00005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1" name="Picture 1" descr="ALMASHRI_0">
          <a:extLst>
            <a:ext uri="{FF2B5EF4-FFF2-40B4-BE49-F238E27FC236}">
              <a16:creationId xmlns:a16="http://schemas.microsoft.com/office/drawing/2014/main" id="{00000000-0008-0000-0400-00005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2" name="Picture 1" descr="ALMASHRI_0">
          <a:extLst>
            <a:ext uri="{FF2B5EF4-FFF2-40B4-BE49-F238E27FC236}">
              <a16:creationId xmlns:a16="http://schemas.microsoft.com/office/drawing/2014/main" id="{00000000-0008-0000-0400-00005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3" name="Picture 1" descr="ALMASHRI_0">
          <a:extLst>
            <a:ext uri="{FF2B5EF4-FFF2-40B4-BE49-F238E27FC236}">
              <a16:creationId xmlns:a16="http://schemas.microsoft.com/office/drawing/2014/main" id="{00000000-0008-0000-0400-00005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4" name="Picture 1" descr="ALMASHRI_0">
          <a:extLst>
            <a:ext uri="{FF2B5EF4-FFF2-40B4-BE49-F238E27FC236}">
              <a16:creationId xmlns:a16="http://schemas.microsoft.com/office/drawing/2014/main" id="{00000000-0008-0000-0400-00005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5" name="Picture 1" descr="ALMASHRI_0">
          <a:extLst>
            <a:ext uri="{FF2B5EF4-FFF2-40B4-BE49-F238E27FC236}">
              <a16:creationId xmlns:a16="http://schemas.microsoft.com/office/drawing/2014/main" id="{00000000-0008-0000-0400-00005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6" name="Picture 1" descr="ALMASHRI_0">
          <a:extLst>
            <a:ext uri="{FF2B5EF4-FFF2-40B4-BE49-F238E27FC236}">
              <a16:creationId xmlns:a16="http://schemas.microsoft.com/office/drawing/2014/main" id="{00000000-0008-0000-0400-00005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7" name="Picture 1" descr="ALMASHRI_0">
          <a:extLst>
            <a:ext uri="{FF2B5EF4-FFF2-40B4-BE49-F238E27FC236}">
              <a16:creationId xmlns:a16="http://schemas.microsoft.com/office/drawing/2014/main" id="{00000000-0008-0000-0400-00005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8" name="Picture 1" descr="ALMASHRI_0">
          <a:extLst>
            <a:ext uri="{FF2B5EF4-FFF2-40B4-BE49-F238E27FC236}">
              <a16:creationId xmlns:a16="http://schemas.microsoft.com/office/drawing/2014/main" id="{00000000-0008-0000-0400-00005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09" name="Picture 1" descr="ALMASHRI_0">
          <a:extLst>
            <a:ext uri="{FF2B5EF4-FFF2-40B4-BE49-F238E27FC236}">
              <a16:creationId xmlns:a16="http://schemas.microsoft.com/office/drawing/2014/main" id="{00000000-0008-0000-0400-00005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0" name="Picture 1" descr="ALMASHRI_0">
          <a:extLst>
            <a:ext uri="{FF2B5EF4-FFF2-40B4-BE49-F238E27FC236}">
              <a16:creationId xmlns:a16="http://schemas.microsoft.com/office/drawing/2014/main" id="{00000000-0008-0000-0400-00005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1" name="Picture 1" descr="ALMASHRI_0">
          <a:extLst>
            <a:ext uri="{FF2B5EF4-FFF2-40B4-BE49-F238E27FC236}">
              <a16:creationId xmlns:a16="http://schemas.microsoft.com/office/drawing/2014/main" id="{00000000-0008-0000-0400-00005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2" name="Picture 1" descr="ALMASHRI_0">
          <a:extLst>
            <a:ext uri="{FF2B5EF4-FFF2-40B4-BE49-F238E27FC236}">
              <a16:creationId xmlns:a16="http://schemas.microsoft.com/office/drawing/2014/main" id="{00000000-0008-0000-0400-00006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3" name="Picture 1" descr="ALMASHRI_0">
          <a:extLst>
            <a:ext uri="{FF2B5EF4-FFF2-40B4-BE49-F238E27FC236}">
              <a16:creationId xmlns:a16="http://schemas.microsoft.com/office/drawing/2014/main" id="{00000000-0008-0000-0400-00006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4" name="Picture 1" descr="ALMASHRI_0">
          <a:extLst>
            <a:ext uri="{FF2B5EF4-FFF2-40B4-BE49-F238E27FC236}">
              <a16:creationId xmlns:a16="http://schemas.microsoft.com/office/drawing/2014/main" id="{00000000-0008-0000-0400-00006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5" name="Picture 1" descr="ALMASHRI_0">
          <a:extLst>
            <a:ext uri="{FF2B5EF4-FFF2-40B4-BE49-F238E27FC236}">
              <a16:creationId xmlns:a16="http://schemas.microsoft.com/office/drawing/2014/main" id="{00000000-0008-0000-0400-00006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6" name="Picture 1" descr="ALMASHRI_0">
          <a:extLst>
            <a:ext uri="{FF2B5EF4-FFF2-40B4-BE49-F238E27FC236}">
              <a16:creationId xmlns:a16="http://schemas.microsoft.com/office/drawing/2014/main" id="{00000000-0008-0000-0400-00006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7" name="Picture 1" descr="ALMASHRI_0">
          <a:extLst>
            <a:ext uri="{FF2B5EF4-FFF2-40B4-BE49-F238E27FC236}">
              <a16:creationId xmlns:a16="http://schemas.microsoft.com/office/drawing/2014/main" id="{00000000-0008-0000-0400-00006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8" name="Picture 1" descr="ALMASHRI_0">
          <a:extLst>
            <a:ext uri="{FF2B5EF4-FFF2-40B4-BE49-F238E27FC236}">
              <a16:creationId xmlns:a16="http://schemas.microsoft.com/office/drawing/2014/main" id="{00000000-0008-0000-0400-00006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19" name="Picture 1" descr="ALMASHRI_0">
          <a:extLst>
            <a:ext uri="{FF2B5EF4-FFF2-40B4-BE49-F238E27FC236}">
              <a16:creationId xmlns:a16="http://schemas.microsoft.com/office/drawing/2014/main" id="{00000000-0008-0000-0400-00006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20" name="Picture 1" descr="ALMASHRI_0">
          <a:extLst>
            <a:ext uri="{FF2B5EF4-FFF2-40B4-BE49-F238E27FC236}">
              <a16:creationId xmlns:a16="http://schemas.microsoft.com/office/drawing/2014/main" id="{00000000-0008-0000-0400-00006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21" name="Picture 1" descr="ALMASHRI_0">
          <a:extLst>
            <a:ext uri="{FF2B5EF4-FFF2-40B4-BE49-F238E27FC236}">
              <a16:creationId xmlns:a16="http://schemas.microsoft.com/office/drawing/2014/main" id="{00000000-0008-0000-0400-00006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22" name="Picture 1" descr="ALMASHRI_0">
          <a:extLst>
            <a:ext uri="{FF2B5EF4-FFF2-40B4-BE49-F238E27FC236}">
              <a16:creationId xmlns:a16="http://schemas.microsoft.com/office/drawing/2014/main" id="{00000000-0008-0000-0400-00006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23" name="Picture 1" descr="ALMASHRI_0">
          <a:extLst>
            <a:ext uri="{FF2B5EF4-FFF2-40B4-BE49-F238E27FC236}">
              <a16:creationId xmlns:a16="http://schemas.microsoft.com/office/drawing/2014/main" id="{00000000-0008-0000-0400-00006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24" name="Picture 1" descr="ALMASHRI_0">
          <a:extLst>
            <a:ext uri="{FF2B5EF4-FFF2-40B4-BE49-F238E27FC236}">
              <a16:creationId xmlns:a16="http://schemas.microsoft.com/office/drawing/2014/main" id="{00000000-0008-0000-0400-00006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25" name="Picture 1" descr="ALMASHRI_0">
          <a:extLst>
            <a:ext uri="{FF2B5EF4-FFF2-40B4-BE49-F238E27FC236}">
              <a16:creationId xmlns:a16="http://schemas.microsoft.com/office/drawing/2014/main" id="{00000000-0008-0000-0400-00006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26" name="Picture 1" descr="ALMASHRI_0">
          <a:extLst>
            <a:ext uri="{FF2B5EF4-FFF2-40B4-BE49-F238E27FC236}">
              <a16:creationId xmlns:a16="http://schemas.microsoft.com/office/drawing/2014/main" id="{00000000-0008-0000-0400-00006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27" name="Picture 1" descr="ALMASHRI_0">
          <a:extLst>
            <a:ext uri="{FF2B5EF4-FFF2-40B4-BE49-F238E27FC236}">
              <a16:creationId xmlns:a16="http://schemas.microsoft.com/office/drawing/2014/main" id="{00000000-0008-0000-0400-00006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28" name="Picture 1" descr="ALMASHRI_0">
          <a:extLst>
            <a:ext uri="{FF2B5EF4-FFF2-40B4-BE49-F238E27FC236}">
              <a16:creationId xmlns:a16="http://schemas.microsoft.com/office/drawing/2014/main" id="{00000000-0008-0000-0400-00007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29" name="Picture 1" descr="ALMASHRI_0">
          <a:extLst>
            <a:ext uri="{FF2B5EF4-FFF2-40B4-BE49-F238E27FC236}">
              <a16:creationId xmlns:a16="http://schemas.microsoft.com/office/drawing/2014/main" id="{00000000-0008-0000-0400-00007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0" name="Picture 1" descr="ALMASHRI_0">
          <a:extLst>
            <a:ext uri="{FF2B5EF4-FFF2-40B4-BE49-F238E27FC236}">
              <a16:creationId xmlns:a16="http://schemas.microsoft.com/office/drawing/2014/main" id="{00000000-0008-0000-0400-00007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1" name="Picture 1" descr="ALMASHRI_0">
          <a:extLst>
            <a:ext uri="{FF2B5EF4-FFF2-40B4-BE49-F238E27FC236}">
              <a16:creationId xmlns:a16="http://schemas.microsoft.com/office/drawing/2014/main" id="{00000000-0008-0000-0400-00007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2" name="Picture 1" descr="ALMASHRI_0">
          <a:extLst>
            <a:ext uri="{FF2B5EF4-FFF2-40B4-BE49-F238E27FC236}">
              <a16:creationId xmlns:a16="http://schemas.microsoft.com/office/drawing/2014/main" id="{00000000-0008-0000-0400-00007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3" name="Picture 1" descr="ALMASHRI_0">
          <a:extLst>
            <a:ext uri="{FF2B5EF4-FFF2-40B4-BE49-F238E27FC236}">
              <a16:creationId xmlns:a16="http://schemas.microsoft.com/office/drawing/2014/main" id="{00000000-0008-0000-0400-00007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4" name="Picture 1" descr="ALMASHRI_0">
          <a:extLst>
            <a:ext uri="{FF2B5EF4-FFF2-40B4-BE49-F238E27FC236}">
              <a16:creationId xmlns:a16="http://schemas.microsoft.com/office/drawing/2014/main" id="{00000000-0008-0000-0400-00007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5" name="Picture 1" descr="ALMASHRI_0">
          <a:extLst>
            <a:ext uri="{FF2B5EF4-FFF2-40B4-BE49-F238E27FC236}">
              <a16:creationId xmlns:a16="http://schemas.microsoft.com/office/drawing/2014/main" id="{00000000-0008-0000-0400-00007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6" name="Picture 1" descr="ALMASHRI_0">
          <a:extLst>
            <a:ext uri="{FF2B5EF4-FFF2-40B4-BE49-F238E27FC236}">
              <a16:creationId xmlns:a16="http://schemas.microsoft.com/office/drawing/2014/main" id="{00000000-0008-0000-0400-00007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7" name="Picture 1" descr="ALMASHRI_0">
          <a:extLst>
            <a:ext uri="{FF2B5EF4-FFF2-40B4-BE49-F238E27FC236}">
              <a16:creationId xmlns:a16="http://schemas.microsoft.com/office/drawing/2014/main" id="{00000000-0008-0000-0400-00007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8" name="Picture 1" descr="ALMASHRI_0">
          <a:extLst>
            <a:ext uri="{FF2B5EF4-FFF2-40B4-BE49-F238E27FC236}">
              <a16:creationId xmlns:a16="http://schemas.microsoft.com/office/drawing/2014/main" id="{00000000-0008-0000-0400-00007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39" name="Picture 1" descr="ALMASHRI_0">
          <a:extLst>
            <a:ext uri="{FF2B5EF4-FFF2-40B4-BE49-F238E27FC236}">
              <a16:creationId xmlns:a16="http://schemas.microsoft.com/office/drawing/2014/main" id="{00000000-0008-0000-0400-00007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40" name="Picture 1" descr="ALMASHRI_0">
          <a:extLst>
            <a:ext uri="{FF2B5EF4-FFF2-40B4-BE49-F238E27FC236}">
              <a16:creationId xmlns:a16="http://schemas.microsoft.com/office/drawing/2014/main" id="{00000000-0008-0000-0400-00007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341" name="Picture 1" descr="ALMASHRI_0">
          <a:extLst>
            <a:ext uri="{FF2B5EF4-FFF2-40B4-BE49-F238E27FC236}">
              <a16:creationId xmlns:a16="http://schemas.microsoft.com/office/drawing/2014/main" id="{00000000-0008-0000-0400-00007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2" name="Picture 1" descr="ALMASHRI_0">
          <a:extLst>
            <a:ext uri="{FF2B5EF4-FFF2-40B4-BE49-F238E27FC236}">
              <a16:creationId xmlns:a16="http://schemas.microsoft.com/office/drawing/2014/main" id="{00000000-0008-0000-0400-00007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3" name="Picture 1" descr="ALMASHRI_0">
          <a:extLst>
            <a:ext uri="{FF2B5EF4-FFF2-40B4-BE49-F238E27FC236}">
              <a16:creationId xmlns:a16="http://schemas.microsoft.com/office/drawing/2014/main" id="{00000000-0008-0000-0400-00007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4" name="Picture 1" descr="ALMASHRI_0">
          <a:extLst>
            <a:ext uri="{FF2B5EF4-FFF2-40B4-BE49-F238E27FC236}">
              <a16:creationId xmlns:a16="http://schemas.microsoft.com/office/drawing/2014/main" id="{00000000-0008-0000-0400-00008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5" name="Picture 1" descr="ALMASHRI_0">
          <a:extLst>
            <a:ext uri="{FF2B5EF4-FFF2-40B4-BE49-F238E27FC236}">
              <a16:creationId xmlns:a16="http://schemas.microsoft.com/office/drawing/2014/main" id="{00000000-0008-0000-0400-00008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6" name="Picture 1" descr="ALMASHRI_0">
          <a:extLst>
            <a:ext uri="{FF2B5EF4-FFF2-40B4-BE49-F238E27FC236}">
              <a16:creationId xmlns:a16="http://schemas.microsoft.com/office/drawing/2014/main" id="{00000000-0008-0000-0400-00008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7" name="Picture 1" descr="ALMASHRI_0">
          <a:extLst>
            <a:ext uri="{FF2B5EF4-FFF2-40B4-BE49-F238E27FC236}">
              <a16:creationId xmlns:a16="http://schemas.microsoft.com/office/drawing/2014/main" id="{00000000-0008-0000-0400-00008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8" name="Picture 1" descr="ALMASHRI_0">
          <a:extLst>
            <a:ext uri="{FF2B5EF4-FFF2-40B4-BE49-F238E27FC236}">
              <a16:creationId xmlns:a16="http://schemas.microsoft.com/office/drawing/2014/main" id="{00000000-0008-0000-0400-00008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49" name="Picture 1" descr="ALMASHRI_0">
          <a:extLst>
            <a:ext uri="{FF2B5EF4-FFF2-40B4-BE49-F238E27FC236}">
              <a16:creationId xmlns:a16="http://schemas.microsoft.com/office/drawing/2014/main" id="{00000000-0008-0000-0400-00008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0" name="Picture 1" descr="ALMASHRI_0">
          <a:extLst>
            <a:ext uri="{FF2B5EF4-FFF2-40B4-BE49-F238E27FC236}">
              <a16:creationId xmlns:a16="http://schemas.microsoft.com/office/drawing/2014/main" id="{00000000-0008-0000-0400-00008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1" name="Picture 1" descr="ALMASHRI_0">
          <a:extLst>
            <a:ext uri="{FF2B5EF4-FFF2-40B4-BE49-F238E27FC236}">
              <a16:creationId xmlns:a16="http://schemas.microsoft.com/office/drawing/2014/main" id="{00000000-0008-0000-0400-00008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2" name="Picture 1" descr="ALMASHRI_0">
          <a:extLst>
            <a:ext uri="{FF2B5EF4-FFF2-40B4-BE49-F238E27FC236}">
              <a16:creationId xmlns:a16="http://schemas.microsoft.com/office/drawing/2014/main" id="{00000000-0008-0000-0400-00008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3" name="Picture 1" descr="ALMASHRI_0">
          <a:extLst>
            <a:ext uri="{FF2B5EF4-FFF2-40B4-BE49-F238E27FC236}">
              <a16:creationId xmlns:a16="http://schemas.microsoft.com/office/drawing/2014/main" id="{00000000-0008-0000-0400-00008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4" name="Picture 1" descr="ALMASHRI_0">
          <a:extLst>
            <a:ext uri="{FF2B5EF4-FFF2-40B4-BE49-F238E27FC236}">
              <a16:creationId xmlns:a16="http://schemas.microsoft.com/office/drawing/2014/main" id="{00000000-0008-0000-0400-00008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5" name="Picture 1" descr="ALMASHRI_0">
          <a:extLst>
            <a:ext uri="{FF2B5EF4-FFF2-40B4-BE49-F238E27FC236}">
              <a16:creationId xmlns:a16="http://schemas.microsoft.com/office/drawing/2014/main" id="{00000000-0008-0000-0400-00008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6" name="Picture 1" descr="ALMASHRI_0">
          <a:extLst>
            <a:ext uri="{FF2B5EF4-FFF2-40B4-BE49-F238E27FC236}">
              <a16:creationId xmlns:a16="http://schemas.microsoft.com/office/drawing/2014/main" id="{00000000-0008-0000-0400-00008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357" name="Picture 1" descr="ALMASHRI_0">
          <a:extLst>
            <a:ext uri="{FF2B5EF4-FFF2-40B4-BE49-F238E27FC236}">
              <a16:creationId xmlns:a16="http://schemas.microsoft.com/office/drawing/2014/main" id="{00000000-0008-0000-0400-00008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58" name="Picture 1" descr="ALMASHRI_0">
          <a:extLst>
            <a:ext uri="{FF2B5EF4-FFF2-40B4-BE49-F238E27FC236}">
              <a16:creationId xmlns:a16="http://schemas.microsoft.com/office/drawing/2014/main" id="{00000000-0008-0000-0400-00008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59" name="Picture 1" descr="ALMASHRI_0">
          <a:extLst>
            <a:ext uri="{FF2B5EF4-FFF2-40B4-BE49-F238E27FC236}">
              <a16:creationId xmlns:a16="http://schemas.microsoft.com/office/drawing/2014/main" id="{00000000-0008-0000-0400-00008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0" name="Picture 1" descr="ALMASHRI_0">
          <a:extLst>
            <a:ext uri="{FF2B5EF4-FFF2-40B4-BE49-F238E27FC236}">
              <a16:creationId xmlns:a16="http://schemas.microsoft.com/office/drawing/2014/main" id="{00000000-0008-0000-0400-00009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1" name="Picture 1" descr="ALMASHRI_0">
          <a:extLst>
            <a:ext uri="{FF2B5EF4-FFF2-40B4-BE49-F238E27FC236}">
              <a16:creationId xmlns:a16="http://schemas.microsoft.com/office/drawing/2014/main" id="{00000000-0008-0000-0400-00009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2" name="Picture 1" descr="ALMASHRI_0">
          <a:extLst>
            <a:ext uri="{FF2B5EF4-FFF2-40B4-BE49-F238E27FC236}">
              <a16:creationId xmlns:a16="http://schemas.microsoft.com/office/drawing/2014/main" id="{00000000-0008-0000-0400-00009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3" name="Picture 1" descr="ALMASHRI_0">
          <a:extLst>
            <a:ext uri="{FF2B5EF4-FFF2-40B4-BE49-F238E27FC236}">
              <a16:creationId xmlns:a16="http://schemas.microsoft.com/office/drawing/2014/main" id="{00000000-0008-0000-0400-00009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4" name="Picture 1" descr="ALMASHRI_0">
          <a:extLst>
            <a:ext uri="{FF2B5EF4-FFF2-40B4-BE49-F238E27FC236}">
              <a16:creationId xmlns:a16="http://schemas.microsoft.com/office/drawing/2014/main" id="{00000000-0008-0000-0400-00009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5" name="Picture 1" descr="ALMASHRI_0">
          <a:extLst>
            <a:ext uri="{FF2B5EF4-FFF2-40B4-BE49-F238E27FC236}">
              <a16:creationId xmlns:a16="http://schemas.microsoft.com/office/drawing/2014/main" id="{00000000-0008-0000-0400-00009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6" name="Picture 1" descr="ALMASHRI_0">
          <a:extLst>
            <a:ext uri="{FF2B5EF4-FFF2-40B4-BE49-F238E27FC236}">
              <a16:creationId xmlns:a16="http://schemas.microsoft.com/office/drawing/2014/main" id="{00000000-0008-0000-04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7" name="Picture 1" descr="ALMASHRI_0">
          <a:extLst>
            <a:ext uri="{FF2B5EF4-FFF2-40B4-BE49-F238E27FC236}">
              <a16:creationId xmlns:a16="http://schemas.microsoft.com/office/drawing/2014/main" id="{00000000-0008-0000-0400-00009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8" name="Picture 1" descr="ALMASHRI_0">
          <a:extLst>
            <a:ext uri="{FF2B5EF4-FFF2-40B4-BE49-F238E27FC236}">
              <a16:creationId xmlns:a16="http://schemas.microsoft.com/office/drawing/2014/main" id="{00000000-0008-0000-0400-00009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69" name="Picture 1" descr="ALMASHRI_0">
          <a:extLst>
            <a:ext uri="{FF2B5EF4-FFF2-40B4-BE49-F238E27FC236}">
              <a16:creationId xmlns:a16="http://schemas.microsoft.com/office/drawing/2014/main" id="{00000000-0008-0000-0400-00009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70" name="Picture 1" descr="ALMASHRI_0">
          <a:extLst>
            <a:ext uri="{FF2B5EF4-FFF2-40B4-BE49-F238E27FC236}">
              <a16:creationId xmlns:a16="http://schemas.microsoft.com/office/drawing/2014/main" id="{00000000-0008-0000-0400-00009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71" name="Picture 1" descr="ALMASHRI_0">
          <a:extLst>
            <a:ext uri="{FF2B5EF4-FFF2-40B4-BE49-F238E27FC236}">
              <a16:creationId xmlns:a16="http://schemas.microsoft.com/office/drawing/2014/main" id="{00000000-0008-0000-0400-00009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72" name="Picture 1" descr="ALMASHRI_0">
          <a:extLst>
            <a:ext uri="{FF2B5EF4-FFF2-40B4-BE49-F238E27FC236}">
              <a16:creationId xmlns:a16="http://schemas.microsoft.com/office/drawing/2014/main" id="{00000000-0008-0000-0400-00009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373" name="Picture 1" descr="ALMASHRI_0">
          <a:extLst>
            <a:ext uri="{FF2B5EF4-FFF2-40B4-BE49-F238E27FC236}">
              <a16:creationId xmlns:a16="http://schemas.microsoft.com/office/drawing/2014/main" id="{00000000-0008-0000-0400-00009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74" name="Picture 1" descr="ALMASHRI_0">
          <a:extLst>
            <a:ext uri="{FF2B5EF4-FFF2-40B4-BE49-F238E27FC236}">
              <a16:creationId xmlns:a16="http://schemas.microsoft.com/office/drawing/2014/main" id="{00000000-0008-0000-0400-00009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75" name="Picture 1" descr="ALMASHRI_0">
          <a:extLst>
            <a:ext uri="{FF2B5EF4-FFF2-40B4-BE49-F238E27FC236}">
              <a16:creationId xmlns:a16="http://schemas.microsoft.com/office/drawing/2014/main" id="{00000000-0008-0000-0400-00009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76" name="Picture 1" descr="ALMASHRI_0">
          <a:extLst>
            <a:ext uri="{FF2B5EF4-FFF2-40B4-BE49-F238E27FC236}">
              <a16:creationId xmlns:a16="http://schemas.microsoft.com/office/drawing/2014/main" id="{00000000-0008-0000-0400-0000A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77" name="Picture 1" descr="ALMASHRI_0">
          <a:extLst>
            <a:ext uri="{FF2B5EF4-FFF2-40B4-BE49-F238E27FC236}">
              <a16:creationId xmlns:a16="http://schemas.microsoft.com/office/drawing/2014/main" id="{00000000-0008-0000-0400-0000A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78" name="Picture 1" descr="ALMASHRI_0">
          <a:extLst>
            <a:ext uri="{FF2B5EF4-FFF2-40B4-BE49-F238E27FC236}">
              <a16:creationId xmlns:a16="http://schemas.microsoft.com/office/drawing/2014/main" id="{00000000-0008-0000-0400-0000A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79" name="Picture 1" descr="ALMASHRI_0">
          <a:extLst>
            <a:ext uri="{FF2B5EF4-FFF2-40B4-BE49-F238E27FC236}">
              <a16:creationId xmlns:a16="http://schemas.microsoft.com/office/drawing/2014/main" id="{00000000-0008-0000-0400-0000A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0" name="Picture 1" descr="ALMASHRI_0">
          <a:extLst>
            <a:ext uri="{FF2B5EF4-FFF2-40B4-BE49-F238E27FC236}">
              <a16:creationId xmlns:a16="http://schemas.microsoft.com/office/drawing/2014/main" id="{00000000-0008-0000-0400-0000A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1" name="Picture 1" descr="ALMASHRI_0">
          <a:extLst>
            <a:ext uri="{FF2B5EF4-FFF2-40B4-BE49-F238E27FC236}">
              <a16:creationId xmlns:a16="http://schemas.microsoft.com/office/drawing/2014/main" id="{00000000-0008-0000-0400-0000A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2" name="Picture 1" descr="ALMASHRI_0">
          <a:extLst>
            <a:ext uri="{FF2B5EF4-FFF2-40B4-BE49-F238E27FC236}">
              <a16:creationId xmlns:a16="http://schemas.microsoft.com/office/drawing/2014/main" id="{00000000-0008-0000-0400-0000A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3" name="Picture 1" descr="ALMASHRI_0">
          <a:extLst>
            <a:ext uri="{FF2B5EF4-FFF2-40B4-BE49-F238E27FC236}">
              <a16:creationId xmlns:a16="http://schemas.microsoft.com/office/drawing/2014/main" id="{00000000-0008-0000-0400-0000A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4" name="Picture 1" descr="ALMASHRI_0">
          <a:extLst>
            <a:ext uri="{FF2B5EF4-FFF2-40B4-BE49-F238E27FC236}">
              <a16:creationId xmlns:a16="http://schemas.microsoft.com/office/drawing/2014/main" id="{00000000-0008-0000-0400-0000A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5" name="Picture 1" descr="ALMASHRI_0">
          <a:extLst>
            <a:ext uri="{FF2B5EF4-FFF2-40B4-BE49-F238E27FC236}">
              <a16:creationId xmlns:a16="http://schemas.microsoft.com/office/drawing/2014/main" id="{00000000-0008-0000-0400-0000A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6" name="Picture 1" descr="ALMASHRI_0">
          <a:extLst>
            <a:ext uri="{FF2B5EF4-FFF2-40B4-BE49-F238E27FC236}">
              <a16:creationId xmlns:a16="http://schemas.microsoft.com/office/drawing/2014/main" id="{00000000-0008-0000-0400-0000A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7" name="Picture 1" descr="ALMASHRI_0">
          <a:extLst>
            <a:ext uri="{FF2B5EF4-FFF2-40B4-BE49-F238E27FC236}">
              <a16:creationId xmlns:a16="http://schemas.microsoft.com/office/drawing/2014/main" id="{00000000-0008-0000-0400-0000A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8" name="Picture 1" descr="ALMASHRI_0">
          <a:extLst>
            <a:ext uri="{FF2B5EF4-FFF2-40B4-BE49-F238E27FC236}">
              <a16:creationId xmlns:a16="http://schemas.microsoft.com/office/drawing/2014/main" id="{00000000-0008-0000-0400-0000A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389" name="Picture 1" descr="ALMASHRI_0">
          <a:extLst>
            <a:ext uri="{FF2B5EF4-FFF2-40B4-BE49-F238E27FC236}">
              <a16:creationId xmlns:a16="http://schemas.microsoft.com/office/drawing/2014/main" id="{00000000-0008-0000-0400-0000A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0" name="Picture 1" descr="ALMASHRI_0">
          <a:extLst>
            <a:ext uri="{FF2B5EF4-FFF2-40B4-BE49-F238E27FC236}">
              <a16:creationId xmlns:a16="http://schemas.microsoft.com/office/drawing/2014/main" id="{00000000-0008-0000-0400-0000A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1" name="Picture 1" descr="ALMASHRI_0">
          <a:extLst>
            <a:ext uri="{FF2B5EF4-FFF2-40B4-BE49-F238E27FC236}">
              <a16:creationId xmlns:a16="http://schemas.microsoft.com/office/drawing/2014/main" id="{00000000-0008-0000-0400-0000A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2" name="Picture 1" descr="ALMASHRI_0">
          <a:extLst>
            <a:ext uri="{FF2B5EF4-FFF2-40B4-BE49-F238E27FC236}">
              <a16:creationId xmlns:a16="http://schemas.microsoft.com/office/drawing/2014/main" id="{00000000-0008-0000-0400-0000B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3" name="Picture 1" descr="ALMASHRI_0">
          <a:extLst>
            <a:ext uri="{FF2B5EF4-FFF2-40B4-BE49-F238E27FC236}">
              <a16:creationId xmlns:a16="http://schemas.microsoft.com/office/drawing/2014/main" id="{00000000-0008-0000-0400-0000B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4" name="Picture 1" descr="ALMASHRI_0">
          <a:extLst>
            <a:ext uri="{FF2B5EF4-FFF2-40B4-BE49-F238E27FC236}">
              <a16:creationId xmlns:a16="http://schemas.microsoft.com/office/drawing/2014/main" id="{00000000-0008-0000-0400-0000B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5" name="Picture 1" descr="ALMASHRI_0">
          <a:extLst>
            <a:ext uri="{FF2B5EF4-FFF2-40B4-BE49-F238E27FC236}">
              <a16:creationId xmlns:a16="http://schemas.microsoft.com/office/drawing/2014/main" id="{00000000-0008-0000-0400-0000B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6" name="Picture 1" descr="ALMASHRI_0">
          <a:extLst>
            <a:ext uri="{FF2B5EF4-FFF2-40B4-BE49-F238E27FC236}">
              <a16:creationId xmlns:a16="http://schemas.microsoft.com/office/drawing/2014/main" id="{00000000-0008-0000-0400-0000B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7" name="Picture 1" descr="ALMASHRI_0">
          <a:extLst>
            <a:ext uri="{FF2B5EF4-FFF2-40B4-BE49-F238E27FC236}">
              <a16:creationId xmlns:a16="http://schemas.microsoft.com/office/drawing/2014/main" id="{00000000-0008-0000-0400-0000B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8" name="Picture 1" descr="ALMASHRI_0">
          <a:extLst>
            <a:ext uri="{FF2B5EF4-FFF2-40B4-BE49-F238E27FC236}">
              <a16:creationId xmlns:a16="http://schemas.microsoft.com/office/drawing/2014/main" id="{00000000-0008-0000-0400-0000B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399" name="Picture 1" descr="ALMASHRI_0">
          <a:extLst>
            <a:ext uri="{FF2B5EF4-FFF2-40B4-BE49-F238E27FC236}">
              <a16:creationId xmlns:a16="http://schemas.microsoft.com/office/drawing/2014/main" id="{00000000-0008-0000-0400-0000B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400" name="Picture 1" descr="ALMASHRI_0">
          <a:extLst>
            <a:ext uri="{FF2B5EF4-FFF2-40B4-BE49-F238E27FC236}">
              <a16:creationId xmlns:a16="http://schemas.microsoft.com/office/drawing/2014/main" id="{00000000-0008-0000-0400-0000B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401" name="Picture 1" descr="ALMASHRI_0">
          <a:extLst>
            <a:ext uri="{FF2B5EF4-FFF2-40B4-BE49-F238E27FC236}">
              <a16:creationId xmlns:a16="http://schemas.microsoft.com/office/drawing/2014/main" id="{00000000-0008-0000-0400-0000B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402" name="Picture 1" descr="ALMASHRI_0">
          <a:extLst>
            <a:ext uri="{FF2B5EF4-FFF2-40B4-BE49-F238E27FC236}">
              <a16:creationId xmlns:a16="http://schemas.microsoft.com/office/drawing/2014/main" id="{00000000-0008-0000-0400-0000B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403" name="Picture 1" descr="ALMASHRI_0">
          <a:extLst>
            <a:ext uri="{FF2B5EF4-FFF2-40B4-BE49-F238E27FC236}">
              <a16:creationId xmlns:a16="http://schemas.microsoft.com/office/drawing/2014/main" id="{00000000-0008-0000-0400-0000B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404" name="Picture 1" descr="ALMASHRI_0">
          <a:extLst>
            <a:ext uri="{FF2B5EF4-FFF2-40B4-BE49-F238E27FC236}">
              <a16:creationId xmlns:a16="http://schemas.microsoft.com/office/drawing/2014/main" id="{00000000-0008-0000-0400-0000B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90046"/>
    <xdr:pic>
      <xdr:nvPicPr>
        <xdr:cNvPr id="9405" name="Picture 1" descr="ALMASHRI_0">
          <a:extLst>
            <a:ext uri="{FF2B5EF4-FFF2-40B4-BE49-F238E27FC236}">
              <a16:creationId xmlns:a16="http://schemas.microsoft.com/office/drawing/2014/main" id="{00000000-0008-0000-0400-0000B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06" name="Picture 1" descr="ALMASHRI_0">
          <a:extLst>
            <a:ext uri="{FF2B5EF4-FFF2-40B4-BE49-F238E27FC236}">
              <a16:creationId xmlns:a16="http://schemas.microsoft.com/office/drawing/2014/main" id="{00000000-0008-0000-0400-0000B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07" name="Picture 1" descr="ALMASHRI_0">
          <a:extLst>
            <a:ext uri="{FF2B5EF4-FFF2-40B4-BE49-F238E27FC236}">
              <a16:creationId xmlns:a16="http://schemas.microsoft.com/office/drawing/2014/main" id="{00000000-0008-0000-0400-0000B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08" name="Picture 1" descr="ALMASHRI_0">
          <a:extLst>
            <a:ext uri="{FF2B5EF4-FFF2-40B4-BE49-F238E27FC236}">
              <a16:creationId xmlns:a16="http://schemas.microsoft.com/office/drawing/2014/main" id="{00000000-0008-0000-0400-0000C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09" name="Picture 1" descr="ALMASHRI_0">
          <a:extLst>
            <a:ext uri="{FF2B5EF4-FFF2-40B4-BE49-F238E27FC236}">
              <a16:creationId xmlns:a16="http://schemas.microsoft.com/office/drawing/2014/main" id="{00000000-0008-0000-0400-0000C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0" name="Picture 1" descr="ALMASHRI_0">
          <a:extLst>
            <a:ext uri="{FF2B5EF4-FFF2-40B4-BE49-F238E27FC236}">
              <a16:creationId xmlns:a16="http://schemas.microsoft.com/office/drawing/2014/main" id="{00000000-0008-0000-0400-0000C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1" name="Picture 1" descr="ALMASHRI_0">
          <a:extLst>
            <a:ext uri="{FF2B5EF4-FFF2-40B4-BE49-F238E27FC236}">
              <a16:creationId xmlns:a16="http://schemas.microsoft.com/office/drawing/2014/main" id="{00000000-0008-0000-0400-0000C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2" name="Picture 1" descr="ALMASHRI_0">
          <a:extLst>
            <a:ext uri="{FF2B5EF4-FFF2-40B4-BE49-F238E27FC236}">
              <a16:creationId xmlns:a16="http://schemas.microsoft.com/office/drawing/2014/main" id="{00000000-0008-0000-0400-0000C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3" name="Picture 1" descr="ALMASHRI_0">
          <a:extLst>
            <a:ext uri="{FF2B5EF4-FFF2-40B4-BE49-F238E27FC236}">
              <a16:creationId xmlns:a16="http://schemas.microsoft.com/office/drawing/2014/main" id="{00000000-0008-0000-0400-0000C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4" name="Picture 1" descr="ALMASHRI_0">
          <a:extLst>
            <a:ext uri="{FF2B5EF4-FFF2-40B4-BE49-F238E27FC236}">
              <a16:creationId xmlns:a16="http://schemas.microsoft.com/office/drawing/2014/main" id="{00000000-0008-0000-0400-0000C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5" name="Picture 1" descr="ALMASHRI_0">
          <a:extLst>
            <a:ext uri="{FF2B5EF4-FFF2-40B4-BE49-F238E27FC236}">
              <a16:creationId xmlns:a16="http://schemas.microsoft.com/office/drawing/2014/main" id="{00000000-0008-0000-0400-0000C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6" name="Picture 1" descr="ALMASHRI_0">
          <a:extLst>
            <a:ext uri="{FF2B5EF4-FFF2-40B4-BE49-F238E27FC236}">
              <a16:creationId xmlns:a16="http://schemas.microsoft.com/office/drawing/2014/main" id="{00000000-0008-0000-0400-0000C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7" name="Picture 1" descr="ALMASHRI_0">
          <a:extLst>
            <a:ext uri="{FF2B5EF4-FFF2-40B4-BE49-F238E27FC236}">
              <a16:creationId xmlns:a16="http://schemas.microsoft.com/office/drawing/2014/main" id="{00000000-0008-0000-0400-0000C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8" name="Picture 1" descr="ALMASHRI_0">
          <a:extLst>
            <a:ext uri="{FF2B5EF4-FFF2-40B4-BE49-F238E27FC236}">
              <a16:creationId xmlns:a16="http://schemas.microsoft.com/office/drawing/2014/main" id="{00000000-0008-0000-0400-0000C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19" name="Picture 1" descr="ALMASHRI_0">
          <a:extLst>
            <a:ext uri="{FF2B5EF4-FFF2-40B4-BE49-F238E27FC236}">
              <a16:creationId xmlns:a16="http://schemas.microsoft.com/office/drawing/2014/main" id="{00000000-0008-0000-0400-0000C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20" name="Picture 1" descr="ALMASHRI_0">
          <a:extLst>
            <a:ext uri="{FF2B5EF4-FFF2-40B4-BE49-F238E27FC236}">
              <a16:creationId xmlns:a16="http://schemas.microsoft.com/office/drawing/2014/main" id="{00000000-0008-0000-0400-0000C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5180521"/>
    <xdr:pic>
      <xdr:nvPicPr>
        <xdr:cNvPr id="9421" name="Picture 1" descr="ALMASHRI_0">
          <a:extLst>
            <a:ext uri="{FF2B5EF4-FFF2-40B4-BE49-F238E27FC236}">
              <a16:creationId xmlns:a16="http://schemas.microsoft.com/office/drawing/2014/main" id="{00000000-0008-0000-0400-0000C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2" name="Picture 1" descr="ALMASHRI_0">
          <a:extLst>
            <a:ext uri="{FF2B5EF4-FFF2-40B4-BE49-F238E27FC236}">
              <a16:creationId xmlns:a16="http://schemas.microsoft.com/office/drawing/2014/main" id="{00000000-0008-0000-0400-0000C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3" name="Picture 1" descr="ALMASHRI_0">
          <a:extLst>
            <a:ext uri="{FF2B5EF4-FFF2-40B4-BE49-F238E27FC236}">
              <a16:creationId xmlns:a16="http://schemas.microsoft.com/office/drawing/2014/main" id="{00000000-0008-0000-0400-0000C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4" name="Picture 1" descr="ALMASHRI_0">
          <a:extLst>
            <a:ext uri="{FF2B5EF4-FFF2-40B4-BE49-F238E27FC236}">
              <a16:creationId xmlns:a16="http://schemas.microsoft.com/office/drawing/2014/main" id="{00000000-0008-0000-0400-0000D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5" name="Picture 1" descr="ALMASHRI_0">
          <a:extLst>
            <a:ext uri="{FF2B5EF4-FFF2-40B4-BE49-F238E27FC236}">
              <a16:creationId xmlns:a16="http://schemas.microsoft.com/office/drawing/2014/main" id="{00000000-0008-0000-0400-0000D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6" name="Picture 1" descr="ALMASHRI_0">
          <a:extLst>
            <a:ext uri="{FF2B5EF4-FFF2-40B4-BE49-F238E27FC236}">
              <a16:creationId xmlns:a16="http://schemas.microsoft.com/office/drawing/2014/main" id="{00000000-0008-0000-0400-0000D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7" name="Picture 1" descr="ALMASHRI_0">
          <a:extLst>
            <a:ext uri="{FF2B5EF4-FFF2-40B4-BE49-F238E27FC236}">
              <a16:creationId xmlns:a16="http://schemas.microsoft.com/office/drawing/2014/main" id="{00000000-0008-0000-0400-0000D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8" name="Picture 1" descr="ALMASHRI_0">
          <a:extLst>
            <a:ext uri="{FF2B5EF4-FFF2-40B4-BE49-F238E27FC236}">
              <a16:creationId xmlns:a16="http://schemas.microsoft.com/office/drawing/2014/main" id="{00000000-0008-0000-0400-0000D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29" name="Picture 1" descr="ALMASHRI_0">
          <a:extLst>
            <a:ext uri="{FF2B5EF4-FFF2-40B4-BE49-F238E27FC236}">
              <a16:creationId xmlns:a16="http://schemas.microsoft.com/office/drawing/2014/main" id="{00000000-0008-0000-0400-0000D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0" name="Picture 1" descr="ALMASHRI_0">
          <a:extLst>
            <a:ext uri="{FF2B5EF4-FFF2-40B4-BE49-F238E27FC236}">
              <a16:creationId xmlns:a16="http://schemas.microsoft.com/office/drawing/2014/main" id="{00000000-0008-0000-0400-0000D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1" name="Picture 1" descr="ALMASHRI_0">
          <a:extLst>
            <a:ext uri="{FF2B5EF4-FFF2-40B4-BE49-F238E27FC236}">
              <a16:creationId xmlns:a16="http://schemas.microsoft.com/office/drawing/2014/main" id="{00000000-0008-0000-0400-0000D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2" name="Picture 1" descr="ALMASHRI_0">
          <a:extLst>
            <a:ext uri="{FF2B5EF4-FFF2-40B4-BE49-F238E27FC236}">
              <a16:creationId xmlns:a16="http://schemas.microsoft.com/office/drawing/2014/main" id="{00000000-0008-0000-0400-0000D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3" name="Picture 1" descr="ALMASHRI_0">
          <a:extLst>
            <a:ext uri="{FF2B5EF4-FFF2-40B4-BE49-F238E27FC236}">
              <a16:creationId xmlns:a16="http://schemas.microsoft.com/office/drawing/2014/main" id="{00000000-0008-0000-0400-0000D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4" name="Picture 1" descr="ALMASHRI_0">
          <a:extLst>
            <a:ext uri="{FF2B5EF4-FFF2-40B4-BE49-F238E27FC236}">
              <a16:creationId xmlns:a16="http://schemas.microsoft.com/office/drawing/2014/main" id="{00000000-0008-0000-0400-0000D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5" name="Picture 1" descr="ALMASHRI_0">
          <a:extLst>
            <a:ext uri="{FF2B5EF4-FFF2-40B4-BE49-F238E27FC236}">
              <a16:creationId xmlns:a16="http://schemas.microsoft.com/office/drawing/2014/main" id="{00000000-0008-0000-0400-0000D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6" name="Picture 1" descr="ALMASHRI_0">
          <a:extLst>
            <a:ext uri="{FF2B5EF4-FFF2-40B4-BE49-F238E27FC236}">
              <a16:creationId xmlns:a16="http://schemas.microsoft.com/office/drawing/2014/main" id="{00000000-0008-0000-0400-0000D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37" name="Picture 1" descr="ALMASHRI_0">
          <a:extLst>
            <a:ext uri="{FF2B5EF4-FFF2-40B4-BE49-F238E27FC236}">
              <a16:creationId xmlns:a16="http://schemas.microsoft.com/office/drawing/2014/main" id="{00000000-0008-0000-0400-0000D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38" name="Picture 1" descr="ALMASHRI_0">
          <a:extLst>
            <a:ext uri="{FF2B5EF4-FFF2-40B4-BE49-F238E27FC236}">
              <a16:creationId xmlns:a16="http://schemas.microsoft.com/office/drawing/2014/main" id="{00000000-0008-0000-0400-0000D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39" name="Picture 1" descr="ALMASHRI_0">
          <a:extLst>
            <a:ext uri="{FF2B5EF4-FFF2-40B4-BE49-F238E27FC236}">
              <a16:creationId xmlns:a16="http://schemas.microsoft.com/office/drawing/2014/main" id="{00000000-0008-0000-0400-0000D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0" name="Picture 1" descr="ALMASHRI_0">
          <a:extLst>
            <a:ext uri="{FF2B5EF4-FFF2-40B4-BE49-F238E27FC236}">
              <a16:creationId xmlns:a16="http://schemas.microsoft.com/office/drawing/2014/main" id="{00000000-0008-0000-0400-0000E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1" name="Picture 1" descr="ALMASHRI_0">
          <a:extLst>
            <a:ext uri="{FF2B5EF4-FFF2-40B4-BE49-F238E27FC236}">
              <a16:creationId xmlns:a16="http://schemas.microsoft.com/office/drawing/2014/main" id="{00000000-0008-0000-0400-0000E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2" name="Picture 1" descr="ALMASHRI_0">
          <a:extLst>
            <a:ext uri="{FF2B5EF4-FFF2-40B4-BE49-F238E27FC236}">
              <a16:creationId xmlns:a16="http://schemas.microsoft.com/office/drawing/2014/main" id="{00000000-0008-0000-0400-0000E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3" name="Picture 1" descr="ALMASHRI_0">
          <a:extLst>
            <a:ext uri="{FF2B5EF4-FFF2-40B4-BE49-F238E27FC236}">
              <a16:creationId xmlns:a16="http://schemas.microsoft.com/office/drawing/2014/main" id="{00000000-0008-0000-0400-0000E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4" name="Picture 1" descr="ALMASHRI_0">
          <a:extLst>
            <a:ext uri="{FF2B5EF4-FFF2-40B4-BE49-F238E27FC236}">
              <a16:creationId xmlns:a16="http://schemas.microsoft.com/office/drawing/2014/main" id="{00000000-0008-0000-0400-0000E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5" name="Picture 1" descr="ALMASHRI_0">
          <a:extLst>
            <a:ext uri="{FF2B5EF4-FFF2-40B4-BE49-F238E27FC236}">
              <a16:creationId xmlns:a16="http://schemas.microsoft.com/office/drawing/2014/main" id="{00000000-0008-0000-0400-0000E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6" name="Picture 1" descr="ALMASHRI_0">
          <a:extLst>
            <a:ext uri="{FF2B5EF4-FFF2-40B4-BE49-F238E27FC236}">
              <a16:creationId xmlns:a16="http://schemas.microsoft.com/office/drawing/2014/main" id="{00000000-0008-0000-0400-0000E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7" name="Picture 1" descr="ALMASHRI_0">
          <a:extLst>
            <a:ext uri="{FF2B5EF4-FFF2-40B4-BE49-F238E27FC236}">
              <a16:creationId xmlns:a16="http://schemas.microsoft.com/office/drawing/2014/main" id="{00000000-0008-0000-0400-0000E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8" name="Picture 1" descr="ALMASHRI_0">
          <a:extLst>
            <a:ext uri="{FF2B5EF4-FFF2-40B4-BE49-F238E27FC236}">
              <a16:creationId xmlns:a16="http://schemas.microsoft.com/office/drawing/2014/main" id="{00000000-0008-0000-0400-0000E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49" name="Picture 1" descr="ALMASHRI_0">
          <a:extLst>
            <a:ext uri="{FF2B5EF4-FFF2-40B4-BE49-F238E27FC236}">
              <a16:creationId xmlns:a16="http://schemas.microsoft.com/office/drawing/2014/main" id="{00000000-0008-0000-0400-0000E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50" name="Picture 1" descr="ALMASHRI_0">
          <a:extLst>
            <a:ext uri="{FF2B5EF4-FFF2-40B4-BE49-F238E27FC236}">
              <a16:creationId xmlns:a16="http://schemas.microsoft.com/office/drawing/2014/main" id="{00000000-0008-0000-0400-0000E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51" name="Picture 1" descr="ALMASHRI_0">
          <a:extLst>
            <a:ext uri="{FF2B5EF4-FFF2-40B4-BE49-F238E27FC236}">
              <a16:creationId xmlns:a16="http://schemas.microsoft.com/office/drawing/2014/main" id="{00000000-0008-0000-0400-0000E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52" name="Picture 1" descr="ALMASHRI_0">
          <a:extLst>
            <a:ext uri="{FF2B5EF4-FFF2-40B4-BE49-F238E27FC236}">
              <a16:creationId xmlns:a16="http://schemas.microsoft.com/office/drawing/2014/main" id="{00000000-0008-0000-0400-0000E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453" name="Picture 1" descr="ALMASHRI_0">
          <a:extLst>
            <a:ext uri="{FF2B5EF4-FFF2-40B4-BE49-F238E27FC236}">
              <a16:creationId xmlns:a16="http://schemas.microsoft.com/office/drawing/2014/main" id="{00000000-0008-0000-0400-0000E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54" name="Picture 1" descr="ALMASHRI_0">
          <a:extLst>
            <a:ext uri="{FF2B5EF4-FFF2-40B4-BE49-F238E27FC236}">
              <a16:creationId xmlns:a16="http://schemas.microsoft.com/office/drawing/2014/main" id="{00000000-0008-0000-0400-0000E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55" name="Picture 1" descr="ALMASHRI_0">
          <a:extLst>
            <a:ext uri="{FF2B5EF4-FFF2-40B4-BE49-F238E27FC236}">
              <a16:creationId xmlns:a16="http://schemas.microsoft.com/office/drawing/2014/main" id="{00000000-0008-0000-0400-0000E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56" name="Picture 1" descr="ALMASHRI_0">
          <a:extLst>
            <a:ext uri="{FF2B5EF4-FFF2-40B4-BE49-F238E27FC236}">
              <a16:creationId xmlns:a16="http://schemas.microsoft.com/office/drawing/2014/main" id="{00000000-0008-0000-0400-0000F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57" name="Picture 1" descr="ALMASHRI_0">
          <a:extLst>
            <a:ext uri="{FF2B5EF4-FFF2-40B4-BE49-F238E27FC236}">
              <a16:creationId xmlns:a16="http://schemas.microsoft.com/office/drawing/2014/main" id="{00000000-0008-0000-0400-0000F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58" name="Picture 1" descr="ALMASHRI_0">
          <a:extLst>
            <a:ext uri="{FF2B5EF4-FFF2-40B4-BE49-F238E27FC236}">
              <a16:creationId xmlns:a16="http://schemas.microsoft.com/office/drawing/2014/main" id="{00000000-0008-0000-0400-0000F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59" name="Picture 1" descr="ALMASHRI_0">
          <a:extLst>
            <a:ext uri="{FF2B5EF4-FFF2-40B4-BE49-F238E27FC236}">
              <a16:creationId xmlns:a16="http://schemas.microsoft.com/office/drawing/2014/main" id="{00000000-0008-0000-0400-0000F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0" name="Picture 1" descr="ALMASHRI_0">
          <a:extLst>
            <a:ext uri="{FF2B5EF4-FFF2-40B4-BE49-F238E27FC236}">
              <a16:creationId xmlns:a16="http://schemas.microsoft.com/office/drawing/2014/main" id="{00000000-0008-0000-0400-0000F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1" name="Picture 1" descr="ALMASHRI_0">
          <a:extLst>
            <a:ext uri="{FF2B5EF4-FFF2-40B4-BE49-F238E27FC236}">
              <a16:creationId xmlns:a16="http://schemas.microsoft.com/office/drawing/2014/main" id="{00000000-0008-0000-0400-0000F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2" name="Picture 1" descr="ALMASHRI_0">
          <a:extLst>
            <a:ext uri="{FF2B5EF4-FFF2-40B4-BE49-F238E27FC236}">
              <a16:creationId xmlns:a16="http://schemas.microsoft.com/office/drawing/2014/main" id="{00000000-0008-0000-0400-0000F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3" name="Picture 1" descr="ALMASHRI_0">
          <a:extLst>
            <a:ext uri="{FF2B5EF4-FFF2-40B4-BE49-F238E27FC236}">
              <a16:creationId xmlns:a16="http://schemas.microsoft.com/office/drawing/2014/main" id="{00000000-0008-0000-0400-0000F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4" name="Picture 1" descr="ALMASHRI_0">
          <a:extLst>
            <a:ext uri="{FF2B5EF4-FFF2-40B4-BE49-F238E27FC236}">
              <a16:creationId xmlns:a16="http://schemas.microsoft.com/office/drawing/2014/main" id="{00000000-0008-0000-0400-0000F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5" name="Picture 1" descr="ALMASHRI_0">
          <a:extLst>
            <a:ext uri="{FF2B5EF4-FFF2-40B4-BE49-F238E27FC236}">
              <a16:creationId xmlns:a16="http://schemas.microsoft.com/office/drawing/2014/main" id="{00000000-0008-0000-0400-0000F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6" name="Picture 1" descr="ALMASHRI_0">
          <a:extLst>
            <a:ext uri="{FF2B5EF4-FFF2-40B4-BE49-F238E27FC236}">
              <a16:creationId xmlns:a16="http://schemas.microsoft.com/office/drawing/2014/main" id="{00000000-0008-0000-0400-0000F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7" name="Picture 1" descr="ALMASHRI_0">
          <a:extLst>
            <a:ext uri="{FF2B5EF4-FFF2-40B4-BE49-F238E27FC236}">
              <a16:creationId xmlns:a16="http://schemas.microsoft.com/office/drawing/2014/main" id="{00000000-0008-0000-0400-0000F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8" name="Picture 1" descr="ALMASHRI_0">
          <a:extLst>
            <a:ext uri="{FF2B5EF4-FFF2-40B4-BE49-F238E27FC236}">
              <a16:creationId xmlns:a16="http://schemas.microsoft.com/office/drawing/2014/main" id="{00000000-0008-0000-0400-0000F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26720"/>
    <xdr:pic>
      <xdr:nvPicPr>
        <xdr:cNvPr id="9469" name="Picture 1" descr="ALMASHRI_0">
          <a:extLst>
            <a:ext uri="{FF2B5EF4-FFF2-40B4-BE49-F238E27FC236}">
              <a16:creationId xmlns:a16="http://schemas.microsoft.com/office/drawing/2014/main" id="{00000000-0008-0000-0400-0000F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0" name="Picture 1" descr="ALMASHRI_0">
          <a:extLst>
            <a:ext uri="{FF2B5EF4-FFF2-40B4-BE49-F238E27FC236}">
              <a16:creationId xmlns:a16="http://schemas.microsoft.com/office/drawing/2014/main" id="{00000000-0008-0000-0400-0000F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1" name="Picture 1" descr="ALMASHRI_0">
          <a:extLst>
            <a:ext uri="{FF2B5EF4-FFF2-40B4-BE49-F238E27FC236}">
              <a16:creationId xmlns:a16="http://schemas.microsoft.com/office/drawing/2014/main" id="{00000000-0008-0000-0400-0000F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2" name="Picture 1" descr="ALMASHRI_0">
          <a:extLst>
            <a:ext uri="{FF2B5EF4-FFF2-40B4-BE49-F238E27FC236}">
              <a16:creationId xmlns:a16="http://schemas.microsoft.com/office/drawing/2014/main" id="{00000000-0008-0000-0400-00000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3" name="Picture 1" descr="ALMASHRI_0">
          <a:extLst>
            <a:ext uri="{FF2B5EF4-FFF2-40B4-BE49-F238E27FC236}">
              <a16:creationId xmlns:a16="http://schemas.microsoft.com/office/drawing/2014/main" id="{00000000-0008-0000-0400-00000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4" name="Picture 1" descr="ALMASHRI_0">
          <a:extLst>
            <a:ext uri="{FF2B5EF4-FFF2-40B4-BE49-F238E27FC236}">
              <a16:creationId xmlns:a16="http://schemas.microsoft.com/office/drawing/2014/main" id="{00000000-0008-0000-0400-00000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5" name="Picture 1" descr="ALMASHRI_0">
          <a:extLst>
            <a:ext uri="{FF2B5EF4-FFF2-40B4-BE49-F238E27FC236}">
              <a16:creationId xmlns:a16="http://schemas.microsoft.com/office/drawing/2014/main" id="{00000000-0008-0000-0400-00000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6" name="Picture 1" descr="ALMASHRI_0">
          <a:extLst>
            <a:ext uri="{FF2B5EF4-FFF2-40B4-BE49-F238E27FC236}">
              <a16:creationId xmlns:a16="http://schemas.microsoft.com/office/drawing/2014/main" id="{00000000-0008-0000-0400-00000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7" name="Picture 1" descr="ALMASHRI_0">
          <a:extLst>
            <a:ext uri="{FF2B5EF4-FFF2-40B4-BE49-F238E27FC236}">
              <a16:creationId xmlns:a16="http://schemas.microsoft.com/office/drawing/2014/main" id="{00000000-0008-0000-0400-00000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8" name="Picture 1" descr="ALMASHRI_0">
          <a:extLst>
            <a:ext uri="{FF2B5EF4-FFF2-40B4-BE49-F238E27FC236}">
              <a16:creationId xmlns:a16="http://schemas.microsoft.com/office/drawing/2014/main" id="{00000000-0008-0000-0400-00000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79" name="Picture 1" descr="ALMASHRI_0">
          <a:extLst>
            <a:ext uri="{FF2B5EF4-FFF2-40B4-BE49-F238E27FC236}">
              <a16:creationId xmlns:a16="http://schemas.microsoft.com/office/drawing/2014/main" id="{00000000-0008-0000-0400-00000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80" name="Picture 1" descr="ALMASHRI_0">
          <a:extLst>
            <a:ext uri="{FF2B5EF4-FFF2-40B4-BE49-F238E27FC236}">
              <a16:creationId xmlns:a16="http://schemas.microsoft.com/office/drawing/2014/main" id="{00000000-0008-0000-0400-00000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81" name="Picture 1" descr="ALMASHRI_0">
          <a:extLst>
            <a:ext uri="{FF2B5EF4-FFF2-40B4-BE49-F238E27FC236}">
              <a16:creationId xmlns:a16="http://schemas.microsoft.com/office/drawing/2014/main" id="{00000000-0008-0000-0400-00000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82" name="Picture 1" descr="ALMASHRI_0">
          <a:extLst>
            <a:ext uri="{FF2B5EF4-FFF2-40B4-BE49-F238E27FC236}">
              <a16:creationId xmlns:a16="http://schemas.microsoft.com/office/drawing/2014/main" id="{00000000-0008-0000-0400-00000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83" name="Picture 1" descr="ALMASHRI_0">
          <a:extLst>
            <a:ext uri="{FF2B5EF4-FFF2-40B4-BE49-F238E27FC236}">
              <a16:creationId xmlns:a16="http://schemas.microsoft.com/office/drawing/2014/main" id="{00000000-0008-0000-0400-00000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84" name="Picture 1" descr="ALMASHRI_0">
          <a:extLst>
            <a:ext uri="{FF2B5EF4-FFF2-40B4-BE49-F238E27FC236}">
              <a16:creationId xmlns:a16="http://schemas.microsoft.com/office/drawing/2014/main" id="{00000000-0008-0000-0400-00000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417195"/>
    <xdr:pic>
      <xdr:nvPicPr>
        <xdr:cNvPr id="9485" name="Picture 1" descr="ALMASHRI_0">
          <a:extLst>
            <a:ext uri="{FF2B5EF4-FFF2-40B4-BE49-F238E27FC236}">
              <a16:creationId xmlns:a16="http://schemas.microsoft.com/office/drawing/2014/main" id="{00000000-0008-0000-0400-00000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86" name="Picture 1" descr="ALMASHRI_0">
          <a:extLst>
            <a:ext uri="{FF2B5EF4-FFF2-40B4-BE49-F238E27FC236}">
              <a16:creationId xmlns:a16="http://schemas.microsoft.com/office/drawing/2014/main" id="{00000000-0008-0000-0400-00000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87" name="Picture 1" descr="ALMASHRI_0">
          <a:extLst>
            <a:ext uri="{FF2B5EF4-FFF2-40B4-BE49-F238E27FC236}">
              <a16:creationId xmlns:a16="http://schemas.microsoft.com/office/drawing/2014/main" id="{00000000-0008-0000-04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88" name="Picture 1" descr="ALMASHRI_0">
          <a:extLst>
            <a:ext uri="{FF2B5EF4-FFF2-40B4-BE49-F238E27FC236}">
              <a16:creationId xmlns:a16="http://schemas.microsoft.com/office/drawing/2014/main" id="{00000000-0008-0000-0400-00001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89" name="Picture 1" descr="ALMASHRI_0">
          <a:extLst>
            <a:ext uri="{FF2B5EF4-FFF2-40B4-BE49-F238E27FC236}">
              <a16:creationId xmlns:a16="http://schemas.microsoft.com/office/drawing/2014/main" id="{00000000-0008-0000-0400-00001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0" name="Picture 1" descr="ALMASHRI_0">
          <a:extLst>
            <a:ext uri="{FF2B5EF4-FFF2-40B4-BE49-F238E27FC236}">
              <a16:creationId xmlns:a16="http://schemas.microsoft.com/office/drawing/2014/main" id="{00000000-0008-0000-0400-00001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1" name="Picture 1" descr="ALMASHRI_0">
          <a:extLst>
            <a:ext uri="{FF2B5EF4-FFF2-40B4-BE49-F238E27FC236}">
              <a16:creationId xmlns:a16="http://schemas.microsoft.com/office/drawing/2014/main" id="{00000000-0008-0000-0400-00001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2" name="Picture 1" descr="ALMASHRI_0">
          <a:extLst>
            <a:ext uri="{FF2B5EF4-FFF2-40B4-BE49-F238E27FC236}">
              <a16:creationId xmlns:a16="http://schemas.microsoft.com/office/drawing/2014/main" id="{00000000-0008-0000-0400-00001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3" name="Picture 1" descr="ALMASHRI_0">
          <a:extLst>
            <a:ext uri="{FF2B5EF4-FFF2-40B4-BE49-F238E27FC236}">
              <a16:creationId xmlns:a16="http://schemas.microsoft.com/office/drawing/2014/main" id="{00000000-0008-0000-0400-00001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4" name="Picture 1" descr="ALMASHRI_0">
          <a:extLst>
            <a:ext uri="{FF2B5EF4-FFF2-40B4-BE49-F238E27FC236}">
              <a16:creationId xmlns:a16="http://schemas.microsoft.com/office/drawing/2014/main" id="{00000000-0008-0000-0400-00001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5" name="Picture 1" descr="ALMASHRI_0">
          <a:extLst>
            <a:ext uri="{FF2B5EF4-FFF2-40B4-BE49-F238E27FC236}">
              <a16:creationId xmlns:a16="http://schemas.microsoft.com/office/drawing/2014/main" id="{00000000-0008-0000-0400-00001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6" name="Picture 1" descr="ALMASHRI_0">
          <a:extLst>
            <a:ext uri="{FF2B5EF4-FFF2-40B4-BE49-F238E27FC236}">
              <a16:creationId xmlns:a16="http://schemas.microsoft.com/office/drawing/2014/main" id="{00000000-0008-0000-0400-00001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7" name="Picture 1" descr="ALMASHRI_0">
          <a:extLst>
            <a:ext uri="{FF2B5EF4-FFF2-40B4-BE49-F238E27FC236}">
              <a16:creationId xmlns:a16="http://schemas.microsoft.com/office/drawing/2014/main" id="{00000000-0008-0000-0400-00001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8" name="Picture 1" descr="ALMASHRI_0">
          <a:extLst>
            <a:ext uri="{FF2B5EF4-FFF2-40B4-BE49-F238E27FC236}">
              <a16:creationId xmlns:a16="http://schemas.microsoft.com/office/drawing/2014/main" id="{00000000-0008-0000-0400-00001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499" name="Picture 1" descr="ALMASHRI_0">
          <a:extLst>
            <a:ext uri="{FF2B5EF4-FFF2-40B4-BE49-F238E27FC236}">
              <a16:creationId xmlns:a16="http://schemas.microsoft.com/office/drawing/2014/main" id="{00000000-0008-0000-0400-00001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500" name="Picture 1" descr="ALMASHRI_0">
          <a:extLst>
            <a:ext uri="{FF2B5EF4-FFF2-40B4-BE49-F238E27FC236}">
              <a16:creationId xmlns:a16="http://schemas.microsoft.com/office/drawing/2014/main" id="{00000000-0008-0000-0400-00001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94335"/>
    <xdr:pic>
      <xdr:nvPicPr>
        <xdr:cNvPr id="9501" name="Picture 1" descr="ALMASHRI_0">
          <a:extLst>
            <a:ext uri="{FF2B5EF4-FFF2-40B4-BE49-F238E27FC236}">
              <a16:creationId xmlns:a16="http://schemas.microsoft.com/office/drawing/2014/main" id="{00000000-0008-0000-0400-00001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2" name="Picture 1" descr="ALMASHRI_0">
          <a:extLst>
            <a:ext uri="{FF2B5EF4-FFF2-40B4-BE49-F238E27FC236}">
              <a16:creationId xmlns:a16="http://schemas.microsoft.com/office/drawing/2014/main" id="{00000000-0008-0000-0400-00001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3" name="Picture 1" descr="ALMASHRI_0">
          <a:extLst>
            <a:ext uri="{FF2B5EF4-FFF2-40B4-BE49-F238E27FC236}">
              <a16:creationId xmlns:a16="http://schemas.microsoft.com/office/drawing/2014/main" id="{00000000-0008-0000-0400-00001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4" name="Picture 1" descr="ALMASHRI_0">
          <a:extLst>
            <a:ext uri="{FF2B5EF4-FFF2-40B4-BE49-F238E27FC236}">
              <a16:creationId xmlns:a16="http://schemas.microsoft.com/office/drawing/2014/main" id="{00000000-0008-0000-0400-00002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5" name="Picture 1" descr="ALMASHRI_0">
          <a:extLst>
            <a:ext uri="{FF2B5EF4-FFF2-40B4-BE49-F238E27FC236}">
              <a16:creationId xmlns:a16="http://schemas.microsoft.com/office/drawing/2014/main" id="{00000000-0008-0000-0400-00002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6" name="Picture 1" descr="ALMASHRI_0">
          <a:extLst>
            <a:ext uri="{FF2B5EF4-FFF2-40B4-BE49-F238E27FC236}">
              <a16:creationId xmlns:a16="http://schemas.microsoft.com/office/drawing/2014/main" id="{00000000-0008-0000-0400-00002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7" name="Picture 1" descr="ALMASHRI_0">
          <a:extLst>
            <a:ext uri="{FF2B5EF4-FFF2-40B4-BE49-F238E27FC236}">
              <a16:creationId xmlns:a16="http://schemas.microsoft.com/office/drawing/2014/main" id="{00000000-0008-0000-0400-00002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8" name="Picture 1" descr="ALMASHRI_0">
          <a:extLst>
            <a:ext uri="{FF2B5EF4-FFF2-40B4-BE49-F238E27FC236}">
              <a16:creationId xmlns:a16="http://schemas.microsoft.com/office/drawing/2014/main" id="{00000000-0008-0000-0400-00002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09" name="Picture 1" descr="ALMASHRI_0">
          <a:extLst>
            <a:ext uri="{FF2B5EF4-FFF2-40B4-BE49-F238E27FC236}">
              <a16:creationId xmlns:a16="http://schemas.microsoft.com/office/drawing/2014/main" id="{00000000-0008-0000-0400-00002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10" name="Picture 1" descr="ALMASHRI_0">
          <a:extLst>
            <a:ext uri="{FF2B5EF4-FFF2-40B4-BE49-F238E27FC236}">
              <a16:creationId xmlns:a16="http://schemas.microsoft.com/office/drawing/2014/main" id="{00000000-0008-0000-0400-00002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11" name="Picture 1" descr="ALMASHRI_0">
          <a:extLst>
            <a:ext uri="{FF2B5EF4-FFF2-40B4-BE49-F238E27FC236}">
              <a16:creationId xmlns:a16="http://schemas.microsoft.com/office/drawing/2014/main" id="{00000000-0008-0000-0400-00002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12" name="Picture 1" descr="ALMASHRI_0">
          <a:extLst>
            <a:ext uri="{FF2B5EF4-FFF2-40B4-BE49-F238E27FC236}">
              <a16:creationId xmlns:a16="http://schemas.microsoft.com/office/drawing/2014/main" id="{00000000-0008-0000-0400-00002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13" name="Picture 1" descr="ALMASHRI_0">
          <a:extLst>
            <a:ext uri="{FF2B5EF4-FFF2-40B4-BE49-F238E27FC236}">
              <a16:creationId xmlns:a16="http://schemas.microsoft.com/office/drawing/2014/main" id="{00000000-0008-0000-0400-00002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14" name="Picture 1" descr="ALMASHRI_0">
          <a:extLst>
            <a:ext uri="{FF2B5EF4-FFF2-40B4-BE49-F238E27FC236}">
              <a16:creationId xmlns:a16="http://schemas.microsoft.com/office/drawing/2014/main" id="{00000000-0008-0000-0400-00002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15" name="Picture 1" descr="ALMASHRI_0">
          <a:extLst>
            <a:ext uri="{FF2B5EF4-FFF2-40B4-BE49-F238E27FC236}">
              <a16:creationId xmlns:a16="http://schemas.microsoft.com/office/drawing/2014/main" id="{00000000-0008-0000-0400-00002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134</xdr:row>
      <xdr:rowOff>0</xdr:rowOff>
    </xdr:from>
    <xdr:ext cx="0" cy="384810"/>
    <xdr:pic>
      <xdr:nvPicPr>
        <xdr:cNvPr id="9516" name="Picture 1" descr="ALMASHRI_0">
          <a:extLst>
            <a:ext uri="{FF2B5EF4-FFF2-40B4-BE49-F238E27FC236}">
              <a16:creationId xmlns:a16="http://schemas.microsoft.com/office/drawing/2014/main" id="{00000000-0008-0000-0400-00002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66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17" name="Picture 9516" descr="ALMASHRI_0">
          <a:extLst>
            <a:ext uri="{FF2B5EF4-FFF2-40B4-BE49-F238E27FC236}">
              <a16:creationId xmlns:a16="http://schemas.microsoft.com/office/drawing/2014/main" id="{00000000-0008-0000-0400-00002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18" name="Picture 1" descr="ALMASHRI_0">
          <a:extLst>
            <a:ext uri="{FF2B5EF4-FFF2-40B4-BE49-F238E27FC236}">
              <a16:creationId xmlns:a16="http://schemas.microsoft.com/office/drawing/2014/main" id="{00000000-0008-0000-0400-00002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19" name="Picture 1" descr="ALMASHRI_0">
          <a:extLst>
            <a:ext uri="{FF2B5EF4-FFF2-40B4-BE49-F238E27FC236}">
              <a16:creationId xmlns:a16="http://schemas.microsoft.com/office/drawing/2014/main" id="{00000000-0008-0000-0400-00002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0" name="Picture 1" descr="ALMASHRI_0">
          <a:extLst>
            <a:ext uri="{FF2B5EF4-FFF2-40B4-BE49-F238E27FC236}">
              <a16:creationId xmlns:a16="http://schemas.microsoft.com/office/drawing/2014/main" id="{00000000-0008-0000-0400-00003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1" name="Picture 1" descr="ALMASHRI_0">
          <a:extLst>
            <a:ext uri="{FF2B5EF4-FFF2-40B4-BE49-F238E27FC236}">
              <a16:creationId xmlns:a16="http://schemas.microsoft.com/office/drawing/2014/main" id="{00000000-0008-0000-0400-00003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2" name="Picture 1" descr="ALMASHRI_0">
          <a:extLst>
            <a:ext uri="{FF2B5EF4-FFF2-40B4-BE49-F238E27FC236}">
              <a16:creationId xmlns:a16="http://schemas.microsoft.com/office/drawing/2014/main" id="{00000000-0008-0000-0400-00003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3" name="Picture 1" descr="ALMASHRI_0">
          <a:extLst>
            <a:ext uri="{FF2B5EF4-FFF2-40B4-BE49-F238E27FC236}">
              <a16:creationId xmlns:a16="http://schemas.microsoft.com/office/drawing/2014/main" id="{00000000-0008-0000-0400-00003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4" name="Picture 1" descr="ALMASHRI_0">
          <a:extLst>
            <a:ext uri="{FF2B5EF4-FFF2-40B4-BE49-F238E27FC236}">
              <a16:creationId xmlns:a16="http://schemas.microsoft.com/office/drawing/2014/main" id="{00000000-0008-0000-0400-00003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5" name="Picture 1" descr="ALMASHRI_0">
          <a:extLst>
            <a:ext uri="{FF2B5EF4-FFF2-40B4-BE49-F238E27FC236}">
              <a16:creationId xmlns:a16="http://schemas.microsoft.com/office/drawing/2014/main" id="{00000000-0008-0000-0400-00003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6" name="Picture 1" descr="ALMASHRI_0">
          <a:extLst>
            <a:ext uri="{FF2B5EF4-FFF2-40B4-BE49-F238E27FC236}">
              <a16:creationId xmlns:a16="http://schemas.microsoft.com/office/drawing/2014/main" id="{00000000-0008-0000-0400-00003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7" name="Picture 1" descr="ALMASHRI_0">
          <a:extLst>
            <a:ext uri="{FF2B5EF4-FFF2-40B4-BE49-F238E27FC236}">
              <a16:creationId xmlns:a16="http://schemas.microsoft.com/office/drawing/2014/main" id="{00000000-0008-0000-0400-00003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8" name="Picture 1" descr="ALMASHRI_0">
          <a:extLst>
            <a:ext uri="{FF2B5EF4-FFF2-40B4-BE49-F238E27FC236}">
              <a16:creationId xmlns:a16="http://schemas.microsoft.com/office/drawing/2014/main" id="{00000000-0008-0000-0400-00003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29" name="Picture 1" descr="ALMASHRI_0">
          <a:extLst>
            <a:ext uri="{FF2B5EF4-FFF2-40B4-BE49-F238E27FC236}">
              <a16:creationId xmlns:a16="http://schemas.microsoft.com/office/drawing/2014/main" id="{00000000-0008-0000-0400-00003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30" name="Picture 1" descr="ALMASHRI_0">
          <a:extLst>
            <a:ext uri="{FF2B5EF4-FFF2-40B4-BE49-F238E27FC236}">
              <a16:creationId xmlns:a16="http://schemas.microsoft.com/office/drawing/2014/main" id="{00000000-0008-0000-0400-00003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31" name="Picture 1" descr="ALMASHRI_0">
          <a:extLst>
            <a:ext uri="{FF2B5EF4-FFF2-40B4-BE49-F238E27FC236}">
              <a16:creationId xmlns:a16="http://schemas.microsoft.com/office/drawing/2014/main" id="{00000000-0008-0000-0400-00003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32" name="Picture 1" descr="ALMASHRI_0">
          <a:extLst>
            <a:ext uri="{FF2B5EF4-FFF2-40B4-BE49-F238E27FC236}">
              <a16:creationId xmlns:a16="http://schemas.microsoft.com/office/drawing/2014/main" id="{00000000-0008-0000-0400-00003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33" name="Picture 1" descr="ALMASHRI_0">
          <a:extLst>
            <a:ext uri="{FF2B5EF4-FFF2-40B4-BE49-F238E27FC236}">
              <a16:creationId xmlns:a16="http://schemas.microsoft.com/office/drawing/2014/main" id="{00000000-0008-0000-0400-00003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34" name="Picture 1" descr="ALMASHRI_0">
          <a:extLst>
            <a:ext uri="{FF2B5EF4-FFF2-40B4-BE49-F238E27FC236}">
              <a16:creationId xmlns:a16="http://schemas.microsoft.com/office/drawing/2014/main" id="{00000000-0008-0000-0400-00003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35" name="Picture 1" descr="ALMASHRI_0">
          <a:extLst>
            <a:ext uri="{FF2B5EF4-FFF2-40B4-BE49-F238E27FC236}">
              <a16:creationId xmlns:a16="http://schemas.microsoft.com/office/drawing/2014/main" id="{00000000-0008-0000-0400-00003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36" name="Picture 1" descr="ALMASHRI_0">
          <a:extLst>
            <a:ext uri="{FF2B5EF4-FFF2-40B4-BE49-F238E27FC236}">
              <a16:creationId xmlns:a16="http://schemas.microsoft.com/office/drawing/2014/main" id="{00000000-0008-0000-0400-00004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37" name="Picture 1" descr="ALMASHRI_0">
          <a:extLst>
            <a:ext uri="{FF2B5EF4-FFF2-40B4-BE49-F238E27FC236}">
              <a16:creationId xmlns:a16="http://schemas.microsoft.com/office/drawing/2014/main" id="{00000000-0008-0000-0400-00004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38" name="Picture 1" descr="ALMASHRI_0">
          <a:extLst>
            <a:ext uri="{FF2B5EF4-FFF2-40B4-BE49-F238E27FC236}">
              <a16:creationId xmlns:a16="http://schemas.microsoft.com/office/drawing/2014/main" id="{00000000-0008-0000-0400-00004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39" name="Picture 1" descr="ALMASHRI_0">
          <a:extLst>
            <a:ext uri="{FF2B5EF4-FFF2-40B4-BE49-F238E27FC236}">
              <a16:creationId xmlns:a16="http://schemas.microsoft.com/office/drawing/2014/main" id="{00000000-0008-0000-0400-00004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0" name="Picture 1" descr="ALMASHRI_0">
          <a:extLst>
            <a:ext uri="{FF2B5EF4-FFF2-40B4-BE49-F238E27FC236}">
              <a16:creationId xmlns:a16="http://schemas.microsoft.com/office/drawing/2014/main" id="{00000000-0008-0000-0400-00004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1" name="Picture 1" descr="ALMASHRI_0">
          <a:extLst>
            <a:ext uri="{FF2B5EF4-FFF2-40B4-BE49-F238E27FC236}">
              <a16:creationId xmlns:a16="http://schemas.microsoft.com/office/drawing/2014/main" id="{00000000-0008-0000-0400-00004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2" name="Picture 1" descr="ALMASHRI_0">
          <a:extLst>
            <a:ext uri="{FF2B5EF4-FFF2-40B4-BE49-F238E27FC236}">
              <a16:creationId xmlns:a16="http://schemas.microsoft.com/office/drawing/2014/main" id="{00000000-0008-0000-0400-00004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3" name="Picture 1" descr="ALMASHRI_0">
          <a:extLst>
            <a:ext uri="{FF2B5EF4-FFF2-40B4-BE49-F238E27FC236}">
              <a16:creationId xmlns:a16="http://schemas.microsoft.com/office/drawing/2014/main" id="{00000000-0008-0000-0400-00004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4" name="Picture 1" descr="ALMASHRI_0">
          <a:extLst>
            <a:ext uri="{FF2B5EF4-FFF2-40B4-BE49-F238E27FC236}">
              <a16:creationId xmlns:a16="http://schemas.microsoft.com/office/drawing/2014/main" id="{00000000-0008-0000-0400-00004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5" name="Picture 1" descr="ALMASHRI_0">
          <a:extLst>
            <a:ext uri="{FF2B5EF4-FFF2-40B4-BE49-F238E27FC236}">
              <a16:creationId xmlns:a16="http://schemas.microsoft.com/office/drawing/2014/main" id="{00000000-0008-0000-0400-00004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6" name="Picture 1" descr="ALMASHRI_0">
          <a:extLst>
            <a:ext uri="{FF2B5EF4-FFF2-40B4-BE49-F238E27FC236}">
              <a16:creationId xmlns:a16="http://schemas.microsoft.com/office/drawing/2014/main" id="{00000000-0008-0000-0400-00004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7" name="Picture 1" descr="ALMASHRI_0">
          <a:extLst>
            <a:ext uri="{FF2B5EF4-FFF2-40B4-BE49-F238E27FC236}">
              <a16:creationId xmlns:a16="http://schemas.microsoft.com/office/drawing/2014/main" id="{00000000-0008-0000-0400-00004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9548" name="Picture 1" descr="ALMASHRI_0">
          <a:extLst>
            <a:ext uri="{FF2B5EF4-FFF2-40B4-BE49-F238E27FC236}">
              <a16:creationId xmlns:a16="http://schemas.microsoft.com/office/drawing/2014/main" id="{00000000-0008-0000-0400-00004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49" name="Picture 1" descr="ALMASHRI_0">
          <a:extLst>
            <a:ext uri="{FF2B5EF4-FFF2-40B4-BE49-F238E27FC236}">
              <a16:creationId xmlns:a16="http://schemas.microsoft.com/office/drawing/2014/main" id="{00000000-0008-0000-0400-00004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0" name="Picture 1" descr="ALMASHRI_0">
          <a:extLst>
            <a:ext uri="{FF2B5EF4-FFF2-40B4-BE49-F238E27FC236}">
              <a16:creationId xmlns:a16="http://schemas.microsoft.com/office/drawing/2014/main" id="{00000000-0008-0000-0400-00004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1" name="Picture 1" descr="ALMASHRI_0">
          <a:extLst>
            <a:ext uri="{FF2B5EF4-FFF2-40B4-BE49-F238E27FC236}">
              <a16:creationId xmlns:a16="http://schemas.microsoft.com/office/drawing/2014/main" id="{00000000-0008-0000-0400-00004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2" name="Picture 1" descr="ALMASHRI_0">
          <a:extLst>
            <a:ext uri="{FF2B5EF4-FFF2-40B4-BE49-F238E27FC236}">
              <a16:creationId xmlns:a16="http://schemas.microsoft.com/office/drawing/2014/main" id="{00000000-0008-0000-0400-00005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3" name="Picture 1" descr="ALMASHRI_0">
          <a:extLst>
            <a:ext uri="{FF2B5EF4-FFF2-40B4-BE49-F238E27FC236}">
              <a16:creationId xmlns:a16="http://schemas.microsoft.com/office/drawing/2014/main" id="{00000000-0008-0000-0400-00005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4" name="Picture 1" descr="ALMASHRI_0">
          <a:extLst>
            <a:ext uri="{FF2B5EF4-FFF2-40B4-BE49-F238E27FC236}">
              <a16:creationId xmlns:a16="http://schemas.microsoft.com/office/drawing/2014/main" id="{00000000-0008-0000-0400-00005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5" name="Picture 1" descr="ALMASHRI_0">
          <a:extLst>
            <a:ext uri="{FF2B5EF4-FFF2-40B4-BE49-F238E27FC236}">
              <a16:creationId xmlns:a16="http://schemas.microsoft.com/office/drawing/2014/main" id="{00000000-0008-0000-0400-00005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6" name="Picture 1" descr="ALMASHRI_0">
          <a:extLst>
            <a:ext uri="{FF2B5EF4-FFF2-40B4-BE49-F238E27FC236}">
              <a16:creationId xmlns:a16="http://schemas.microsoft.com/office/drawing/2014/main" id="{00000000-0008-0000-0400-00005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7" name="Picture 1" descr="ALMASHRI_0">
          <a:extLst>
            <a:ext uri="{FF2B5EF4-FFF2-40B4-BE49-F238E27FC236}">
              <a16:creationId xmlns:a16="http://schemas.microsoft.com/office/drawing/2014/main" id="{00000000-0008-0000-0400-00005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8" name="Picture 1" descr="ALMASHRI_0">
          <a:extLst>
            <a:ext uri="{FF2B5EF4-FFF2-40B4-BE49-F238E27FC236}">
              <a16:creationId xmlns:a16="http://schemas.microsoft.com/office/drawing/2014/main" id="{00000000-0008-0000-0400-00005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59" name="Picture 1" descr="ALMASHRI_0">
          <a:extLst>
            <a:ext uri="{FF2B5EF4-FFF2-40B4-BE49-F238E27FC236}">
              <a16:creationId xmlns:a16="http://schemas.microsoft.com/office/drawing/2014/main" id="{00000000-0008-0000-0400-00005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60" name="Picture 1" descr="ALMASHRI_0">
          <a:extLst>
            <a:ext uri="{FF2B5EF4-FFF2-40B4-BE49-F238E27FC236}">
              <a16:creationId xmlns:a16="http://schemas.microsoft.com/office/drawing/2014/main" id="{00000000-0008-0000-0400-00005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61" name="Picture 1" descr="ALMASHRI_0">
          <a:extLst>
            <a:ext uri="{FF2B5EF4-FFF2-40B4-BE49-F238E27FC236}">
              <a16:creationId xmlns:a16="http://schemas.microsoft.com/office/drawing/2014/main" id="{00000000-0008-0000-0400-00005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62" name="Picture 1" descr="ALMASHRI_0">
          <a:extLst>
            <a:ext uri="{FF2B5EF4-FFF2-40B4-BE49-F238E27FC236}">
              <a16:creationId xmlns:a16="http://schemas.microsoft.com/office/drawing/2014/main" id="{00000000-0008-0000-0400-00005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63" name="Picture 1" descr="ALMASHRI_0">
          <a:extLst>
            <a:ext uri="{FF2B5EF4-FFF2-40B4-BE49-F238E27FC236}">
              <a16:creationId xmlns:a16="http://schemas.microsoft.com/office/drawing/2014/main" id="{00000000-0008-0000-0400-00005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9564" name="Picture 1" descr="ALMASHRI_0">
          <a:extLst>
            <a:ext uri="{FF2B5EF4-FFF2-40B4-BE49-F238E27FC236}">
              <a16:creationId xmlns:a16="http://schemas.microsoft.com/office/drawing/2014/main" id="{00000000-0008-0000-0400-00005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65" name="Picture 1" descr="ALMASHRI_0">
          <a:extLst>
            <a:ext uri="{FF2B5EF4-FFF2-40B4-BE49-F238E27FC236}">
              <a16:creationId xmlns:a16="http://schemas.microsoft.com/office/drawing/2014/main" id="{00000000-0008-0000-0400-00005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66" name="Picture 1" descr="ALMASHRI_0">
          <a:extLst>
            <a:ext uri="{FF2B5EF4-FFF2-40B4-BE49-F238E27FC236}">
              <a16:creationId xmlns:a16="http://schemas.microsoft.com/office/drawing/2014/main" id="{00000000-0008-0000-0400-00005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67" name="Picture 1" descr="ALMASHRI_0">
          <a:extLst>
            <a:ext uri="{FF2B5EF4-FFF2-40B4-BE49-F238E27FC236}">
              <a16:creationId xmlns:a16="http://schemas.microsoft.com/office/drawing/2014/main" id="{00000000-0008-0000-0400-00005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68" name="Picture 1" descr="ALMASHRI_0">
          <a:extLst>
            <a:ext uri="{FF2B5EF4-FFF2-40B4-BE49-F238E27FC236}">
              <a16:creationId xmlns:a16="http://schemas.microsoft.com/office/drawing/2014/main" id="{00000000-0008-0000-0400-00006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69" name="Picture 1" descr="ALMASHRI_0">
          <a:extLst>
            <a:ext uri="{FF2B5EF4-FFF2-40B4-BE49-F238E27FC236}">
              <a16:creationId xmlns:a16="http://schemas.microsoft.com/office/drawing/2014/main" id="{00000000-0008-0000-0400-00006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0" name="Picture 1" descr="ALMASHRI_0">
          <a:extLst>
            <a:ext uri="{FF2B5EF4-FFF2-40B4-BE49-F238E27FC236}">
              <a16:creationId xmlns:a16="http://schemas.microsoft.com/office/drawing/2014/main" id="{00000000-0008-0000-0400-00006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1" name="Picture 1" descr="ALMASHRI_0">
          <a:extLst>
            <a:ext uri="{FF2B5EF4-FFF2-40B4-BE49-F238E27FC236}">
              <a16:creationId xmlns:a16="http://schemas.microsoft.com/office/drawing/2014/main" id="{00000000-0008-0000-0400-00006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2" name="Picture 1" descr="ALMASHRI_0">
          <a:extLst>
            <a:ext uri="{FF2B5EF4-FFF2-40B4-BE49-F238E27FC236}">
              <a16:creationId xmlns:a16="http://schemas.microsoft.com/office/drawing/2014/main" id="{00000000-0008-0000-0400-00006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3" name="Picture 1" descr="ALMASHRI_0">
          <a:extLst>
            <a:ext uri="{FF2B5EF4-FFF2-40B4-BE49-F238E27FC236}">
              <a16:creationId xmlns:a16="http://schemas.microsoft.com/office/drawing/2014/main" id="{00000000-0008-0000-0400-00006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4" name="Picture 1" descr="ALMASHRI_0">
          <a:extLst>
            <a:ext uri="{FF2B5EF4-FFF2-40B4-BE49-F238E27FC236}">
              <a16:creationId xmlns:a16="http://schemas.microsoft.com/office/drawing/2014/main" id="{00000000-0008-0000-0400-00006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5" name="Picture 1" descr="ALMASHRI_0">
          <a:extLst>
            <a:ext uri="{FF2B5EF4-FFF2-40B4-BE49-F238E27FC236}">
              <a16:creationId xmlns:a16="http://schemas.microsoft.com/office/drawing/2014/main" id="{00000000-0008-0000-0400-00006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6" name="Picture 1" descr="ALMASHRI_0">
          <a:extLst>
            <a:ext uri="{FF2B5EF4-FFF2-40B4-BE49-F238E27FC236}">
              <a16:creationId xmlns:a16="http://schemas.microsoft.com/office/drawing/2014/main" id="{00000000-0008-0000-0400-00006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7" name="Picture 1" descr="ALMASHRI_0">
          <a:extLst>
            <a:ext uri="{FF2B5EF4-FFF2-40B4-BE49-F238E27FC236}">
              <a16:creationId xmlns:a16="http://schemas.microsoft.com/office/drawing/2014/main" id="{00000000-0008-0000-0400-00006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8" name="Picture 1" descr="ALMASHRI_0">
          <a:extLst>
            <a:ext uri="{FF2B5EF4-FFF2-40B4-BE49-F238E27FC236}">
              <a16:creationId xmlns:a16="http://schemas.microsoft.com/office/drawing/2014/main" id="{00000000-0008-0000-0400-00006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79" name="Picture 1" descr="ALMASHRI_0">
          <a:extLst>
            <a:ext uri="{FF2B5EF4-FFF2-40B4-BE49-F238E27FC236}">
              <a16:creationId xmlns:a16="http://schemas.microsoft.com/office/drawing/2014/main" id="{00000000-0008-0000-0400-00006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9580" name="Picture 1" descr="ALMASHRI_0">
          <a:extLst>
            <a:ext uri="{FF2B5EF4-FFF2-40B4-BE49-F238E27FC236}">
              <a16:creationId xmlns:a16="http://schemas.microsoft.com/office/drawing/2014/main" id="{00000000-0008-0000-0400-00006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1" name="Picture 1" descr="ALMASHRI_0">
          <a:extLst>
            <a:ext uri="{FF2B5EF4-FFF2-40B4-BE49-F238E27FC236}">
              <a16:creationId xmlns:a16="http://schemas.microsoft.com/office/drawing/2014/main" id="{00000000-0008-0000-0400-00006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2" name="Picture 1" descr="ALMASHRI_0">
          <a:extLst>
            <a:ext uri="{FF2B5EF4-FFF2-40B4-BE49-F238E27FC236}">
              <a16:creationId xmlns:a16="http://schemas.microsoft.com/office/drawing/2014/main" id="{00000000-0008-0000-0400-00006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3" name="Picture 1" descr="ALMASHRI_0">
          <a:extLst>
            <a:ext uri="{FF2B5EF4-FFF2-40B4-BE49-F238E27FC236}">
              <a16:creationId xmlns:a16="http://schemas.microsoft.com/office/drawing/2014/main" id="{00000000-0008-0000-0400-00006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4" name="Picture 1" descr="ALMASHRI_0">
          <a:extLst>
            <a:ext uri="{FF2B5EF4-FFF2-40B4-BE49-F238E27FC236}">
              <a16:creationId xmlns:a16="http://schemas.microsoft.com/office/drawing/2014/main" id="{00000000-0008-0000-0400-00007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5" name="Picture 1" descr="ALMASHRI_0">
          <a:extLst>
            <a:ext uri="{FF2B5EF4-FFF2-40B4-BE49-F238E27FC236}">
              <a16:creationId xmlns:a16="http://schemas.microsoft.com/office/drawing/2014/main" id="{00000000-0008-0000-0400-00007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6" name="Picture 1" descr="ALMASHRI_0">
          <a:extLst>
            <a:ext uri="{FF2B5EF4-FFF2-40B4-BE49-F238E27FC236}">
              <a16:creationId xmlns:a16="http://schemas.microsoft.com/office/drawing/2014/main" id="{00000000-0008-0000-0400-00007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7" name="Picture 1" descr="ALMASHRI_0">
          <a:extLst>
            <a:ext uri="{FF2B5EF4-FFF2-40B4-BE49-F238E27FC236}">
              <a16:creationId xmlns:a16="http://schemas.microsoft.com/office/drawing/2014/main" id="{00000000-0008-0000-0400-00007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8" name="Picture 1" descr="ALMASHRI_0">
          <a:extLst>
            <a:ext uri="{FF2B5EF4-FFF2-40B4-BE49-F238E27FC236}">
              <a16:creationId xmlns:a16="http://schemas.microsoft.com/office/drawing/2014/main" id="{00000000-0008-0000-0400-00007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89" name="Picture 1" descr="ALMASHRI_0">
          <a:extLst>
            <a:ext uri="{FF2B5EF4-FFF2-40B4-BE49-F238E27FC236}">
              <a16:creationId xmlns:a16="http://schemas.microsoft.com/office/drawing/2014/main" id="{00000000-0008-0000-0400-00007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0" name="Picture 1" descr="ALMASHRI_0">
          <a:extLst>
            <a:ext uri="{FF2B5EF4-FFF2-40B4-BE49-F238E27FC236}">
              <a16:creationId xmlns:a16="http://schemas.microsoft.com/office/drawing/2014/main" id="{00000000-0008-0000-0400-00007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1" name="Picture 1" descr="ALMASHRI_0">
          <a:extLst>
            <a:ext uri="{FF2B5EF4-FFF2-40B4-BE49-F238E27FC236}">
              <a16:creationId xmlns:a16="http://schemas.microsoft.com/office/drawing/2014/main" id="{00000000-0008-0000-0400-00007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2" name="Picture 1" descr="ALMASHRI_0">
          <a:extLst>
            <a:ext uri="{FF2B5EF4-FFF2-40B4-BE49-F238E27FC236}">
              <a16:creationId xmlns:a16="http://schemas.microsoft.com/office/drawing/2014/main" id="{00000000-0008-0000-0400-00007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3" name="Picture 1" descr="ALMASHRI_0">
          <a:extLst>
            <a:ext uri="{FF2B5EF4-FFF2-40B4-BE49-F238E27FC236}">
              <a16:creationId xmlns:a16="http://schemas.microsoft.com/office/drawing/2014/main" id="{00000000-0008-0000-0400-00007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4" name="Picture 1" descr="ALMASHRI_0">
          <a:extLst>
            <a:ext uri="{FF2B5EF4-FFF2-40B4-BE49-F238E27FC236}">
              <a16:creationId xmlns:a16="http://schemas.microsoft.com/office/drawing/2014/main" id="{00000000-0008-0000-0400-00007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5" name="Picture 1" descr="ALMASHRI_0">
          <a:extLst>
            <a:ext uri="{FF2B5EF4-FFF2-40B4-BE49-F238E27FC236}">
              <a16:creationId xmlns:a16="http://schemas.microsoft.com/office/drawing/2014/main" id="{00000000-0008-0000-0400-00007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6" name="Picture 1" descr="ALMASHRI_0">
          <a:extLst>
            <a:ext uri="{FF2B5EF4-FFF2-40B4-BE49-F238E27FC236}">
              <a16:creationId xmlns:a16="http://schemas.microsoft.com/office/drawing/2014/main" id="{00000000-0008-0000-0400-00007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7" name="Picture 1" descr="ALMASHRI_0">
          <a:extLst>
            <a:ext uri="{FF2B5EF4-FFF2-40B4-BE49-F238E27FC236}">
              <a16:creationId xmlns:a16="http://schemas.microsoft.com/office/drawing/2014/main" id="{00000000-0008-0000-0400-00007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8" name="Picture 1" descr="ALMASHRI_0">
          <a:extLst>
            <a:ext uri="{FF2B5EF4-FFF2-40B4-BE49-F238E27FC236}">
              <a16:creationId xmlns:a16="http://schemas.microsoft.com/office/drawing/2014/main" id="{00000000-0008-0000-0400-00007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599" name="Picture 1" descr="ALMASHRI_0">
          <a:extLst>
            <a:ext uri="{FF2B5EF4-FFF2-40B4-BE49-F238E27FC236}">
              <a16:creationId xmlns:a16="http://schemas.microsoft.com/office/drawing/2014/main" id="{00000000-0008-0000-0400-00007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0" name="Picture 1" descr="ALMASHRI_0">
          <a:extLst>
            <a:ext uri="{FF2B5EF4-FFF2-40B4-BE49-F238E27FC236}">
              <a16:creationId xmlns:a16="http://schemas.microsoft.com/office/drawing/2014/main" id="{00000000-0008-0000-0400-00008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1" name="Picture 1" descr="ALMASHRI_0">
          <a:extLst>
            <a:ext uri="{FF2B5EF4-FFF2-40B4-BE49-F238E27FC236}">
              <a16:creationId xmlns:a16="http://schemas.microsoft.com/office/drawing/2014/main" id="{00000000-0008-0000-0400-00008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2" name="Picture 1" descr="ALMASHRI_0">
          <a:extLst>
            <a:ext uri="{FF2B5EF4-FFF2-40B4-BE49-F238E27FC236}">
              <a16:creationId xmlns:a16="http://schemas.microsoft.com/office/drawing/2014/main" id="{00000000-0008-0000-04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3" name="Picture 1" descr="ALMASHRI_0">
          <a:extLst>
            <a:ext uri="{FF2B5EF4-FFF2-40B4-BE49-F238E27FC236}">
              <a16:creationId xmlns:a16="http://schemas.microsoft.com/office/drawing/2014/main" id="{00000000-0008-0000-0400-00008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4" name="Picture 1" descr="ALMASHRI_0">
          <a:extLst>
            <a:ext uri="{FF2B5EF4-FFF2-40B4-BE49-F238E27FC236}">
              <a16:creationId xmlns:a16="http://schemas.microsoft.com/office/drawing/2014/main" id="{00000000-0008-0000-0400-00008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5" name="Picture 1" descr="ALMASHRI_0">
          <a:extLst>
            <a:ext uri="{FF2B5EF4-FFF2-40B4-BE49-F238E27FC236}">
              <a16:creationId xmlns:a16="http://schemas.microsoft.com/office/drawing/2014/main" id="{00000000-0008-0000-0400-00008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6" name="Picture 1" descr="ALMASHRI_0">
          <a:extLst>
            <a:ext uri="{FF2B5EF4-FFF2-40B4-BE49-F238E27FC236}">
              <a16:creationId xmlns:a16="http://schemas.microsoft.com/office/drawing/2014/main" id="{00000000-0008-0000-0400-00008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7" name="Picture 1" descr="ALMASHRI_0">
          <a:extLst>
            <a:ext uri="{FF2B5EF4-FFF2-40B4-BE49-F238E27FC236}">
              <a16:creationId xmlns:a16="http://schemas.microsoft.com/office/drawing/2014/main" id="{00000000-0008-0000-0400-00008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8" name="Picture 1" descr="ALMASHRI_0">
          <a:extLst>
            <a:ext uri="{FF2B5EF4-FFF2-40B4-BE49-F238E27FC236}">
              <a16:creationId xmlns:a16="http://schemas.microsoft.com/office/drawing/2014/main" id="{00000000-0008-0000-0400-00008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09" name="Picture 1" descr="ALMASHRI_0">
          <a:extLst>
            <a:ext uri="{FF2B5EF4-FFF2-40B4-BE49-F238E27FC236}">
              <a16:creationId xmlns:a16="http://schemas.microsoft.com/office/drawing/2014/main" id="{00000000-0008-0000-0400-00008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10" name="Picture 1" descr="ALMASHRI_0">
          <a:extLst>
            <a:ext uri="{FF2B5EF4-FFF2-40B4-BE49-F238E27FC236}">
              <a16:creationId xmlns:a16="http://schemas.microsoft.com/office/drawing/2014/main" id="{00000000-0008-0000-0400-00008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11" name="Picture 1" descr="ALMASHRI_0">
          <a:extLst>
            <a:ext uri="{FF2B5EF4-FFF2-40B4-BE49-F238E27FC236}">
              <a16:creationId xmlns:a16="http://schemas.microsoft.com/office/drawing/2014/main" id="{00000000-0008-0000-0400-00008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12" name="Picture 1" descr="ALMASHRI_0">
          <a:extLst>
            <a:ext uri="{FF2B5EF4-FFF2-40B4-BE49-F238E27FC236}">
              <a16:creationId xmlns:a16="http://schemas.microsoft.com/office/drawing/2014/main" id="{00000000-0008-0000-0400-00008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13" name="Picture 1" descr="ALMASHRI_0">
          <a:extLst>
            <a:ext uri="{FF2B5EF4-FFF2-40B4-BE49-F238E27FC236}">
              <a16:creationId xmlns:a16="http://schemas.microsoft.com/office/drawing/2014/main" id="{00000000-0008-0000-0400-00008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14" name="Picture 1" descr="ALMASHRI_0">
          <a:extLst>
            <a:ext uri="{FF2B5EF4-FFF2-40B4-BE49-F238E27FC236}">
              <a16:creationId xmlns:a16="http://schemas.microsoft.com/office/drawing/2014/main" id="{00000000-0008-0000-0400-00008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15" name="Picture 1" descr="ALMASHRI_0">
          <a:extLst>
            <a:ext uri="{FF2B5EF4-FFF2-40B4-BE49-F238E27FC236}">
              <a16:creationId xmlns:a16="http://schemas.microsoft.com/office/drawing/2014/main" id="{00000000-0008-0000-0400-00008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16" name="Picture 1" descr="ALMASHRI_0">
          <a:extLst>
            <a:ext uri="{FF2B5EF4-FFF2-40B4-BE49-F238E27FC236}">
              <a16:creationId xmlns:a16="http://schemas.microsoft.com/office/drawing/2014/main" id="{00000000-0008-0000-0400-00009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17" name="Picture 1" descr="ALMASHRI_0">
          <a:extLst>
            <a:ext uri="{FF2B5EF4-FFF2-40B4-BE49-F238E27FC236}">
              <a16:creationId xmlns:a16="http://schemas.microsoft.com/office/drawing/2014/main" id="{00000000-0008-0000-0400-00009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18" name="Picture 1" descr="ALMASHRI_0">
          <a:extLst>
            <a:ext uri="{FF2B5EF4-FFF2-40B4-BE49-F238E27FC236}">
              <a16:creationId xmlns:a16="http://schemas.microsoft.com/office/drawing/2014/main" id="{00000000-0008-0000-0400-00009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19" name="Picture 1" descr="ALMASHRI_0">
          <a:extLst>
            <a:ext uri="{FF2B5EF4-FFF2-40B4-BE49-F238E27FC236}">
              <a16:creationId xmlns:a16="http://schemas.microsoft.com/office/drawing/2014/main" id="{00000000-0008-0000-0400-00009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0" name="Picture 1" descr="ALMASHRI_0">
          <a:extLst>
            <a:ext uri="{FF2B5EF4-FFF2-40B4-BE49-F238E27FC236}">
              <a16:creationId xmlns:a16="http://schemas.microsoft.com/office/drawing/2014/main" id="{00000000-0008-0000-0400-00009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1" name="Picture 1" descr="ALMASHRI_0">
          <a:extLst>
            <a:ext uri="{FF2B5EF4-FFF2-40B4-BE49-F238E27FC236}">
              <a16:creationId xmlns:a16="http://schemas.microsoft.com/office/drawing/2014/main" id="{00000000-0008-0000-0400-00009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2" name="Picture 1" descr="ALMASHRI_0">
          <a:extLst>
            <a:ext uri="{FF2B5EF4-FFF2-40B4-BE49-F238E27FC236}">
              <a16:creationId xmlns:a16="http://schemas.microsoft.com/office/drawing/2014/main" id="{00000000-0008-0000-0400-00009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3" name="Picture 1" descr="ALMASHRI_0">
          <a:extLst>
            <a:ext uri="{FF2B5EF4-FFF2-40B4-BE49-F238E27FC236}">
              <a16:creationId xmlns:a16="http://schemas.microsoft.com/office/drawing/2014/main" id="{00000000-0008-0000-0400-00009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4" name="Picture 1" descr="ALMASHRI_0">
          <a:extLst>
            <a:ext uri="{FF2B5EF4-FFF2-40B4-BE49-F238E27FC236}">
              <a16:creationId xmlns:a16="http://schemas.microsoft.com/office/drawing/2014/main" id="{00000000-0008-0000-0400-00009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5" name="Picture 1" descr="ALMASHRI_0">
          <a:extLst>
            <a:ext uri="{FF2B5EF4-FFF2-40B4-BE49-F238E27FC236}">
              <a16:creationId xmlns:a16="http://schemas.microsoft.com/office/drawing/2014/main" id="{00000000-0008-0000-0400-00009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6" name="Picture 1" descr="ALMASHRI_0">
          <a:extLst>
            <a:ext uri="{FF2B5EF4-FFF2-40B4-BE49-F238E27FC236}">
              <a16:creationId xmlns:a16="http://schemas.microsoft.com/office/drawing/2014/main" id="{00000000-0008-0000-0400-00009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7" name="Picture 1" descr="ALMASHRI_0">
          <a:extLst>
            <a:ext uri="{FF2B5EF4-FFF2-40B4-BE49-F238E27FC236}">
              <a16:creationId xmlns:a16="http://schemas.microsoft.com/office/drawing/2014/main" id="{00000000-0008-0000-0400-00009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28" name="Picture 1" descr="ALMASHRI_0">
          <a:extLst>
            <a:ext uri="{FF2B5EF4-FFF2-40B4-BE49-F238E27FC236}">
              <a16:creationId xmlns:a16="http://schemas.microsoft.com/office/drawing/2014/main" id="{00000000-0008-0000-0400-00009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29" name="Picture 1" descr="ALMASHRI_0">
          <a:extLst>
            <a:ext uri="{FF2B5EF4-FFF2-40B4-BE49-F238E27FC236}">
              <a16:creationId xmlns:a16="http://schemas.microsoft.com/office/drawing/2014/main" id="{00000000-0008-0000-0400-00009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0" name="Picture 1" descr="ALMASHRI_0">
          <a:extLst>
            <a:ext uri="{FF2B5EF4-FFF2-40B4-BE49-F238E27FC236}">
              <a16:creationId xmlns:a16="http://schemas.microsoft.com/office/drawing/2014/main" id="{00000000-0008-0000-0400-00009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1" name="Picture 1" descr="ALMASHRI_0">
          <a:extLst>
            <a:ext uri="{FF2B5EF4-FFF2-40B4-BE49-F238E27FC236}">
              <a16:creationId xmlns:a16="http://schemas.microsoft.com/office/drawing/2014/main" id="{00000000-0008-0000-0400-00009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2" name="Picture 1" descr="ALMASHRI_0">
          <a:extLst>
            <a:ext uri="{FF2B5EF4-FFF2-40B4-BE49-F238E27FC236}">
              <a16:creationId xmlns:a16="http://schemas.microsoft.com/office/drawing/2014/main" id="{00000000-0008-0000-0400-0000A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3" name="Picture 1" descr="ALMASHRI_0">
          <a:extLst>
            <a:ext uri="{FF2B5EF4-FFF2-40B4-BE49-F238E27FC236}">
              <a16:creationId xmlns:a16="http://schemas.microsoft.com/office/drawing/2014/main" id="{00000000-0008-0000-0400-0000A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4" name="Picture 1" descr="ALMASHRI_0">
          <a:extLst>
            <a:ext uri="{FF2B5EF4-FFF2-40B4-BE49-F238E27FC236}">
              <a16:creationId xmlns:a16="http://schemas.microsoft.com/office/drawing/2014/main" id="{00000000-0008-0000-0400-0000A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5" name="Picture 1" descr="ALMASHRI_0">
          <a:extLst>
            <a:ext uri="{FF2B5EF4-FFF2-40B4-BE49-F238E27FC236}">
              <a16:creationId xmlns:a16="http://schemas.microsoft.com/office/drawing/2014/main" id="{00000000-0008-0000-0400-0000A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6" name="Picture 1" descr="ALMASHRI_0">
          <a:extLst>
            <a:ext uri="{FF2B5EF4-FFF2-40B4-BE49-F238E27FC236}">
              <a16:creationId xmlns:a16="http://schemas.microsoft.com/office/drawing/2014/main" id="{00000000-0008-0000-0400-0000A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7" name="Picture 1" descr="ALMASHRI_0">
          <a:extLst>
            <a:ext uri="{FF2B5EF4-FFF2-40B4-BE49-F238E27FC236}">
              <a16:creationId xmlns:a16="http://schemas.microsoft.com/office/drawing/2014/main" id="{00000000-0008-0000-0400-0000A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8" name="Picture 1" descr="ALMASHRI_0">
          <a:extLst>
            <a:ext uri="{FF2B5EF4-FFF2-40B4-BE49-F238E27FC236}">
              <a16:creationId xmlns:a16="http://schemas.microsoft.com/office/drawing/2014/main" id="{00000000-0008-0000-0400-0000A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39" name="Picture 1" descr="ALMASHRI_0">
          <a:extLst>
            <a:ext uri="{FF2B5EF4-FFF2-40B4-BE49-F238E27FC236}">
              <a16:creationId xmlns:a16="http://schemas.microsoft.com/office/drawing/2014/main" id="{00000000-0008-0000-0400-0000A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40" name="Picture 1" descr="ALMASHRI_0">
          <a:extLst>
            <a:ext uri="{FF2B5EF4-FFF2-40B4-BE49-F238E27FC236}">
              <a16:creationId xmlns:a16="http://schemas.microsoft.com/office/drawing/2014/main" id="{00000000-0008-0000-0400-0000A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41" name="Picture 1" descr="ALMASHRI_0">
          <a:extLst>
            <a:ext uri="{FF2B5EF4-FFF2-40B4-BE49-F238E27FC236}">
              <a16:creationId xmlns:a16="http://schemas.microsoft.com/office/drawing/2014/main" id="{00000000-0008-0000-0400-0000A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42" name="Picture 1" descr="ALMASHRI_0">
          <a:extLst>
            <a:ext uri="{FF2B5EF4-FFF2-40B4-BE49-F238E27FC236}">
              <a16:creationId xmlns:a16="http://schemas.microsoft.com/office/drawing/2014/main" id="{00000000-0008-0000-0400-0000A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43" name="Picture 1" descr="ALMASHRI_0">
          <a:extLst>
            <a:ext uri="{FF2B5EF4-FFF2-40B4-BE49-F238E27FC236}">
              <a16:creationId xmlns:a16="http://schemas.microsoft.com/office/drawing/2014/main" id="{00000000-0008-0000-0400-0000A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9644" name="Picture 1" descr="ALMASHRI_0">
          <a:extLst>
            <a:ext uri="{FF2B5EF4-FFF2-40B4-BE49-F238E27FC236}">
              <a16:creationId xmlns:a16="http://schemas.microsoft.com/office/drawing/2014/main" id="{00000000-0008-0000-0400-0000A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45" name="Picture 1" descr="ALMASHRI_0">
          <a:extLst>
            <a:ext uri="{FF2B5EF4-FFF2-40B4-BE49-F238E27FC236}">
              <a16:creationId xmlns:a16="http://schemas.microsoft.com/office/drawing/2014/main" id="{00000000-0008-0000-0400-0000A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46" name="Picture 1" descr="ALMASHRI_0">
          <a:extLst>
            <a:ext uri="{FF2B5EF4-FFF2-40B4-BE49-F238E27FC236}">
              <a16:creationId xmlns:a16="http://schemas.microsoft.com/office/drawing/2014/main" id="{00000000-0008-0000-0400-0000A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47" name="Picture 1" descr="ALMASHRI_0">
          <a:extLst>
            <a:ext uri="{FF2B5EF4-FFF2-40B4-BE49-F238E27FC236}">
              <a16:creationId xmlns:a16="http://schemas.microsoft.com/office/drawing/2014/main" id="{00000000-0008-0000-0400-0000A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48" name="Picture 1" descr="ALMASHRI_0">
          <a:extLst>
            <a:ext uri="{FF2B5EF4-FFF2-40B4-BE49-F238E27FC236}">
              <a16:creationId xmlns:a16="http://schemas.microsoft.com/office/drawing/2014/main" id="{00000000-0008-0000-0400-0000B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49" name="Picture 1" descr="ALMASHRI_0">
          <a:extLst>
            <a:ext uri="{FF2B5EF4-FFF2-40B4-BE49-F238E27FC236}">
              <a16:creationId xmlns:a16="http://schemas.microsoft.com/office/drawing/2014/main" id="{00000000-0008-0000-0400-0000B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0" name="Picture 1" descr="ALMASHRI_0">
          <a:extLst>
            <a:ext uri="{FF2B5EF4-FFF2-40B4-BE49-F238E27FC236}">
              <a16:creationId xmlns:a16="http://schemas.microsoft.com/office/drawing/2014/main" id="{00000000-0008-0000-0400-0000B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1" name="Picture 1" descr="ALMASHRI_0">
          <a:extLst>
            <a:ext uri="{FF2B5EF4-FFF2-40B4-BE49-F238E27FC236}">
              <a16:creationId xmlns:a16="http://schemas.microsoft.com/office/drawing/2014/main" id="{00000000-0008-0000-0400-0000B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2" name="Picture 1" descr="ALMASHRI_0">
          <a:extLst>
            <a:ext uri="{FF2B5EF4-FFF2-40B4-BE49-F238E27FC236}">
              <a16:creationId xmlns:a16="http://schemas.microsoft.com/office/drawing/2014/main" id="{00000000-0008-0000-0400-0000B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3" name="Picture 1" descr="ALMASHRI_0">
          <a:extLst>
            <a:ext uri="{FF2B5EF4-FFF2-40B4-BE49-F238E27FC236}">
              <a16:creationId xmlns:a16="http://schemas.microsoft.com/office/drawing/2014/main" id="{00000000-0008-0000-0400-0000B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4" name="Picture 1" descr="ALMASHRI_0">
          <a:extLst>
            <a:ext uri="{FF2B5EF4-FFF2-40B4-BE49-F238E27FC236}">
              <a16:creationId xmlns:a16="http://schemas.microsoft.com/office/drawing/2014/main" id="{00000000-0008-0000-0400-0000B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5" name="Picture 1" descr="ALMASHRI_0">
          <a:extLst>
            <a:ext uri="{FF2B5EF4-FFF2-40B4-BE49-F238E27FC236}">
              <a16:creationId xmlns:a16="http://schemas.microsoft.com/office/drawing/2014/main" id="{00000000-0008-0000-0400-0000B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6" name="Picture 1" descr="ALMASHRI_0">
          <a:extLst>
            <a:ext uri="{FF2B5EF4-FFF2-40B4-BE49-F238E27FC236}">
              <a16:creationId xmlns:a16="http://schemas.microsoft.com/office/drawing/2014/main" id="{00000000-0008-0000-0400-0000B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7" name="Picture 1" descr="ALMASHRI_0">
          <a:extLst>
            <a:ext uri="{FF2B5EF4-FFF2-40B4-BE49-F238E27FC236}">
              <a16:creationId xmlns:a16="http://schemas.microsoft.com/office/drawing/2014/main" id="{00000000-0008-0000-0400-0000B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8" name="Picture 1" descr="ALMASHRI_0">
          <a:extLst>
            <a:ext uri="{FF2B5EF4-FFF2-40B4-BE49-F238E27FC236}">
              <a16:creationId xmlns:a16="http://schemas.microsoft.com/office/drawing/2014/main" id="{00000000-0008-0000-0400-0000B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59" name="Picture 1" descr="ALMASHRI_0">
          <a:extLst>
            <a:ext uri="{FF2B5EF4-FFF2-40B4-BE49-F238E27FC236}">
              <a16:creationId xmlns:a16="http://schemas.microsoft.com/office/drawing/2014/main" id="{00000000-0008-0000-0400-0000B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9660" name="Picture 1" descr="ALMASHRI_0">
          <a:extLst>
            <a:ext uri="{FF2B5EF4-FFF2-40B4-BE49-F238E27FC236}">
              <a16:creationId xmlns:a16="http://schemas.microsoft.com/office/drawing/2014/main" id="{00000000-0008-0000-0400-0000B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1" name="Picture 1" descr="ALMASHRI_0">
          <a:extLst>
            <a:ext uri="{FF2B5EF4-FFF2-40B4-BE49-F238E27FC236}">
              <a16:creationId xmlns:a16="http://schemas.microsoft.com/office/drawing/2014/main" id="{00000000-0008-0000-0400-0000B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2" name="Picture 1" descr="ALMASHRI_0">
          <a:extLst>
            <a:ext uri="{FF2B5EF4-FFF2-40B4-BE49-F238E27FC236}">
              <a16:creationId xmlns:a16="http://schemas.microsoft.com/office/drawing/2014/main" id="{00000000-0008-0000-0400-0000B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3" name="Picture 1" descr="ALMASHRI_0">
          <a:extLst>
            <a:ext uri="{FF2B5EF4-FFF2-40B4-BE49-F238E27FC236}">
              <a16:creationId xmlns:a16="http://schemas.microsoft.com/office/drawing/2014/main" id="{00000000-0008-0000-0400-0000B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4" name="Picture 1" descr="ALMASHRI_0">
          <a:extLst>
            <a:ext uri="{FF2B5EF4-FFF2-40B4-BE49-F238E27FC236}">
              <a16:creationId xmlns:a16="http://schemas.microsoft.com/office/drawing/2014/main" id="{00000000-0008-0000-0400-0000C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5" name="Picture 1" descr="ALMASHRI_0">
          <a:extLst>
            <a:ext uri="{FF2B5EF4-FFF2-40B4-BE49-F238E27FC236}">
              <a16:creationId xmlns:a16="http://schemas.microsoft.com/office/drawing/2014/main" id="{00000000-0008-0000-0400-0000C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6" name="Picture 1" descr="ALMASHRI_0">
          <a:extLst>
            <a:ext uri="{FF2B5EF4-FFF2-40B4-BE49-F238E27FC236}">
              <a16:creationId xmlns:a16="http://schemas.microsoft.com/office/drawing/2014/main" id="{00000000-0008-0000-0400-0000C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7" name="Picture 1" descr="ALMASHRI_0">
          <a:extLst>
            <a:ext uri="{FF2B5EF4-FFF2-40B4-BE49-F238E27FC236}">
              <a16:creationId xmlns:a16="http://schemas.microsoft.com/office/drawing/2014/main" id="{00000000-0008-0000-0400-0000C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8" name="Picture 1" descr="ALMASHRI_0">
          <a:extLst>
            <a:ext uri="{FF2B5EF4-FFF2-40B4-BE49-F238E27FC236}">
              <a16:creationId xmlns:a16="http://schemas.microsoft.com/office/drawing/2014/main" id="{00000000-0008-0000-0400-0000C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69" name="Picture 1" descr="ALMASHRI_0">
          <a:extLst>
            <a:ext uri="{FF2B5EF4-FFF2-40B4-BE49-F238E27FC236}">
              <a16:creationId xmlns:a16="http://schemas.microsoft.com/office/drawing/2014/main" id="{00000000-0008-0000-0400-0000C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0" name="Picture 1" descr="ALMASHRI_0">
          <a:extLst>
            <a:ext uri="{FF2B5EF4-FFF2-40B4-BE49-F238E27FC236}">
              <a16:creationId xmlns:a16="http://schemas.microsoft.com/office/drawing/2014/main" id="{00000000-0008-0000-0400-0000C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1" name="Picture 1" descr="ALMASHRI_0">
          <a:extLst>
            <a:ext uri="{FF2B5EF4-FFF2-40B4-BE49-F238E27FC236}">
              <a16:creationId xmlns:a16="http://schemas.microsoft.com/office/drawing/2014/main" id="{00000000-0008-0000-0400-0000C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2" name="Picture 1" descr="ALMASHRI_0">
          <a:extLst>
            <a:ext uri="{FF2B5EF4-FFF2-40B4-BE49-F238E27FC236}">
              <a16:creationId xmlns:a16="http://schemas.microsoft.com/office/drawing/2014/main" id="{00000000-0008-0000-0400-0000C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3" name="Picture 1" descr="ALMASHRI_0">
          <a:extLst>
            <a:ext uri="{FF2B5EF4-FFF2-40B4-BE49-F238E27FC236}">
              <a16:creationId xmlns:a16="http://schemas.microsoft.com/office/drawing/2014/main" id="{00000000-0008-0000-0400-0000C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4" name="Picture 1" descr="ALMASHRI_0">
          <a:extLst>
            <a:ext uri="{FF2B5EF4-FFF2-40B4-BE49-F238E27FC236}">
              <a16:creationId xmlns:a16="http://schemas.microsoft.com/office/drawing/2014/main" id="{00000000-0008-0000-0400-0000C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5" name="Picture 1" descr="ALMASHRI_0">
          <a:extLst>
            <a:ext uri="{FF2B5EF4-FFF2-40B4-BE49-F238E27FC236}">
              <a16:creationId xmlns:a16="http://schemas.microsoft.com/office/drawing/2014/main" id="{00000000-0008-0000-0400-0000C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6" name="Picture 1" descr="ALMASHRI_0">
          <a:extLst>
            <a:ext uri="{FF2B5EF4-FFF2-40B4-BE49-F238E27FC236}">
              <a16:creationId xmlns:a16="http://schemas.microsoft.com/office/drawing/2014/main" id="{00000000-0008-0000-0400-0000C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7" name="Picture 1" descr="ALMASHRI_0">
          <a:extLst>
            <a:ext uri="{FF2B5EF4-FFF2-40B4-BE49-F238E27FC236}">
              <a16:creationId xmlns:a16="http://schemas.microsoft.com/office/drawing/2014/main" id="{00000000-0008-0000-0400-0000C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8" name="Picture 1" descr="ALMASHRI_0">
          <a:extLst>
            <a:ext uri="{FF2B5EF4-FFF2-40B4-BE49-F238E27FC236}">
              <a16:creationId xmlns:a16="http://schemas.microsoft.com/office/drawing/2014/main" id="{00000000-0008-0000-0400-0000C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79" name="Picture 1" descr="ALMASHRI_0">
          <a:extLst>
            <a:ext uri="{FF2B5EF4-FFF2-40B4-BE49-F238E27FC236}">
              <a16:creationId xmlns:a16="http://schemas.microsoft.com/office/drawing/2014/main" id="{00000000-0008-0000-0400-0000C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0" name="Picture 1" descr="ALMASHRI_0">
          <a:extLst>
            <a:ext uri="{FF2B5EF4-FFF2-40B4-BE49-F238E27FC236}">
              <a16:creationId xmlns:a16="http://schemas.microsoft.com/office/drawing/2014/main" id="{00000000-0008-0000-0400-0000D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1" name="Picture 1" descr="ALMASHRI_0">
          <a:extLst>
            <a:ext uri="{FF2B5EF4-FFF2-40B4-BE49-F238E27FC236}">
              <a16:creationId xmlns:a16="http://schemas.microsoft.com/office/drawing/2014/main" id="{00000000-0008-0000-0400-0000D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2" name="Picture 1" descr="ALMASHRI_0">
          <a:extLst>
            <a:ext uri="{FF2B5EF4-FFF2-40B4-BE49-F238E27FC236}">
              <a16:creationId xmlns:a16="http://schemas.microsoft.com/office/drawing/2014/main" id="{00000000-0008-0000-0400-0000D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3" name="Picture 1" descr="ALMASHRI_0">
          <a:extLst>
            <a:ext uri="{FF2B5EF4-FFF2-40B4-BE49-F238E27FC236}">
              <a16:creationId xmlns:a16="http://schemas.microsoft.com/office/drawing/2014/main" id="{00000000-0008-0000-0400-0000D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4" name="Picture 1" descr="ALMASHRI_0">
          <a:extLst>
            <a:ext uri="{FF2B5EF4-FFF2-40B4-BE49-F238E27FC236}">
              <a16:creationId xmlns:a16="http://schemas.microsoft.com/office/drawing/2014/main" id="{00000000-0008-0000-0400-0000D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5" name="Picture 1" descr="ALMASHRI_0">
          <a:extLst>
            <a:ext uri="{FF2B5EF4-FFF2-40B4-BE49-F238E27FC236}">
              <a16:creationId xmlns:a16="http://schemas.microsoft.com/office/drawing/2014/main" id="{00000000-0008-0000-0400-0000D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6" name="Picture 1" descr="ALMASHRI_0">
          <a:extLst>
            <a:ext uri="{FF2B5EF4-FFF2-40B4-BE49-F238E27FC236}">
              <a16:creationId xmlns:a16="http://schemas.microsoft.com/office/drawing/2014/main" id="{00000000-0008-0000-0400-0000D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7" name="Picture 1" descr="ALMASHRI_0">
          <a:extLst>
            <a:ext uri="{FF2B5EF4-FFF2-40B4-BE49-F238E27FC236}">
              <a16:creationId xmlns:a16="http://schemas.microsoft.com/office/drawing/2014/main" id="{00000000-0008-0000-0400-0000D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8" name="Picture 1" descr="ALMASHRI_0">
          <a:extLst>
            <a:ext uri="{FF2B5EF4-FFF2-40B4-BE49-F238E27FC236}">
              <a16:creationId xmlns:a16="http://schemas.microsoft.com/office/drawing/2014/main" id="{00000000-0008-0000-0400-0000D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89" name="Picture 1" descr="ALMASHRI_0">
          <a:extLst>
            <a:ext uri="{FF2B5EF4-FFF2-40B4-BE49-F238E27FC236}">
              <a16:creationId xmlns:a16="http://schemas.microsoft.com/office/drawing/2014/main" id="{00000000-0008-0000-0400-0000D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90" name="Picture 1" descr="ALMASHRI_0">
          <a:extLst>
            <a:ext uri="{FF2B5EF4-FFF2-40B4-BE49-F238E27FC236}">
              <a16:creationId xmlns:a16="http://schemas.microsoft.com/office/drawing/2014/main" id="{00000000-0008-0000-0400-0000D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91" name="Picture 1" descr="ALMASHRI_0">
          <a:extLst>
            <a:ext uri="{FF2B5EF4-FFF2-40B4-BE49-F238E27FC236}">
              <a16:creationId xmlns:a16="http://schemas.microsoft.com/office/drawing/2014/main" id="{00000000-0008-0000-0400-0000D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9692" name="Picture 1" descr="ALMASHRI_0">
          <a:extLst>
            <a:ext uri="{FF2B5EF4-FFF2-40B4-BE49-F238E27FC236}">
              <a16:creationId xmlns:a16="http://schemas.microsoft.com/office/drawing/2014/main" id="{00000000-0008-0000-0400-0000D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693" name="Picture 1" descr="ALMASHRI_0">
          <a:extLst>
            <a:ext uri="{FF2B5EF4-FFF2-40B4-BE49-F238E27FC236}">
              <a16:creationId xmlns:a16="http://schemas.microsoft.com/office/drawing/2014/main" id="{00000000-0008-0000-0400-0000D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694" name="Picture 1" descr="ALMASHRI_0">
          <a:extLst>
            <a:ext uri="{FF2B5EF4-FFF2-40B4-BE49-F238E27FC236}">
              <a16:creationId xmlns:a16="http://schemas.microsoft.com/office/drawing/2014/main" id="{00000000-0008-0000-0400-0000D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695" name="Picture 1" descr="ALMASHRI_0">
          <a:extLst>
            <a:ext uri="{FF2B5EF4-FFF2-40B4-BE49-F238E27FC236}">
              <a16:creationId xmlns:a16="http://schemas.microsoft.com/office/drawing/2014/main" id="{00000000-0008-0000-0400-0000D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696" name="Picture 1" descr="ALMASHRI_0">
          <a:extLst>
            <a:ext uri="{FF2B5EF4-FFF2-40B4-BE49-F238E27FC236}">
              <a16:creationId xmlns:a16="http://schemas.microsoft.com/office/drawing/2014/main" id="{00000000-0008-0000-0400-0000E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697" name="Picture 1" descr="ALMASHRI_0">
          <a:extLst>
            <a:ext uri="{FF2B5EF4-FFF2-40B4-BE49-F238E27FC236}">
              <a16:creationId xmlns:a16="http://schemas.microsoft.com/office/drawing/2014/main" id="{00000000-0008-0000-0400-0000E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698" name="Picture 1" descr="ALMASHRI_0">
          <a:extLst>
            <a:ext uri="{FF2B5EF4-FFF2-40B4-BE49-F238E27FC236}">
              <a16:creationId xmlns:a16="http://schemas.microsoft.com/office/drawing/2014/main" id="{00000000-0008-0000-0400-0000E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699" name="Picture 1" descr="ALMASHRI_0">
          <a:extLst>
            <a:ext uri="{FF2B5EF4-FFF2-40B4-BE49-F238E27FC236}">
              <a16:creationId xmlns:a16="http://schemas.microsoft.com/office/drawing/2014/main" id="{00000000-0008-0000-0400-0000E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0" name="Picture 1" descr="ALMASHRI_0">
          <a:extLst>
            <a:ext uri="{FF2B5EF4-FFF2-40B4-BE49-F238E27FC236}">
              <a16:creationId xmlns:a16="http://schemas.microsoft.com/office/drawing/2014/main" id="{00000000-0008-0000-0400-0000E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1" name="Picture 1" descr="ALMASHRI_0">
          <a:extLst>
            <a:ext uri="{FF2B5EF4-FFF2-40B4-BE49-F238E27FC236}">
              <a16:creationId xmlns:a16="http://schemas.microsoft.com/office/drawing/2014/main" id="{00000000-0008-0000-0400-0000E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2" name="Picture 1" descr="ALMASHRI_0">
          <a:extLst>
            <a:ext uri="{FF2B5EF4-FFF2-40B4-BE49-F238E27FC236}">
              <a16:creationId xmlns:a16="http://schemas.microsoft.com/office/drawing/2014/main" id="{00000000-0008-0000-0400-0000E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3" name="Picture 1" descr="ALMASHRI_0">
          <a:extLst>
            <a:ext uri="{FF2B5EF4-FFF2-40B4-BE49-F238E27FC236}">
              <a16:creationId xmlns:a16="http://schemas.microsoft.com/office/drawing/2014/main" id="{00000000-0008-0000-0400-0000E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4" name="Picture 1" descr="ALMASHRI_0">
          <a:extLst>
            <a:ext uri="{FF2B5EF4-FFF2-40B4-BE49-F238E27FC236}">
              <a16:creationId xmlns:a16="http://schemas.microsoft.com/office/drawing/2014/main" id="{00000000-0008-0000-0400-0000E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5" name="Picture 1" descr="ALMASHRI_0">
          <a:extLst>
            <a:ext uri="{FF2B5EF4-FFF2-40B4-BE49-F238E27FC236}">
              <a16:creationId xmlns:a16="http://schemas.microsoft.com/office/drawing/2014/main" id="{00000000-0008-0000-0400-0000E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6" name="Picture 1" descr="ALMASHRI_0">
          <a:extLst>
            <a:ext uri="{FF2B5EF4-FFF2-40B4-BE49-F238E27FC236}">
              <a16:creationId xmlns:a16="http://schemas.microsoft.com/office/drawing/2014/main" id="{00000000-0008-0000-0400-0000E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7" name="Picture 1" descr="ALMASHRI_0">
          <a:extLst>
            <a:ext uri="{FF2B5EF4-FFF2-40B4-BE49-F238E27FC236}">
              <a16:creationId xmlns:a16="http://schemas.microsoft.com/office/drawing/2014/main" id="{00000000-0008-0000-0400-0000E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8" name="Picture 1" descr="ALMASHRI_0">
          <a:extLst>
            <a:ext uri="{FF2B5EF4-FFF2-40B4-BE49-F238E27FC236}">
              <a16:creationId xmlns:a16="http://schemas.microsoft.com/office/drawing/2014/main" id="{00000000-0008-0000-0400-0000E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09" name="Picture 1" descr="ALMASHRI_0">
          <a:extLst>
            <a:ext uri="{FF2B5EF4-FFF2-40B4-BE49-F238E27FC236}">
              <a16:creationId xmlns:a16="http://schemas.microsoft.com/office/drawing/2014/main" id="{00000000-0008-0000-0400-0000E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0" name="Picture 1" descr="ALMASHRI_0">
          <a:extLst>
            <a:ext uri="{FF2B5EF4-FFF2-40B4-BE49-F238E27FC236}">
              <a16:creationId xmlns:a16="http://schemas.microsoft.com/office/drawing/2014/main" id="{00000000-0008-0000-0400-0000E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1" name="Picture 1" descr="ALMASHRI_0">
          <a:extLst>
            <a:ext uri="{FF2B5EF4-FFF2-40B4-BE49-F238E27FC236}">
              <a16:creationId xmlns:a16="http://schemas.microsoft.com/office/drawing/2014/main" id="{00000000-0008-0000-0400-0000E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2" name="Picture 1" descr="ALMASHRI_0">
          <a:extLst>
            <a:ext uri="{FF2B5EF4-FFF2-40B4-BE49-F238E27FC236}">
              <a16:creationId xmlns:a16="http://schemas.microsoft.com/office/drawing/2014/main" id="{00000000-0008-0000-0400-0000F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3" name="Picture 1" descr="ALMASHRI_0">
          <a:extLst>
            <a:ext uri="{FF2B5EF4-FFF2-40B4-BE49-F238E27FC236}">
              <a16:creationId xmlns:a16="http://schemas.microsoft.com/office/drawing/2014/main" id="{00000000-0008-0000-0400-0000F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4" name="Picture 1" descr="ALMASHRI_0">
          <a:extLst>
            <a:ext uri="{FF2B5EF4-FFF2-40B4-BE49-F238E27FC236}">
              <a16:creationId xmlns:a16="http://schemas.microsoft.com/office/drawing/2014/main" id="{00000000-0008-0000-0400-0000F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5" name="Picture 1" descr="ALMASHRI_0">
          <a:extLst>
            <a:ext uri="{FF2B5EF4-FFF2-40B4-BE49-F238E27FC236}">
              <a16:creationId xmlns:a16="http://schemas.microsoft.com/office/drawing/2014/main" id="{00000000-0008-0000-0400-0000F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6" name="Picture 1" descr="ALMASHRI_0">
          <a:extLst>
            <a:ext uri="{FF2B5EF4-FFF2-40B4-BE49-F238E27FC236}">
              <a16:creationId xmlns:a16="http://schemas.microsoft.com/office/drawing/2014/main" id="{00000000-0008-0000-0400-0000F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7" name="Picture 1" descr="ALMASHRI_0">
          <a:extLst>
            <a:ext uri="{FF2B5EF4-FFF2-40B4-BE49-F238E27FC236}">
              <a16:creationId xmlns:a16="http://schemas.microsoft.com/office/drawing/2014/main" id="{00000000-0008-0000-0400-0000F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8" name="Picture 1" descr="ALMASHRI_0">
          <a:extLst>
            <a:ext uri="{FF2B5EF4-FFF2-40B4-BE49-F238E27FC236}">
              <a16:creationId xmlns:a16="http://schemas.microsoft.com/office/drawing/2014/main" id="{00000000-0008-0000-0400-0000F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19" name="Picture 1" descr="ALMASHRI_0">
          <a:extLst>
            <a:ext uri="{FF2B5EF4-FFF2-40B4-BE49-F238E27FC236}">
              <a16:creationId xmlns:a16="http://schemas.microsoft.com/office/drawing/2014/main" id="{00000000-0008-0000-0400-0000F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20" name="Picture 1" descr="ALMASHRI_0">
          <a:extLst>
            <a:ext uri="{FF2B5EF4-FFF2-40B4-BE49-F238E27FC236}">
              <a16:creationId xmlns:a16="http://schemas.microsoft.com/office/drawing/2014/main" id="{00000000-0008-0000-0400-0000F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21" name="Picture 1" descr="ALMASHRI_0">
          <a:extLst>
            <a:ext uri="{FF2B5EF4-FFF2-40B4-BE49-F238E27FC236}">
              <a16:creationId xmlns:a16="http://schemas.microsoft.com/office/drawing/2014/main" id="{00000000-0008-0000-0400-0000F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22" name="Picture 1" descr="ALMASHRI_0">
          <a:extLst>
            <a:ext uri="{FF2B5EF4-FFF2-40B4-BE49-F238E27FC236}">
              <a16:creationId xmlns:a16="http://schemas.microsoft.com/office/drawing/2014/main" id="{00000000-0008-0000-0400-0000F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23" name="Picture 1" descr="ALMASHRI_0">
          <a:extLst>
            <a:ext uri="{FF2B5EF4-FFF2-40B4-BE49-F238E27FC236}">
              <a16:creationId xmlns:a16="http://schemas.microsoft.com/office/drawing/2014/main" id="{00000000-0008-0000-0400-0000F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9724" name="Picture 1" descr="ALMASHRI_0">
          <a:extLst>
            <a:ext uri="{FF2B5EF4-FFF2-40B4-BE49-F238E27FC236}">
              <a16:creationId xmlns:a16="http://schemas.microsoft.com/office/drawing/2014/main" id="{00000000-0008-0000-0400-0000F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25" name="Picture 1" descr="ALMASHRI_0">
          <a:extLst>
            <a:ext uri="{FF2B5EF4-FFF2-40B4-BE49-F238E27FC236}">
              <a16:creationId xmlns:a16="http://schemas.microsoft.com/office/drawing/2014/main" id="{00000000-0008-0000-0400-0000F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26" name="Picture 1" descr="ALMASHRI_0">
          <a:extLst>
            <a:ext uri="{FF2B5EF4-FFF2-40B4-BE49-F238E27FC236}">
              <a16:creationId xmlns:a16="http://schemas.microsoft.com/office/drawing/2014/main" id="{00000000-0008-0000-0400-0000F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27" name="Picture 1" descr="ALMASHRI_0">
          <a:extLst>
            <a:ext uri="{FF2B5EF4-FFF2-40B4-BE49-F238E27FC236}">
              <a16:creationId xmlns:a16="http://schemas.microsoft.com/office/drawing/2014/main" id="{00000000-0008-0000-0400-0000F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28" name="Picture 1" descr="ALMASHRI_0">
          <a:extLst>
            <a:ext uri="{FF2B5EF4-FFF2-40B4-BE49-F238E27FC236}">
              <a16:creationId xmlns:a16="http://schemas.microsoft.com/office/drawing/2014/main" id="{00000000-0008-0000-0400-00000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29" name="Picture 1" descr="ALMASHRI_0">
          <a:extLst>
            <a:ext uri="{FF2B5EF4-FFF2-40B4-BE49-F238E27FC236}">
              <a16:creationId xmlns:a16="http://schemas.microsoft.com/office/drawing/2014/main" id="{00000000-0008-0000-0400-00000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0" name="Picture 1" descr="ALMASHRI_0">
          <a:extLst>
            <a:ext uri="{FF2B5EF4-FFF2-40B4-BE49-F238E27FC236}">
              <a16:creationId xmlns:a16="http://schemas.microsoft.com/office/drawing/2014/main" id="{00000000-0008-0000-0400-00000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1" name="Picture 1" descr="ALMASHRI_0">
          <a:extLst>
            <a:ext uri="{FF2B5EF4-FFF2-40B4-BE49-F238E27FC236}">
              <a16:creationId xmlns:a16="http://schemas.microsoft.com/office/drawing/2014/main" id="{00000000-0008-0000-0400-00000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2" name="Picture 1" descr="ALMASHRI_0">
          <a:extLst>
            <a:ext uri="{FF2B5EF4-FFF2-40B4-BE49-F238E27FC236}">
              <a16:creationId xmlns:a16="http://schemas.microsoft.com/office/drawing/2014/main" id="{00000000-0008-0000-0400-00000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3" name="Picture 1" descr="ALMASHRI_0">
          <a:extLst>
            <a:ext uri="{FF2B5EF4-FFF2-40B4-BE49-F238E27FC236}">
              <a16:creationId xmlns:a16="http://schemas.microsoft.com/office/drawing/2014/main" id="{00000000-0008-0000-0400-00000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4" name="Picture 1" descr="ALMASHRI_0">
          <a:extLst>
            <a:ext uri="{FF2B5EF4-FFF2-40B4-BE49-F238E27FC236}">
              <a16:creationId xmlns:a16="http://schemas.microsoft.com/office/drawing/2014/main" id="{00000000-0008-0000-0400-00000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5" name="Picture 1" descr="ALMASHRI_0">
          <a:extLst>
            <a:ext uri="{FF2B5EF4-FFF2-40B4-BE49-F238E27FC236}">
              <a16:creationId xmlns:a16="http://schemas.microsoft.com/office/drawing/2014/main" id="{00000000-0008-0000-0400-00000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6" name="Picture 1" descr="ALMASHRI_0">
          <a:extLst>
            <a:ext uri="{FF2B5EF4-FFF2-40B4-BE49-F238E27FC236}">
              <a16:creationId xmlns:a16="http://schemas.microsoft.com/office/drawing/2014/main" id="{00000000-0008-0000-0400-00000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7" name="Picture 1" descr="ALMASHRI_0">
          <a:extLst>
            <a:ext uri="{FF2B5EF4-FFF2-40B4-BE49-F238E27FC236}">
              <a16:creationId xmlns:a16="http://schemas.microsoft.com/office/drawing/2014/main" id="{00000000-0008-0000-0400-00000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8" name="Picture 1" descr="ALMASHRI_0">
          <a:extLst>
            <a:ext uri="{FF2B5EF4-FFF2-40B4-BE49-F238E27FC236}">
              <a16:creationId xmlns:a16="http://schemas.microsoft.com/office/drawing/2014/main" id="{00000000-0008-0000-0400-00000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39" name="Picture 1" descr="ALMASHRI_0">
          <a:extLst>
            <a:ext uri="{FF2B5EF4-FFF2-40B4-BE49-F238E27FC236}">
              <a16:creationId xmlns:a16="http://schemas.microsoft.com/office/drawing/2014/main" id="{00000000-0008-0000-0400-00000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0" name="Picture 1" descr="ALMASHRI_0">
          <a:extLst>
            <a:ext uri="{FF2B5EF4-FFF2-40B4-BE49-F238E27FC236}">
              <a16:creationId xmlns:a16="http://schemas.microsoft.com/office/drawing/2014/main" id="{00000000-0008-0000-0400-00000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1" name="Picture 1" descr="ALMASHRI_0">
          <a:extLst>
            <a:ext uri="{FF2B5EF4-FFF2-40B4-BE49-F238E27FC236}">
              <a16:creationId xmlns:a16="http://schemas.microsoft.com/office/drawing/2014/main" id="{00000000-0008-0000-0400-00000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2" name="Picture 1" descr="ALMASHRI_0">
          <a:extLst>
            <a:ext uri="{FF2B5EF4-FFF2-40B4-BE49-F238E27FC236}">
              <a16:creationId xmlns:a16="http://schemas.microsoft.com/office/drawing/2014/main" id="{00000000-0008-0000-0400-00000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3" name="Picture 1" descr="ALMASHRI_0">
          <a:extLst>
            <a:ext uri="{FF2B5EF4-FFF2-40B4-BE49-F238E27FC236}">
              <a16:creationId xmlns:a16="http://schemas.microsoft.com/office/drawing/2014/main" id="{00000000-0008-0000-0400-00000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4" name="Picture 1" descr="ALMASHRI_0">
          <a:extLst>
            <a:ext uri="{FF2B5EF4-FFF2-40B4-BE49-F238E27FC236}">
              <a16:creationId xmlns:a16="http://schemas.microsoft.com/office/drawing/2014/main" id="{00000000-0008-0000-0400-00001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5" name="Picture 1" descr="ALMASHRI_0">
          <a:extLst>
            <a:ext uri="{FF2B5EF4-FFF2-40B4-BE49-F238E27FC236}">
              <a16:creationId xmlns:a16="http://schemas.microsoft.com/office/drawing/2014/main" id="{00000000-0008-0000-0400-00001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6" name="Picture 1" descr="ALMASHRI_0">
          <a:extLst>
            <a:ext uri="{FF2B5EF4-FFF2-40B4-BE49-F238E27FC236}">
              <a16:creationId xmlns:a16="http://schemas.microsoft.com/office/drawing/2014/main" id="{00000000-0008-0000-0400-00001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7" name="Picture 1" descr="ALMASHRI_0">
          <a:extLst>
            <a:ext uri="{FF2B5EF4-FFF2-40B4-BE49-F238E27FC236}">
              <a16:creationId xmlns:a16="http://schemas.microsoft.com/office/drawing/2014/main" id="{00000000-0008-0000-0400-00001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8" name="Picture 1" descr="ALMASHRI_0">
          <a:extLst>
            <a:ext uri="{FF2B5EF4-FFF2-40B4-BE49-F238E27FC236}">
              <a16:creationId xmlns:a16="http://schemas.microsoft.com/office/drawing/2014/main" id="{00000000-0008-0000-0400-00001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49" name="Picture 1" descr="ALMASHRI_0">
          <a:extLst>
            <a:ext uri="{FF2B5EF4-FFF2-40B4-BE49-F238E27FC236}">
              <a16:creationId xmlns:a16="http://schemas.microsoft.com/office/drawing/2014/main" id="{00000000-0008-0000-0400-00001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50" name="Picture 1" descr="ALMASHRI_0">
          <a:extLst>
            <a:ext uri="{FF2B5EF4-FFF2-40B4-BE49-F238E27FC236}">
              <a16:creationId xmlns:a16="http://schemas.microsoft.com/office/drawing/2014/main" id="{00000000-0008-0000-0400-00001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51" name="Picture 1" descr="ALMASHRI_0">
          <a:extLst>
            <a:ext uri="{FF2B5EF4-FFF2-40B4-BE49-F238E27FC236}">
              <a16:creationId xmlns:a16="http://schemas.microsoft.com/office/drawing/2014/main" id="{00000000-0008-0000-0400-00001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52" name="Picture 1" descr="ALMASHRI_0">
          <a:extLst>
            <a:ext uri="{FF2B5EF4-FFF2-40B4-BE49-F238E27FC236}">
              <a16:creationId xmlns:a16="http://schemas.microsoft.com/office/drawing/2014/main" id="{00000000-0008-0000-0400-00001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53" name="Picture 1" descr="ALMASHRI_0">
          <a:extLst>
            <a:ext uri="{FF2B5EF4-FFF2-40B4-BE49-F238E27FC236}">
              <a16:creationId xmlns:a16="http://schemas.microsoft.com/office/drawing/2014/main" id="{00000000-0008-0000-0400-00001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54" name="Picture 1" descr="ALMASHRI_0">
          <a:extLst>
            <a:ext uri="{FF2B5EF4-FFF2-40B4-BE49-F238E27FC236}">
              <a16:creationId xmlns:a16="http://schemas.microsoft.com/office/drawing/2014/main" id="{00000000-0008-0000-0400-00001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55" name="Picture 1" descr="ALMASHRI_0">
          <a:extLst>
            <a:ext uri="{FF2B5EF4-FFF2-40B4-BE49-F238E27FC236}">
              <a16:creationId xmlns:a16="http://schemas.microsoft.com/office/drawing/2014/main" id="{00000000-0008-0000-0400-00001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9756" name="Picture 1" descr="ALMASHRI_0">
          <a:extLst>
            <a:ext uri="{FF2B5EF4-FFF2-40B4-BE49-F238E27FC236}">
              <a16:creationId xmlns:a16="http://schemas.microsoft.com/office/drawing/2014/main" id="{00000000-0008-0000-0400-00001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57" name="Picture 1" descr="ALMASHRI_0">
          <a:extLst>
            <a:ext uri="{FF2B5EF4-FFF2-40B4-BE49-F238E27FC236}">
              <a16:creationId xmlns:a16="http://schemas.microsoft.com/office/drawing/2014/main" id="{00000000-0008-0000-0400-00001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58" name="Picture 1" descr="ALMASHRI_0">
          <a:extLst>
            <a:ext uri="{FF2B5EF4-FFF2-40B4-BE49-F238E27FC236}">
              <a16:creationId xmlns:a16="http://schemas.microsoft.com/office/drawing/2014/main" id="{00000000-0008-0000-0400-00001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59" name="Picture 1" descr="ALMASHRI_0">
          <a:extLst>
            <a:ext uri="{FF2B5EF4-FFF2-40B4-BE49-F238E27FC236}">
              <a16:creationId xmlns:a16="http://schemas.microsoft.com/office/drawing/2014/main" id="{00000000-0008-0000-0400-00001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0" name="Picture 1" descr="ALMASHRI_0">
          <a:extLst>
            <a:ext uri="{FF2B5EF4-FFF2-40B4-BE49-F238E27FC236}">
              <a16:creationId xmlns:a16="http://schemas.microsoft.com/office/drawing/2014/main" id="{00000000-0008-0000-0400-00002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1" name="Picture 1" descr="ALMASHRI_0">
          <a:extLst>
            <a:ext uri="{FF2B5EF4-FFF2-40B4-BE49-F238E27FC236}">
              <a16:creationId xmlns:a16="http://schemas.microsoft.com/office/drawing/2014/main" id="{00000000-0008-0000-0400-00002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2" name="Picture 1" descr="ALMASHRI_0">
          <a:extLst>
            <a:ext uri="{FF2B5EF4-FFF2-40B4-BE49-F238E27FC236}">
              <a16:creationId xmlns:a16="http://schemas.microsoft.com/office/drawing/2014/main" id="{00000000-0008-0000-0400-00002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3" name="Picture 1" descr="ALMASHRI_0">
          <a:extLst>
            <a:ext uri="{FF2B5EF4-FFF2-40B4-BE49-F238E27FC236}">
              <a16:creationId xmlns:a16="http://schemas.microsoft.com/office/drawing/2014/main" id="{00000000-0008-0000-0400-00002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4" name="Picture 1" descr="ALMASHRI_0">
          <a:extLst>
            <a:ext uri="{FF2B5EF4-FFF2-40B4-BE49-F238E27FC236}">
              <a16:creationId xmlns:a16="http://schemas.microsoft.com/office/drawing/2014/main" id="{00000000-0008-0000-0400-00002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5" name="Picture 1" descr="ALMASHRI_0">
          <a:extLst>
            <a:ext uri="{FF2B5EF4-FFF2-40B4-BE49-F238E27FC236}">
              <a16:creationId xmlns:a16="http://schemas.microsoft.com/office/drawing/2014/main" id="{00000000-0008-0000-0400-00002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6" name="Picture 1" descr="ALMASHRI_0">
          <a:extLst>
            <a:ext uri="{FF2B5EF4-FFF2-40B4-BE49-F238E27FC236}">
              <a16:creationId xmlns:a16="http://schemas.microsoft.com/office/drawing/2014/main" id="{00000000-0008-0000-0400-00002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7" name="Picture 1" descr="ALMASHRI_0">
          <a:extLst>
            <a:ext uri="{FF2B5EF4-FFF2-40B4-BE49-F238E27FC236}">
              <a16:creationId xmlns:a16="http://schemas.microsoft.com/office/drawing/2014/main" id="{00000000-0008-0000-0400-00002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8" name="Picture 1" descr="ALMASHRI_0">
          <a:extLst>
            <a:ext uri="{FF2B5EF4-FFF2-40B4-BE49-F238E27FC236}">
              <a16:creationId xmlns:a16="http://schemas.microsoft.com/office/drawing/2014/main" id="{00000000-0008-0000-0400-00002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69" name="Picture 1" descr="ALMASHRI_0">
          <a:extLst>
            <a:ext uri="{FF2B5EF4-FFF2-40B4-BE49-F238E27FC236}">
              <a16:creationId xmlns:a16="http://schemas.microsoft.com/office/drawing/2014/main" id="{00000000-0008-0000-0400-00002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70" name="Picture 1" descr="ALMASHRI_0">
          <a:extLst>
            <a:ext uri="{FF2B5EF4-FFF2-40B4-BE49-F238E27FC236}">
              <a16:creationId xmlns:a16="http://schemas.microsoft.com/office/drawing/2014/main" id="{00000000-0008-0000-0400-00002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71" name="Picture 1" descr="ALMASHRI_0">
          <a:extLst>
            <a:ext uri="{FF2B5EF4-FFF2-40B4-BE49-F238E27FC236}">
              <a16:creationId xmlns:a16="http://schemas.microsoft.com/office/drawing/2014/main" id="{00000000-0008-0000-0400-00002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772" name="Picture 1" descr="ALMASHRI_0">
          <a:extLst>
            <a:ext uri="{FF2B5EF4-FFF2-40B4-BE49-F238E27FC236}">
              <a16:creationId xmlns:a16="http://schemas.microsoft.com/office/drawing/2014/main" id="{00000000-0008-0000-0400-00002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73" name="Picture 1" descr="ALMASHRI_0">
          <a:extLst>
            <a:ext uri="{FF2B5EF4-FFF2-40B4-BE49-F238E27FC236}">
              <a16:creationId xmlns:a16="http://schemas.microsoft.com/office/drawing/2014/main" id="{00000000-0008-0000-0400-00002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74" name="Picture 1" descr="ALMASHRI_0">
          <a:extLst>
            <a:ext uri="{FF2B5EF4-FFF2-40B4-BE49-F238E27FC236}">
              <a16:creationId xmlns:a16="http://schemas.microsoft.com/office/drawing/2014/main" id="{00000000-0008-0000-0400-00002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75" name="Picture 1" descr="ALMASHRI_0">
          <a:extLst>
            <a:ext uri="{FF2B5EF4-FFF2-40B4-BE49-F238E27FC236}">
              <a16:creationId xmlns:a16="http://schemas.microsoft.com/office/drawing/2014/main" id="{00000000-0008-0000-0400-00002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76" name="Picture 1" descr="ALMASHRI_0">
          <a:extLst>
            <a:ext uri="{FF2B5EF4-FFF2-40B4-BE49-F238E27FC236}">
              <a16:creationId xmlns:a16="http://schemas.microsoft.com/office/drawing/2014/main" id="{00000000-0008-0000-0400-00003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77" name="Picture 1" descr="ALMASHRI_0">
          <a:extLst>
            <a:ext uri="{FF2B5EF4-FFF2-40B4-BE49-F238E27FC236}">
              <a16:creationId xmlns:a16="http://schemas.microsoft.com/office/drawing/2014/main" id="{00000000-0008-0000-0400-00003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78" name="Picture 1" descr="ALMASHRI_0">
          <a:extLst>
            <a:ext uri="{FF2B5EF4-FFF2-40B4-BE49-F238E27FC236}">
              <a16:creationId xmlns:a16="http://schemas.microsoft.com/office/drawing/2014/main" id="{00000000-0008-0000-0400-00003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79" name="Picture 1" descr="ALMASHRI_0">
          <a:extLst>
            <a:ext uri="{FF2B5EF4-FFF2-40B4-BE49-F238E27FC236}">
              <a16:creationId xmlns:a16="http://schemas.microsoft.com/office/drawing/2014/main" id="{00000000-0008-0000-0400-00003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0" name="Picture 1" descr="ALMASHRI_0">
          <a:extLst>
            <a:ext uri="{FF2B5EF4-FFF2-40B4-BE49-F238E27FC236}">
              <a16:creationId xmlns:a16="http://schemas.microsoft.com/office/drawing/2014/main" id="{00000000-0008-0000-0400-00003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1" name="Picture 1" descr="ALMASHRI_0">
          <a:extLst>
            <a:ext uri="{FF2B5EF4-FFF2-40B4-BE49-F238E27FC236}">
              <a16:creationId xmlns:a16="http://schemas.microsoft.com/office/drawing/2014/main" id="{00000000-0008-0000-0400-00003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2" name="Picture 1" descr="ALMASHRI_0">
          <a:extLst>
            <a:ext uri="{FF2B5EF4-FFF2-40B4-BE49-F238E27FC236}">
              <a16:creationId xmlns:a16="http://schemas.microsoft.com/office/drawing/2014/main" id="{00000000-0008-0000-0400-00003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3" name="Picture 1" descr="ALMASHRI_0">
          <a:extLst>
            <a:ext uri="{FF2B5EF4-FFF2-40B4-BE49-F238E27FC236}">
              <a16:creationId xmlns:a16="http://schemas.microsoft.com/office/drawing/2014/main" id="{00000000-0008-0000-0400-00003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4" name="Picture 1" descr="ALMASHRI_0">
          <a:extLst>
            <a:ext uri="{FF2B5EF4-FFF2-40B4-BE49-F238E27FC236}">
              <a16:creationId xmlns:a16="http://schemas.microsoft.com/office/drawing/2014/main" id="{00000000-0008-0000-0400-00003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5" name="Picture 1" descr="ALMASHRI_0">
          <a:extLst>
            <a:ext uri="{FF2B5EF4-FFF2-40B4-BE49-F238E27FC236}">
              <a16:creationId xmlns:a16="http://schemas.microsoft.com/office/drawing/2014/main" id="{00000000-0008-0000-0400-00003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6" name="Picture 1" descr="ALMASHRI_0">
          <a:extLst>
            <a:ext uri="{FF2B5EF4-FFF2-40B4-BE49-F238E27FC236}">
              <a16:creationId xmlns:a16="http://schemas.microsoft.com/office/drawing/2014/main" id="{00000000-0008-0000-0400-00003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7" name="Picture 1" descr="ALMASHRI_0">
          <a:extLst>
            <a:ext uri="{FF2B5EF4-FFF2-40B4-BE49-F238E27FC236}">
              <a16:creationId xmlns:a16="http://schemas.microsoft.com/office/drawing/2014/main" id="{00000000-0008-0000-0400-00003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788" name="Picture 1" descr="ALMASHRI_0">
          <a:extLst>
            <a:ext uri="{FF2B5EF4-FFF2-40B4-BE49-F238E27FC236}">
              <a16:creationId xmlns:a16="http://schemas.microsoft.com/office/drawing/2014/main" id="{00000000-0008-0000-0400-00003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89" name="Picture 1" descr="ALMASHRI_0">
          <a:extLst>
            <a:ext uri="{FF2B5EF4-FFF2-40B4-BE49-F238E27FC236}">
              <a16:creationId xmlns:a16="http://schemas.microsoft.com/office/drawing/2014/main" id="{00000000-0008-0000-0400-00003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0" name="Picture 1" descr="ALMASHRI_0">
          <a:extLst>
            <a:ext uri="{FF2B5EF4-FFF2-40B4-BE49-F238E27FC236}">
              <a16:creationId xmlns:a16="http://schemas.microsoft.com/office/drawing/2014/main" id="{00000000-0008-0000-0400-00003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1" name="Picture 1" descr="ALMASHRI_0">
          <a:extLst>
            <a:ext uri="{FF2B5EF4-FFF2-40B4-BE49-F238E27FC236}">
              <a16:creationId xmlns:a16="http://schemas.microsoft.com/office/drawing/2014/main" id="{00000000-0008-0000-0400-00003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2" name="Picture 1" descr="ALMASHRI_0">
          <a:extLst>
            <a:ext uri="{FF2B5EF4-FFF2-40B4-BE49-F238E27FC236}">
              <a16:creationId xmlns:a16="http://schemas.microsoft.com/office/drawing/2014/main" id="{00000000-0008-0000-0400-00004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3" name="Picture 1" descr="ALMASHRI_0">
          <a:extLst>
            <a:ext uri="{FF2B5EF4-FFF2-40B4-BE49-F238E27FC236}">
              <a16:creationId xmlns:a16="http://schemas.microsoft.com/office/drawing/2014/main" id="{00000000-0008-0000-0400-00004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4" name="Picture 1" descr="ALMASHRI_0">
          <a:extLst>
            <a:ext uri="{FF2B5EF4-FFF2-40B4-BE49-F238E27FC236}">
              <a16:creationId xmlns:a16="http://schemas.microsoft.com/office/drawing/2014/main" id="{00000000-0008-0000-0400-00004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5" name="Picture 1" descr="ALMASHRI_0">
          <a:extLst>
            <a:ext uri="{FF2B5EF4-FFF2-40B4-BE49-F238E27FC236}">
              <a16:creationId xmlns:a16="http://schemas.microsoft.com/office/drawing/2014/main" id="{00000000-0008-0000-0400-00004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6" name="Picture 1" descr="ALMASHRI_0">
          <a:extLst>
            <a:ext uri="{FF2B5EF4-FFF2-40B4-BE49-F238E27FC236}">
              <a16:creationId xmlns:a16="http://schemas.microsoft.com/office/drawing/2014/main" id="{00000000-0008-0000-0400-00004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7" name="Picture 1" descr="ALMASHRI_0">
          <a:extLst>
            <a:ext uri="{FF2B5EF4-FFF2-40B4-BE49-F238E27FC236}">
              <a16:creationId xmlns:a16="http://schemas.microsoft.com/office/drawing/2014/main" id="{00000000-0008-0000-0400-00004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8" name="Picture 1" descr="ALMASHRI_0">
          <a:extLst>
            <a:ext uri="{FF2B5EF4-FFF2-40B4-BE49-F238E27FC236}">
              <a16:creationId xmlns:a16="http://schemas.microsoft.com/office/drawing/2014/main" id="{00000000-0008-0000-0400-00004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799" name="Picture 1" descr="ALMASHRI_0">
          <a:extLst>
            <a:ext uri="{FF2B5EF4-FFF2-40B4-BE49-F238E27FC236}">
              <a16:creationId xmlns:a16="http://schemas.microsoft.com/office/drawing/2014/main" id="{00000000-0008-0000-0400-00004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00" name="Picture 1" descr="ALMASHRI_0">
          <a:extLst>
            <a:ext uri="{FF2B5EF4-FFF2-40B4-BE49-F238E27FC236}">
              <a16:creationId xmlns:a16="http://schemas.microsoft.com/office/drawing/2014/main" id="{00000000-0008-0000-0400-00004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01" name="Picture 1" descr="ALMASHRI_0">
          <a:extLst>
            <a:ext uri="{FF2B5EF4-FFF2-40B4-BE49-F238E27FC236}">
              <a16:creationId xmlns:a16="http://schemas.microsoft.com/office/drawing/2014/main" id="{00000000-0008-0000-0400-00004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02" name="Picture 1" descr="ALMASHRI_0">
          <a:extLst>
            <a:ext uri="{FF2B5EF4-FFF2-40B4-BE49-F238E27FC236}">
              <a16:creationId xmlns:a16="http://schemas.microsoft.com/office/drawing/2014/main" id="{00000000-0008-0000-0400-00004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03" name="Picture 1" descr="ALMASHRI_0">
          <a:extLst>
            <a:ext uri="{FF2B5EF4-FFF2-40B4-BE49-F238E27FC236}">
              <a16:creationId xmlns:a16="http://schemas.microsoft.com/office/drawing/2014/main" id="{00000000-0008-0000-0400-00004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04" name="Picture 1" descr="ALMASHRI_0">
          <a:extLst>
            <a:ext uri="{FF2B5EF4-FFF2-40B4-BE49-F238E27FC236}">
              <a16:creationId xmlns:a16="http://schemas.microsoft.com/office/drawing/2014/main" id="{00000000-0008-0000-0400-00004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05" name="Picture 1" descr="ALMASHRI_0">
          <a:extLst>
            <a:ext uri="{FF2B5EF4-FFF2-40B4-BE49-F238E27FC236}">
              <a16:creationId xmlns:a16="http://schemas.microsoft.com/office/drawing/2014/main" id="{00000000-0008-0000-0400-00004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06" name="Picture 1" descr="ALMASHRI_0">
          <a:extLst>
            <a:ext uri="{FF2B5EF4-FFF2-40B4-BE49-F238E27FC236}">
              <a16:creationId xmlns:a16="http://schemas.microsoft.com/office/drawing/2014/main" id="{00000000-0008-0000-0400-00004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07" name="Picture 1" descr="ALMASHRI_0">
          <a:extLst>
            <a:ext uri="{FF2B5EF4-FFF2-40B4-BE49-F238E27FC236}">
              <a16:creationId xmlns:a16="http://schemas.microsoft.com/office/drawing/2014/main" id="{00000000-0008-0000-0400-00004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08" name="Picture 1" descr="ALMASHRI_0">
          <a:extLst>
            <a:ext uri="{FF2B5EF4-FFF2-40B4-BE49-F238E27FC236}">
              <a16:creationId xmlns:a16="http://schemas.microsoft.com/office/drawing/2014/main" id="{00000000-0008-0000-0400-00005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09" name="Picture 1" descr="ALMASHRI_0">
          <a:extLst>
            <a:ext uri="{FF2B5EF4-FFF2-40B4-BE49-F238E27FC236}">
              <a16:creationId xmlns:a16="http://schemas.microsoft.com/office/drawing/2014/main" id="{00000000-0008-0000-0400-00005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0" name="Picture 1" descr="ALMASHRI_0">
          <a:extLst>
            <a:ext uri="{FF2B5EF4-FFF2-40B4-BE49-F238E27FC236}">
              <a16:creationId xmlns:a16="http://schemas.microsoft.com/office/drawing/2014/main" id="{00000000-0008-0000-0400-00005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1" name="Picture 1" descr="ALMASHRI_0">
          <a:extLst>
            <a:ext uri="{FF2B5EF4-FFF2-40B4-BE49-F238E27FC236}">
              <a16:creationId xmlns:a16="http://schemas.microsoft.com/office/drawing/2014/main" id="{00000000-0008-0000-0400-00005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2" name="Picture 1" descr="ALMASHRI_0">
          <a:extLst>
            <a:ext uri="{FF2B5EF4-FFF2-40B4-BE49-F238E27FC236}">
              <a16:creationId xmlns:a16="http://schemas.microsoft.com/office/drawing/2014/main" id="{00000000-0008-0000-0400-00005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3" name="Picture 1" descr="ALMASHRI_0">
          <a:extLst>
            <a:ext uri="{FF2B5EF4-FFF2-40B4-BE49-F238E27FC236}">
              <a16:creationId xmlns:a16="http://schemas.microsoft.com/office/drawing/2014/main" id="{00000000-0008-0000-0400-00005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4" name="Picture 1" descr="ALMASHRI_0">
          <a:extLst>
            <a:ext uri="{FF2B5EF4-FFF2-40B4-BE49-F238E27FC236}">
              <a16:creationId xmlns:a16="http://schemas.microsoft.com/office/drawing/2014/main" id="{00000000-0008-0000-0400-00005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5" name="Picture 1" descr="ALMASHRI_0">
          <a:extLst>
            <a:ext uri="{FF2B5EF4-FFF2-40B4-BE49-F238E27FC236}">
              <a16:creationId xmlns:a16="http://schemas.microsoft.com/office/drawing/2014/main" id="{00000000-0008-0000-0400-00005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6" name="Picture 1" descr="ALMASHRI_0">
          <a:extLst>
            <a:ext uri="{FF2B5EF4-FFF2-40B4-BE49-F238E27FC236}">
              <a16:creationId xmlns:a16="http://schemas.microsoft.com/office/drawing/2014/main" id="{00000000-0008-0000-0400-00005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7" name="Picture 1" descr="ALMASHRI_0">
          <a:extLst>
            <a:ext uri="{FF2B5EF4-FFF2-40B4-BE49-F238E27FC236}">
              <a16:creationId xmlns:a16="http://schemas.microsoft.com/office/drawing/2014/main" id="{00000000-0008-0000-0400-00005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8" name="Picture 1" descr="ALMASHRI_0">
          <a:extLst>
            <a:ext uri="{FF2B5EF4-FFF2-40B4-BE49-F238E27FC236}">
              <a16:creationId xmlns:a16="http://schemas.microsoft.com/office/drawing/2014/main" id="{00000000-0008-0000-0400-00005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19" name="Picture 1" descr="ALMASHRI_0">
          <a:extLst>
            <a:ext uri="{FF2B5EF4-FFF2-40B4-BE49-F238E27FC236}">
              <a16:creationId xmlns:a16="http://schemas.microsoft.com/office/drawing/2014/main" id="{00000000-0008-0000-0400-00005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20" name="Picture 1" descr="ALMASHRI_0">
          <a:extLst>
            <a:ext uri="{FF2B5EF4-FFF2-40B4-BE49-F238E27FC236}">
              <a16:creationId xmlns:a16="http://schemas.microsoft.com/office/drawing/2014/main" id="{00000000-0008-0000-0400-00005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1" name="Picture 1" descr="ALMASHRI_0">
          <a:extLst>
            <a:ext uri="{FF2B5EF4-FFF2-40B4-BE49-F238E27FC236}">
              <a16:creationId xmlns:a16="http://schemas.microsoft.com/office/drawing/2014/main" id="{00000000-0008-0000-0400-00005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2" name="Picture 1" descr="ALMASHRI_0">
          <a:extLst>
            <a:ext uri="{FF2B5EF4-FFF2-40B4-BE49-F238E27FC236}">
              <a16:creationId xmlns:a16="http://schemas.microsoft.com/office/drawing/2014/main" id="{00000000-0008-0000-0400-00005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3" name="Picture 1" descr="ALMASHRI_0">
          <a:extLst>
            <a:ext uri="{FF2B5EF4-FFF2-40B4-BE49-F238E27FC236}">
              <a16:creationId xmlns:a16="http://schemas.microsoft.com/office/drawing/2014/main" id="{00000000-0008-0000-0400-00005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4" name="Picture 1" descr="ALMASHRI_0">
          <a:extLst>
            <a:ext uri="{FF2B5EF4-FFF2-40B4-BE49-F238E27FC236}">
              <a16:creationId xmlns:a16="http://schemas.microsoft.com/office/drawing/2014/main" id="{00000000-0008-0000-0400-00006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5" name="Picture 1" descr="ALMASHRI_0">
          <a:extLst>
            <a:ext uri="{FF2B5EF4-FFF2-40B4-BE49-F238E27FC236}">
              <a16:creationId xmlns:a16="http://schemas.microsoft.com/office/drawing/2014/main" id="{00000000-0008-0000-0400-00006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6" name="Picture 1" descr="ALMASHRI_0">
          <a:extLst>
            <a:ext uri="{FF2B5EF4-FFF2-40B4-BE49-F238E27FC236}">
              <a16:creationId xmlns:a16="http://schemas.microsoft.com/office/drawing/2014/main" id="{00000000-0008-0000-0400-00006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7" name="Picture 1" descr="ALMASHRI_0">
          <a:extLst>
            <a:ext uri="{FF2B5EF4-FFF2-40B4-BE49-F238E27FC236}">
              <a16:creationId xmlns:a16="http://schemas.microsoft.com/office/drawing/2014/main" id="{00000000-0008-0000-0400-00006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8" name="Picture 1" descr="ALMASHRI_0">
          <a:extLst>
            <a:ext uri="{FF2B5EF4-FFF2-40B4-BE49-F238E27FC236}">
              <a16:creationId xmlns:a16="http://schemas.microsoft.com/office/drawing/2014/main" id="{00000000-0008-0000-0400-00006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29" name="Picture 1" descr="ALMASHRI_0">
          <a:extLst>
            <a:ext uri="{FF2B5EF4-FFF2-40B4-BE49-F238E27FC236}">
              <a16:creationId xmlns:a16="http://schemas.microsoft.com/office/drawing/2014/main" id="{00000000-0008-0000-0400-00006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30" name="Picture 1" descr="ALMASHRI_0">
          <a:extLst>
            <a:ext uri="{FF2B5EF4-FFF2-40B4-BE49-F238E27FC236}">
              <a16:creationId xmlns:a16="http://schemas.microsoft.com/office/drawing/2014/main" id="{00000000-0008-0000-0400-00006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31" name="Picture 1" descr="ALMASHRI_0">
          <a:extLst>
            <a:ext uri="{FF2B5EF4-FFF2-40B4-BE49-F238E27FC236}">
              <a16:creationId xmlns:a16="http://schemas.microsoft.com/office/drawing/2014/main" id="{00000000-0008-0000-0400-00006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32" name="Picture 1" descr="ALMASHRI_0">
          <a:extLst>
            <a:ext uri="{FF2B5EF4-FFF2-40B4-BE49-F238E27FC236}">
              <a16:creationId xmlns:a16="http://schemas.microsoft.com/office/drawing/2014/main" id="{00000000-0008-0000-0400-00006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33" name="Picture 1" descr="ALMASHRI_0">
          <a:extLst>
            <a:ext uri="{FF2B5EF4-FFF2-40B4-BE49-F238E27FC236}">
              <a16:creationId xmlns:a16="http://schemas.microsoft.com/office/drawing/2014/main" id="{00000000-0008-0000-0400-00006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34" name="Picture 1" descr="ALMASHRI_0">
          <a:extLst>
            <a:ext uri="{FF2B5EF4-FFF2-40B4-BE49-F238E27FC236}">
              <a16:creationId xmlns:a16="http://schemas.microsoft.com/office/drawing/2014/main" id="{00000000-0008-0000-0400-00006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35" name="Picture 1" descr="ALMASHRI_0">
          <a:extLst>
            <a:ext uri="{FF2B5EF4-FFF2-40B4-BE49-F238E27FC236}">
              <a16:creationId xmlns:a16="http://schemas.microsoft.com/office/drawing/2014/main" id="{00000000-0008-0000-0400-00006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836" name="Picture 1" descr="ALMASHRI_0">
          <a:extLst>
            <a:ext uri="{FF2B5EF4-FFF2-40B4-BE49-F238E27FC236}">
              <a16:creationId xmlns:a16="http://schemas.microsoft.com/office/drawing/2014/main" id="{00000000-0008-0000-0400-00006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37" name="Picture 1" descr="ALMASHRI_0">
          <a:extLst>
            <a:ext uri="{FF2B5EF4-FFF2-40B4-BE49-F238E27FC236}">
              <a16:creationId xmlns:a16="http://schemas.microsoft.com/office/drawing/2014/main" id="{00000000-0008-0000-0400-00006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38" name="Picture 1" descr="ALMASHRI_0">
          <a:extLst>
            <a:ext uri="{FF2B5EF4-FFF2-40B4-BE49-F238E27FC236}">
              <a16:creationId xmlns:a16="http://schemas.microsoft.com/office/drawing/2014/main" id="{00000000-0008-0000-0400-00006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39" name="Picture 1" descr="ALMASHRI_0">
          <a:extLst>
            <a:ext uri="{FF2B5EF4-FFF2-40B4-BE49-F238E27FC236}">
              <a16:creationId xmlns:a16="http://schemas.microsoft.com/office/drawing/2014/main" id="{00000000-0008-0000-0400-00006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0" name="Picture 1" descr="ALMASHRI_0">
          <a:extLst>
            <a:ext uri="{FF2B5EF4-FFF2-40B4-BE49-F238E27FC236}">
              <a16:creationId xmlns:a16="http://schemas.microsoft.com/office/drawing/2014/main" id="{00000000-0008-0000-0400-00007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1" name="Picture 1" descr="ALMASHRI_0">
          <a:extLst>
            <a:ext uri="{FF2B5EF4-FFF2-40B4-BE49-F238E27FC236}">
              <a16:creationId xmlns:a16="http://schemas.microsoft.com/office/drawing/2014/main" id="{00000000-0008-0000-0400-00007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2" name="Picture 1" descr="ALMASHRI_0">
          <a:extLst>
            <a:ext uri="{FF2B5EF4-FFF2-40B4-BE49-F238E27FC236}">
              <a16:creationId xmlns:a16="http://schemas.microsoft.com/office/drawing/2014/main" id="{00000000-0008-0000-0400-00007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3" name="Picture 1" descr="ALMASHRI_0">
          <a:extLst>
            <a:ext uri="{FF2B5EF4-FFF2-40B4-BE49-F238E27FC236}">
              <a16:creationId xmlns:a16="http://schemas.microsoft.com/office/drawing/2014/main" id="{00000000-0008-0000-0400-00007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4" name="Picture 1" descr="ALMASHRI_0">
          <a:extLst>
            <a:ext uri="{FF2B5EF4-FFF2-40B4-BE49-F238E27FC236}">
              <a16:creationId xmlns:a16="http://schemas.microsoft.com/office/drawing/2014/main" id="{00000000-0008-0000-0400-00007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5" name="Picture 1" descr="ALMASHRI_0">
          <a:extLst>
            <a:ext uri="{FF2B5EF4-FFF2-40B4-BE49-F238E27FC236}">
              <a16:creationId xmlns:a16="http://schemas.microsoft.com/office/drawing/2014/main" id="{00000000-0008-0000-0400-00007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6" name="Picture 1" descr="ALMASHRI_0">
          <a:extLst>
            <a:ext uri="{FF2B5EF4-FFF2-40B4-BE49-F238E27FC236}">
              <a16:creationId xmlns:a16="http://schemas.microsoft.com/office/drawing/2014/main" id="{00000000-0008-0000-0400-00007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7" name="Picture 1" descr="ALMASHRI_0">
          <a:extLst>
            <a:ext uri="{FF2B5EF4-FFF2-40B4-BE49-F238E27FC236}">
              <a16:creationId xmlns:a16="http://schemas.microsoft.com/office/drawing/2014/main" id="{00000000-0008-0000-0400-00007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8" name="Picture 1" descr="ALMASHRI_0">
          <a:extLst>
            <a:ext uri="{FF2B5EF4-FFF2-40B4-BE49-F238E27FC236}">
              <a16:creationId xmlns:a16="http://schemas.microsoft.com/office/drawing/2014/main" id="{00000000-0008-0000-0400-00007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49" name="Picture 1" descr="ALMASHRI_0">
          <a:extLst>
            <a:ext uri="{FF2B5EF4-FFF2-40B4-BE49-F238E27FC236}">
              <a16:creationId xmlns:a16="http://schemas.microsoft.com/office/drawing/2014/main" id="{00000000-0008-0000-0400-00007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50" name="Picture 1" descr="ALMASHRI_0">
          <a:extLst>
            <a:ext uri="{FF2B5EF4-FFF2-40B4-BE49-F238E27FC236}">
              <a16:creationId xmlns:a16="http://schemas.microsoft.com/office/drawing/2014/main" id="{00000000-0008-0000-0400-00007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51" name="Picture 1" descr="ALMASHRI_0">
          <a:extLst>
            <a:ext uri="{FF2B5EF4-FFF2-40B4-BE49-F238E27FC236}">
              <a16:creationId xmlns:a16="http://schemas.microsoft.com/office/drawing/2014/main" id="{00000000-0008-0000-0400-00007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852" name="Picture 1" descr="ALMASHRI_0">
          <a:extLst>
            <a:ext uri="{FF2B5EF4-FFF2-40B4-BE49-F238E27FC236}">
              <a16:creationId xmlns:a16="http://schemas.microsoft.com/office/drawing/2014/main" id="{00000000-0008-0000-0400-00007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53" name="Picture 1" descr="ALMASHRI_0">
          <a:extLst>
            <a:ext uri="{FF2B5EF4-FFF2-40B4-BE49-F238E27FC236}">
              <a16:creationId xmlns:a16="http://schemas.microsoft.com/office/drawing/2014/main" id="{00000000-0008-0000-0400-00007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54" name="Picture 1" descr="ALMASHRI_0">
          <a:extLst>
            <a:ext uri="{FF2B5EF4-FFF2-40B4-BE49-F238E27FC236}">
              <a16:creationId xmlns:a16="http://schemas.microsoft.com/office/drawing/2014/main" id="{00000000-0008-0000-0400-00007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55" name="Picture 1" descr="ALMASHRI_0">
          <a:extLst>
            <a:ext uri="{FF2B5EF4-FFF2-40B4-BE49-F238E27FC236}">
              <a16:creationId xmlns:a16="http://schemas.microsoft.com/office/drawing/2014/main" id="{00000000-0008-0000-0400-00007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56" name="Picture 1" descr="ALMASHRI_0">
          <a:extLst>
            <a:ext uri="{FF2B5EF4-FFF2-40B4-BE49-F238E27FC236}">
              <a16:creationId xmlns:a16="http://schemas.microsoft.com/office/drawing/2014/main" id="{00000000-0008-0000-0400-00008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57" name="Picture 1" descr="ALMASHRI_0">
          <a:extLst>
            <a:ext uri="{FF2B5EF4-FFF2-40B4-BE49-F238E27FC236}">
              <a16:creationId xmlns:a16="http://schemas.microsoft.com/office/drawing/2014/main" id="{00000000-0008-0000-0400-00008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58" name="Picture 1" descr="ALMASHRI_0">
          <a:extLst>
            <a:ext uri="{FF2B5EF4-FFF2-40B4-BE49-F238E27FC236}">
              <a16:creationId xmlns:a16="http://schemas.microsoft.com/office/drawing/2014/main" id="{00000000-0008-0000-0400-00008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59" name="Picture 1" descr="ALMASHRI_0">
          <a:extLst>
            <a:ext uri="{FF2B5EF4-FFF2-40B4-BE49-F238E27FC236}">
              <a16:creationId xmlns:a16="http://schemas.microsoft.com/office/drawing/2014/main" id="{00000000-0008-0000-0400-00008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0" name="Picture 1" descr="ALMASHRI_0">
          <a:extLst>
            <a:ext uri="{FF2B5EF4-FFF2-40B4-BE49-F238E27FC236}">
              <a16:creationId xmlns:a16="http://schemas.microsoft.com/office/drawing/2014/main" id="{00000000-0008-0000-0400-00008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1" name="Picture 1" descr="ALMASHRI_0">
          <a:extLst>
            <a:ext uri="{FF2B5EF4-FFF2-40B4-BE49-F238E27FC236}">
              <a16:creationId xmlns:a16="http://schemas.microsoft.com/office/drawing/2014/main" id="{00000000-0008-0000-0400-00008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2" name="Picture 1" descr="ALMASHRI_0">
          <a:extLst>
            <a:ext uri="{FF2B5EF4-FFF2-40B4-BE49-F238E27FC236}">
              <a16:creationId xmlns:a16="http://schemas.microsoft.com/office/drawing/2014/main" id="{00000000-0008-0000-0400-00008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3" name="Picture 1" descr="ALMASHRI_0">
          <a:extLst>
            <a:ext uri="{FF2B5EF4-FFF2-40B4-BE49-F238E27FC236}">
              <a16:creationId xmlns:a16="http://schemas.microsoft.com/office/drawing/2014/main" id="{00000000-0008-0000-0400-00008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4" name="Picture 1" descr="ALMASHRI_0">
          <a:extLst>
            <a:ext uri="{FF2B5EF4-FFF2-40B4-BE49-F238E27FC236}">
              <a16:creationId xmlns:a16="http://schemas.microsoft.com/office/drawing/2014/main" id="{00000000-0008-0000-0400-00008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5" name="Picture 1" descr="ALMASHRI_0">
          <a:extLst>
            <a:ext uri="{FF2B5EF4-FFF2-40B4-BE49-F238E27FC236}">
              <a16:creationId xmlns:a16="http://schemas.microsoft.com/office/drawing/2014/main" id="{00000000-0008-0000-0400-00008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6" name="Picture 1" descr="ALMASHRI_0">
          <a:extLst>
            <a:ext uri="{FF2B5EF4-FFF2-40B4-BE49-F238E27FC236}">
              <a16:creationId xmlns:a16="http://schemas.microsoft.com/office/drawing/2014/main" id="{00000000-0008-0000-0400-00008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7" name="Picture 1" descr="ALMASHRI_0">
          <a:extLst>
            <a:ext uri="{FF2B5EF4-FFF2-40B4-BE49-F238E27FC236}">
              <a16:creationId xmlns:a16="http://schemas.microsoft.com/office/drawing/2014/main" id="{00000000-0008-0000-0400-00008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868" name="Picture 1" descr="ALMASHRI_0">
          <a:extLst>
            <a:ext uri="{FF2B5EF4-FFF2-40B4-BE49-F238E27FC236}">
              <a16:creationId xmlns:a16="http://schemas.microsoft.com/office/drawing/2014/main" id="{00000000-0008-0000-0400-00008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69" name="Picture 1" descr="ALMASHRI_0">
          <a:extLst>
            <a:ext uri="{FF2B5EF4-FFF2-40B4-BE49-F238E27FC236}">
              <a16:creationId xmlns:a16="http://schemas.microsoft.com/office/drawing/2014/main" id="{00000000-0008-0000-0400-00008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0" name="Picture 1" descr="ALMASHRI_0">
          <a:extLst>
            <a:ext uri="{FF2B5EF4-FFF2-40B4-BE49-F238E27FC236}">
              <a16:creationId xmlns:a16="http://schemas.microsoft.com/office/drawing/2014/main" id="{00000000-0008-0000-0400-00008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1" name="Picture 1" descr="ALMASHRI_0">
          <a:extLst>
            <a:ext uri="{FF2B5EF4-FFF2-40B4-BE49-F238E27FC236}">
              <a16:creationId xmlns:a16="http://schemas.microsoft.com/office/drawing/2014/main" id="{00000000-0008-0000-0400-00008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2" name="Picture 1" descr="ALMASHRI_0">
          <a:extLst>
            <a:ext uri="{FF2B5EF4-FFF2-40B4-BE49-F238E27FC236}">
              <a16:creationId xmlns:a16="http://schemas.microsoft.com/office/drawing/2014/main" id="{00000000-0008-0000-0400-00009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3" name="Picture 1" descr="ALMASHRI_0">
          <a:extLst>
            <a:ext uri="{FF2B5EF4-FFF2-40B4-BE49-F238E27FC236}">
              <a16:creationId xmlns:a16="http://schemas.microsoft.com/office/drawing/2014/main" id="{00000000-0008-0000-0400-00009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4" name="Picture 1" descr="ALMASHRI_0">
          <a:extLst>
            <a:ext uri="{FF2B5EF4-FFF2-40B4-BE49-F238E27FC236}">
              <a16:creationId xmlns:a16="http://schemas.microsoft.com/office/drawing/2014/main" id="{00000000-0008-0000-0400-00009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5" name="Picture 1" descr="ALMASHRI_0">
          <a:extLst>
            <a:ext uri="{FF2B5EF4-FFF2-40B4-BE49-F238E27FC236}">
              <a16:creationId xmlns:a16="http://schemas.microsoft.com/office/drawing/2014/main" id="{00000000-0008-0000-0400-00009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6" name="Picture 1" descr="ALMASHRI_0">
          <a:extLst>
            <a:ext uri="{FF2B5EF4-FFF2-40B4-BE49-F238E27FC236}">
              <a16:creationId xmlns:a16="http://schemas.microsoft.com/office/drawing/2014/main" id="{00000000-0008-0000-0400-00009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7" name="Picture 1" descr="ALMASHRI_0">
          <a:extLst>
            <a:ext uri="{FF2B5EF4-FFF2-40B4-BE49-F238E27FC236}">
              <a16:creationId xmlns:a16="http://schemas.microsoft.com/office/drawing/2014/main" id="{00000000-0008-0000-0400-00009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8" name="Picture 1" descr="ALMASHRI_0">
          <a:extLst>
            <a:ext uri="{FF2B5EF4-FFF2-40B4-BE49-F238E27FC236}">
              <a16:creationId xmlns:a16="http://schemas.microsoft.com/office/drawing/2014/main" id="{00000000-0008-0000-0400-00009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79" name="Picture 1" descr="ALMASHRI_0">
          <a:extLst>
            <a:ext uri="{FF2B5EF4-FFF2-40B4-BE49-F238E27FC236}">
              <a16:creationId xmlns:a16="http://schemas.microsoft.com/office/drawing/2014/main" id="{00000000-0008-0000-0400-00009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80" name="Picture 1" descr="ALMASHRI_0">
          <a:extLst>
            <a:ext uri="{FF2B5EF4-FFF2-40B4-BE49-F238E27FC236}">
              <a16:creationId xmlns:a16="http://schemas.microsoft.com/office/drawing/2014/main" id="{00000000-0008-0000-0400-00009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81" name="Picture 1" descr="ALMASHRI_0">
          <a:extLst>
            <a:ext uri="{FF2B5EF4-FFF2-40B4-BE49-F238E27FC236}">
              <a16:creationId xmlns:a16="http://schemas.microsoft.com/office/drawing/2014/main" id="{00000000-0008-0000-0400-00009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82" name="Picture 1" descr="ALMASHRI_0">
          <a:extLst>
            <a:ext uri="{FF2B5EF4-FFF2-40B4-BE49-F238E27FC236}">
              <a16:creationId xmlns:a16="http://schemas.microsoft.com/office/drawing/2014/main" id="{00000000-0008-0000-0400-00009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83" name="Picture 1" descr="ALMASHRI_0">
          <a:extLst>
            <a:ext uri="{FF2B5EF4-FFF2-40B4-BE49-F238E27FC236}">
              <a16:creationId xmlns:a16="http://schemas.microsoft.com/office/drawing/2014/main" id="{00000000-0008-0000-0400-00009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884" name="Picture 1" descr="ALMASHRI_0">
          <a:extLst>
            <a:ext uri="{FF2B5EF4-FFF2-40B4-BE49-F238E27FC236}">
              <a16:creationId xmlns:a16="http://schemas.microsoft.com/office/drawing/2014/main" id="{00000000-0008-0000-0400-00009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85" name="Picture 1" descr="ALMASHRI_0">
          <a:extLst>
            <a:ext uri="{FF2B5EF4-FFF2-40B4-BE49-F238E27FC236}">
              <a16:creationId xmlns:a16="http://schemas.microsoft.com/office/drawing/2014/main" id="{00000000-0008-0000-0400-00009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86" name="Picture 1" descr="ALMASHRI_0">
          <a:extLst>
            <a:ext uri="{FF2B5EF4-FFF2-40B4-BE49-F238E27FC236}">
              <a16:creationId xmlns:a16="http://schemas.microsoft.com/office/drawing/2014/main" id="{00000000-0008-0000-0400-00009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87" name="Picture 1" descr="ALMASHRI_0">
          <a:extLst>
            <a:ext uri="{FF2B5EF4-FFF2-40B4-BE49-F238E27FC236}">
              <a16:creationId xmlns:a16="http://schemas.microsoft.com/office/drawing/2014/main" id="{00000000-0008-0000-0400-00009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88" name="Picture 1" descr="ALMASHRI_0">
          <a:extLst>
            <a:ext uri="{FF2B5EF4-FFF2-40B4-BE49-F238E27FC236}">
              <a16:creationId xmlns:a16="http://schemas.microsoft.com/office/drawing/2014/main" id="{00000000-0008-0000-0400-0000A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89" name="Picture 1" descr="ALMASHRI_0">
          <a:extLst>
            <a:ext uri="{FF2B5EF4-FFF2-40B4-BE49-F238E27FC236}">
              <a16:creationId xmlns:a16="http://schemas.microsoft.com/office/drawing/2014/main" id="{00000000-0008-0000-0400-0000A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0" name="Picture 1" descr="ALMASHRI_0">
          <a:extLst>
            <a:ext uri="{FF2B5EF4-FFF2-40B4-BE49-F238E27FC236}">
              <a16:creationId xmlns:a16="http://schemas.microsoft.com/office/drawing/2014/main" id="{00000000-0008-0000-0400-0000A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1" name="Picture 1" descr="ALMASHRI_0">
          <a:extLst>
            <a:ext uri="{FF2B5EF4-FFF2-40B4-BE49-F238E27FC236}">
              <a16:creationId xmlns:a16="http://schemas.microsoft.com/office/drawing/2014/main" id="{00000000-0008-0000-0400-0000A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2" name="Picture 1" descr="ALMASHRI_0">
          <a:extLst>
            <a:ext uri="{FF2B5EF4-FFF2-40B4-BE49-F238E27FC236}">
              <a16:creationId xmlns:a16="http://schemas.microsoft.com/office/drawing/2014/main" id="{00000000-0008-0000-0400-0000A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3" name="Picture 1" descr="ALMASHRI_0">
          <a:extLst>
            <a:ext uri="{FF2B5EF4-FFF2-40B4-BE49-F238E27FC236}">
              <a16:creationId xmlns:a16="http://schemas.microsoft.com/office/drawing/2014/main" id="{00000000-0008-0000-0400-0000A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4" name="Picture 1" descr="ALMASHRI_0">
          <a:extLst>
            <a:ext uri="{FF2B5EF4-FFF2-40B4-BE49-F238E27FC236}">
              <a16:creationId xmlns:a16="http://schemas.microsoft.com/office/drawing/2014/main" id="{00000000-0008-0000-0400-0000A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5" name="Picture 1" descr="ALMASHRI_0">
          <a:extLst>
            <a:ext uri="{FF2B5EF4-FFF2-40B4-BE49-F238E27FC236}">
              <a16:creationId xmlns:a16="http://schemas.microsoft.com/office/drawing/2014/main" id="{00000000-0008-0000-0400-0000A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6" name="Picture 1" descr="ALMASHRI_0">
          <a:extLst>
            <a:ext uri="{FF2B5EF4-FFF2-40B4-BE49-F238E27FC236}">
              <a16:creationId xmlns:a16="http://schemas.microsoft.com/office/drawing/2014/main" id="{00000000-0008-0000-0400-0000A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7" name="Picture 1" descr="ALMASHRI_0">
          <a:extLst>
            <a:ext uri="{FF2B5EF4-FFF2-40B4-BE49-F238E27FC236}">
              <a16:creationId xmlns:a16="http://schemas.microsoft.com/office/drawing/2014/main" id="{00000000-0008-0000-0400-0000A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8" name="Picture 1" descr="ALMASHRI_0">
          <a:extLst>
            <a:ext uri="{FF2B5EF4-FFF2-40B4-BE49-F238E27FC236}">
              <a16:creationId xmlns:a16="http://schemas.microsoft.com/office/drawing/2014/main" id="{00000000-0008-0000-0400-0000A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899" name="Picture 1" descr="ALMASHRI_0">
          <a:extLst>
            <a:ext uri="{FF2B5EF4-FFF2-40B4-BE49-F238E27FC236}">
              <a16:creationId xmlns:a16="http://schemas.microsoft.com/office/drawing/2014/main" id="{00000000-0008-0000-0400-0000A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9900" name="Picture 1" descr="ALMASHRI_0">
          <a:extLst>
            <a:ext uri="{FF2B5EF4-FFF2-40B4-BE49-F238E27FC236}">
              <a16:creationId xmlns:a16="http://schemas.microsoft.com/office/drawing/2014/main" id="{00000000-0008-0000-0400-0000A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1" name="Picture 1" descr="ALMASHRI_0">
          <a:extLst>
            <a:ext uri="{FF2B5EF4-FFF2-40B4-BE49-F238E27FC236}">
              <a16:creationId xmlns:a16="http://schemas.microsoft.com/office/drawing/2014/main" id="{00000000-0008-0000-0400-0000A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2" name="Picture 1" descr="ALMASHRI_0">
          <a:extLst>
            <a:ext uri="{FF2B5EF4-FFF2-40B4-BE49-F238E27FC236}">
              <a16:creationId xmlns:a16="http://schemas.microsoft.com/office/drawing/2014/main" id="{00000000-0008-0000-0400-0000A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3" name="Picture 1" descr="ALMASHRI_0">
          <a:extLst>
            <a:ext uri="{FF2B5EF4-FFF2-40B4-BE49-F238E27FC236}">
              <a16:creationId xmlns:a16="http://schemas.microsoft.com/office/drawing/2014/main" id="{00000000-0008-0000-0400-0000A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4" name="Picture 1" descr="ALMASHRI_0">
          <a:extLst>
            <a:ext uri="{FF2B5EF4-FFF2-40B4-BE49-F238E27FC236}">
              <a16:creationId xmlns:a16="http://schemas.microsoft.com/office/drawing/2014/main" id="{00000000-0008-0000-0400-0000B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5" name="Picture 1" descr="ALMASHRI_0">
          <a:extLst>
            <a:ext uri="{FF2B5EF4-FFF2-40B4-BE49-F238E27FC236}">
              <a16:creationId xmlns:a16="http://schemas.microsoft.com/office/drawing/2014/main" id="{00000000-0008-0000-0400-0000B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6" name="Picture 1" descr="ALMASHRI_0">
          <a:extLst>
            <a:ext uri="{FF2B5EF4-FFF2-40B4-BE49-F238E27FC236}">
              <a16:creationId xmlns:a16="http://schemas.microsoft.com/office/drawing/2014/main" id="{00000000-0008-0000-0400-0000B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7" name="Picture 1" descr="ALMASHRI_0">
          <a:extLst>
            <a:ext uri="{FF2B5EF4-FFF2-40B4-BE49-F238E27FC236}">
              <a16:creationId xmlns:a16="http://schemas.microsoft.com/office/drawing/2014/main" id="{00000000-0008-0000-0400-0000B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8" name="Picture 1" descr="ALMASHRI_0">
          <a:extLst>
            <a:ext uri="{FF2B5EF4-FFF2-40B4-BE49-F238E27FC236}">
              <a16:creationId xmlns:a16="http://schemas.microsoft.com/office/drawing/2014/main" id="{00000000-0008-0000-0400-0000B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09" name="Picture 1" descr="ALMASHRI_0">
          <a:extLst>
            <a:ext uri="{FF2B5EF4-FFF2-40B4-BE49-F238E27FC236}">
              <a16:creationId xmlns:a16="http://schemas.microsoft.com/office/drawing/2014/main" id="{00000000-0008-0000-0400-0000B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10" name="Picture 1" descr="ALMASHRI_0">
          <a:extLst>
            <a:ext uri="{FF2B5EF4-FFF2-40B4-BE49-F238E27FC236}">
              <a16:creationId xmlns:a16="http://schemas.microsoft.com/office/drawing/2014/main" id="{00000000-0008-0000-0400-0000B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11" name="Picture 1" descr="ALMASHRI_0">
          <a:extLst>
            <a:ext uri="{FF2B5EF4-FFF2-40B4-BE49-F238E27FC236}">
              <a16:creationId xmlns:a16="http://schemas.microsoft.com/office/drawing/2014/main" id="{00000000-0008-0000-0400-0000B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12" name="Picture 1" descr="ALMASHRI_0">
          <a:extLst>
            <a:ext uri="{FF2B5EF4-FFF2-40B4-BE49-F238E27FC236}">
              <a16:creationId xmlns:a16="http://schemas.microsoft.com/office/drawing/2014/main" id="{00000000-0008-0000-0400-0000B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13" name="Picture 1" descr="ALMASHRI_0">
          <a:extLst>
            <a:ext uri="{FF2B5EF4-FFF2-40B4-BE49-F238E27FC236}">
              <a16:creationId xmlns:a16="http://schemas.microsoft.com/office/drawing/2014/main" id="{00000000-0008-0000-0400-0000B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14" name="Picture 1" descr="ALMASHRI_0">
          <a:extLst>
            <a:ext uri="{FF2B5EF4-FFF2-40B4-BE49-F238E27FC236}">
              <a16:creationId xmlns:a16="http://schemas.microsoft.com/office/drawing/2014/main" id="{00000000-0008-0000-0400-0000B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15" name="Picture 1" descr="ALMASHRI_0">
          <a:extLst>
            <a:ext uri="{FF2B5EF4-FFF2-40B4-BE49-F238E27FC236}">
              <a16:creationId xmlns:a16="http://schemas.microsoft.com/office/drawing/2014/main" id="{00000000-0008-0000-0400-0000B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9916" name="Picture 1" descr="ALMASHRI_0">
          <a:extLst>
            <a:ext uri="{FF2B5EF4-FFF2-40B4-BE49-F238E27FC236}">
              <a16:creationId xmlns:a16="http://schemas.microsoft.com/office/drawing/2014/main" id="{00000000-0008-0000-0400-0000B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17" name="Picture 1" descr="ALMASHRI_0">
          <a:extLst>
            <a:ext uri="{FF2B5EF4-FFF2-40B4-BE49-F238E27FC236}">
              <a16:creationId xmlns:a16="http://schemas.microsoft.com/office/drawing/2014/main" id="{00000000-0008-0000-0400-0000B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18" name="Picture 1" descr="ALMASHRI_0">
          <a:extLst>
            <a:ext uri="{FF2B5EF4-FFF2-40B4-BE49-F238E27FC236}">
              <a16:creationId xmlns:a16="http://schemas.microsoft.com/office/drawing/2014/main" id="{00000000-0008-0000-0400-0000B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19" name="Picture 1" descr="ALMASHRI_0">
          <a:extLst>
            <a:ext uri="{FF2B5EF4-FFF2-40B4-BE49-F238E27FC236}">
              <a16:creationId xmlns:a16="http://schemas.microsoft.com/office/drawing/2014/main" id="{00000000-0008-0000-0400-0000B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0" name="Picture 1" descr="ALMASHRI_0">
          <a:extLst>
            <a:ext uri="{FF2B5EF4-FFF2-40B4-BE49-F238E27FC236}">
              <a16:creationId xmlns:a16="http://schemas.microsoft.com/office/drawing/2014/main" id="{00000000-0008-0000-0400-0000C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1" name="Picture 1" descr="ALMASHRI_0">
          <a:extLst>
            <a:ext uri="{FF2B5EF4-FFF2-40B4-BE49-F238E27FC236}">
              <a16:creationId xmlns:a16="http://schemas.microsoft.com/office/drawing/2014/main" id="{00000000-0008-0000-0400-0000C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2" name="Picture 1" descr="ALMASHRI_0">
          <a:extLst>
            <a:ext uri="{FF2B5EF4-FFF2-40B4-BE49-F238E27FC236}">
              <a16:creationId xmlns:a16="http://schemas.microsoft.com/office/drawing/2014/main" id="{00000000-0008-0000-0400-0000C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3" name="Picture 1" descr="ALMASHRI_0">
          <a:extLst>
            <a:ext uri="{FF2B5EF4-FFF2-40B4-BE49-F238E27FC236}">
              <a16:creationId xmlns:a16="http://schemas.microsoft.com/office/drawing/2014/main" id="{00000000-0008-0000-0400-0000C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4" name="Picture 1" descr="ALMASHRI_0">
          <a:extLst>
            <a:ext uri="{FF2B5EF4-FFF2-40B4-BE49-F238E27FC236}">
              <a16:creationId xmlns:a16="http://schemas.microsoft.com/office/drawing/2014/main" id="{00000000-0008-0000-0400-0000C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5" name="Picture 1" descr="ALMASHRI_0">
          <a:extLst>
            <a:ext uri="{FF2B5EF4-FFF2-40B4-BE49-F238E27FC236}">
              <a16:creationId xmlns:a16="http://schemas.microsoft.com/office/drawing/2014/main" id="{00000000-0008-0000-0400-0000C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6" name="Picture 1" descr="ALMASHRI_0">
          <a:extLst>
            <a:ext uri="{FF2B5EF4-FFF2-40B4-BE49-F238E27FC236}">
              <a16:creationId xmlns:a16="http://schemas.microsoft.com/office/drawing/2014/main" id="{00000000-0008-0000-0400-0000C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7" name="Picture 1" descr="ALMASHRI_0">
          <a:extLst>
            <a:ext uri="{FF2B5EF4-FFF2-40B4-BE49-F238E27FC236}">
              <a16:creationId xmlns:a16="http://schemas.microsoft.com/office/drawing/2014/main" id="{00000000-0008-0000-0400-0000C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8" name="Picture 1" descr="ALMASHRI_0">
          <a:extLst>
            <a:ext uri="{FF2B5EF4-FFF2-40B4-BE49-F238E27FC236}">
              <a16:creationId xmlns:a16="http://schemas.microsoft.com/office/drawing/2014/main" id="{00000000-0008-0000-0400-0000C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29" name="Picture 1" descr="ALMASHRI_0">
          <a:extLst>
            <a:ext uri="{FF2B5EF4-FFF2-40B4-BE49-F238E27FC236}">
              <a16:creationId xmlns:a16="http://schemas.microsoft.com/office/drawing/2014/main" id="{00000000-0008-0000-0400-0000C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30" name="Picture 1" descr="ALMASHRI_0">
          <a:extLst>
            <a:ext uri="{FF2B5EF4-FFF2-40B4-BE49-F238E27FC236}">
              <a16:creationId xmlns:a16="http://schemas.microsoft.com/office/drawing/2014/main" id="{00000000-0008-0000-0400-0000C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31" name="Picture 1" descr="ALMASHRI_0">
          <a:extLst>
            <a:ext uri="{FF2B5EF4-FFF2-40B4-BE49-F238E27FC236}">
              <a16:creationId xmlns:a16="http://schemas.microsoft.com/office/drawing/2014/main" id="{00000000-0008-0000-0400-0000C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32" name="Picture 1" descr="ALMASHRI_0">
          <a:extLst>
            <a:ext uri="{FF2B5EF4-FFF2-40B4-BE49-F238E27FC236}">
              <a16:creationId xmlns:a16="http://schemas.microsoft.com/office/drawing/2014/main" id="{00000000-0008-0000-0400-0000C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33" name="Picture 1" descr="ALMASHRI_0">
          <a:extLst>
            <a:ext uri="{FF2B5EF4-FFF2-40B4-BE49-F238E27FC236}">
              <a16:creationId xmlns:a16="http://schemas.microsoft.com/office/drawing/2014/main" id="{00000000-0008-0000-0400-0000C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34" name="Picture 1" descr="ALMASHRI_0">
          <a:extLst>
            <a:ext uri="{FF2B5EF4-FFF2-40B4-BE49-F238E27FC236}">
              <a16:creationId xmlns:a16="http://schemas.microsoft.com/office/drawing/2014/main" id="{00000000-0008-0000-0400-0000C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35" name="Picture 1" descr="ALMASHRI_0">
          <a:extLst>
            <a:ext uri="{FF2B5EF4-FFF2-40B4-BE49-F238E27FC236}">
              <a16:creationId xmlns:a16="http://schemas.microsoft.com/office/drawing/2014/main" id="{00000000-0008-0000-0400-0000C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36" name="Picture 1" descr="ALMASHRI_0">
          <a:extLst>
            <a:ext uri="{FF2B5EF4-FFF2-40B4-BE49-F238E27FC236}">
              <a16:creationId xmlns:a16="http://schemas.microsoft.com/office/drawing/2014/main" id="{00000000-0008-0000-0400-0000D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37" name="Picture 1" descr="ALMASHRI_0">
          <a:extLst>
            <a:ext uri="{FF2B5EF4-FFF2-40B4-BE49-F238E27FC236}">
              <a16:creationId xmlns:a16="http://schemas.microsoft.com/office/drawing/2014/main" id="{00000000-0008-0000-0400-0000D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38" name="Picture 1" descr="ALMASHRI_0">
          <a:extLst>
            <a:ext uri="{FF2B5EF4-FFF2-40B4-BE49-F238E27FC236}">
              <a16:creationId xmlns:a16="http://schemas.microsoft.com/office/drawing/2014/main" id="{00000000-0008-0000-0400-0000D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39" name="Picture 1" descr="ALMASHRI_0">
          <a:extLst>
            <a:ext uri="{FF2B5EF4-FFF2-40B4-BE49-F238E27FC236}">
              <a16:creationId xmlns:a16="http://schemas.microsoft.com/office/drawing/2014/main" id="{00000000-0008-0000-0400-0000D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0" name="Picture 1" descr="ALMASHRI_0">
          <a:extLst>
            <a:ext uri="{FF2B5EF4-FFF2-40B4-BE49-F238E27FC236}">
              <a16:creationId xmlns:a16="http://schemas.microsoft.com/office/drawing/2014/main" id="{00000000-0008-0000-0400-0000D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1" name="Picture 1" descr="ALMASHRI_0">
          <a:extLst>
            <a:ext uri="{FF2B5EF4-FFF2-40B4-BE49-F238E27FC236}">
              <a16:creationId xmlns:a16="http://schemas.microsoft.com/office/drawing/2014/main" id="{00000000-0008-0000-0400-0000D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2" name="Picture 1" descr="ALMASHRI_0">
          <a:extLst>
            <a:ext uri="{FF2B5EF4-FFF2-40B4-BE49-F238E27FC236}">
              <a16:creationId xmlns:a16="http://schemas.microsoft.com/office/drawing/2014/main" id="{00000000-0008-0000-0400-0000D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3" name="Picture 1" descr="ALMASHRI_0">
          <a:extLst>
            <a:ext uri="{FF2B5EF4-FFF2-40B4-BE49-F238E27FC236}">
              <a16:creationId xmlns:a16="http://schemas.microsoft.com/office/drawing/2014/main" id="{00000000-0008-0000-0400-0000D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4" name="Picture 1" descr="ALMASHRI_0">
          <a:extLst>
            <a:ext uri="{FF2B5EF4-FFF2-40B4-BE49-F238E27FC236}">
              <a16:creationId xmlns:a16="http://schemas.microsoft.com/office/drawing/2014/main" id="{00000000-0008-0000-0400-0000D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5" name="Picture 1" descr="ALMASHRI_0">
          <a:extLst>
            <a:ext uri="{FF2B5EF4-FFF2-40B4-BE49-F238E27FC236}">
              <a16:creationId xmlns:a16="http://schemas.microsoft.com/office/drawing/2014/main" id="{00000000-0008-0000-0400-0000D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6" name="Picture 1" descr="ALMASHRI_0">
          <a:extLst>
            <a:ext uri="{FF2B5EF4-FFF2-40B4-BE49-F238E27FC236}">
              <a16:creationId xmlns:a16="http://schemas.microsoft.com/office/drawing/2014/main" id="{00000000-0008-0000-0400-0000D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7" name="Picture 1" descr="ALMASHRI_0">
          <a:extLst>
            <a:ext uri="{FF2B5EF4-FFF2-40B4-BE49-F238E27FC236}">
              <a16:creationId xmlns:a16="http://schemas.microsoft.com/office/drawing/2014/main" id="{00000000-0008-0000-0400-0000D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48" name="Picture 1" descr="ALMASHRI_0">
          <a:extLst>
            <a:ext uri="{FF2B5EF4-FFF2-40B4-BE49-F238E27FC236}">
              <a16:creationId xmlns:a16="http://schemas.microsoft.com/office/drawing/2014/main" id="{00000000-0008-0000-0400-0000D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49" name="Picture 1" descr="ALMASHRI_0">
          <a:extLst>
            <a:ext uri="{FF2B5EF4-FFF2-40B4-BE49-F238E27FC236}">
              <a16:creationId xmlns:a16="http://schemas.microsoft.com/office/drawing/2014/main" id="{00000000-0008-0000-0400-0000D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0" name="Picture 1" descr="ALMASHRI_0">
          <a:extLst>
            <a:ext uri="{FF2B5EF4-FFF2-40B4-BE49-F238E27FC236}">
              <a16:creationId xmlns:a16="http://schemas.microsoft.com/office/drawing/2014/main" id="{00000000-0008-0000-0400-0000D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1" name="Picture 1" descr="ALMASHRI_0">
          <a:extLst>
            <a:ext uri="{FF2B5EF4-FFF2-40B4-BE49-F238E27FC236}">
              <a16:creationId xmlns:a16="http://schemas.microsoft.com/office/drawing/2014/main" id="{00000000-0008-0000-0400-0000D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2" name="Picture 1" descr="ALMASHRI_0">
          <a:extLst>
            <a:ext uri="{FF2B5EF4-FFF2-40B4-BE49-F238E27FC236}">
              <a16:creationId xmlns:a16="http://schemas.microsoft.com/office/drawing/2014/main" id="{00000000-0008-0000-0400-0000E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3" name="Picture 1" descr="ALMASHRI_0">
          <a:extLst>
            <a:ext uri="{FF2B5EF4-FFF2-40B4-BE49-F238E27FC236}">
              <a16:creationId xmlns:a16="http://schemas.microsoft.com/office/drawing/2014/main" id="{00000000-0008-0000-0400-0000E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4" name="Picture 1" descr="ALMASHRI_0">
          <a:extLst>
            <a:ext uri="{FF2B5EF4-FFF2-40B4-BE49-F238E27FC236}">
              <a16:creationId xmlns:a16="http://schemas.microsoft.com/office/drawing/2014/main" id="{00000000-0008-0000-0400-0000E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5" name="Picture 1" descr="ALMASHRI_0">
          <a:extLst>
            <a:ext uri="{FF2B5EF4-FFF2-40B4-BE49-F238E27FC236}">
              <a16:creationId xmlns:a16="http://schemas.microsoft.com/office/drawing/2014/main" id="{00000000-0008-0000-0400-0000E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6" name="Picture 1" descr="ALMASHRI_0">
          <a:extLst>
            <a:ext uri="{FF2B5EF4-FFF2-40B4-BE49-F238E27FC236}">
              <a16:creationId xmlns:a16="http://schemas.microsoft.com/office/drawing/2014/main" id="{00000000-0008-0000-0400-0000E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7" name="Picture 1" descr="ALMASHRI_0">
          <a:extLst>
            <a:ext uri="{FF2B5EF4-FFF2-40B4-BE49-F238E27FC236}">
              <a16:creationId xmlns:a16="http://schemas.microsoft.com/office/drawing/2014/main" id="{00000000-0008-0000-0400-0000E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8" name="Picture 1" descr="ALMASHRI_0">
          <a:extLst>
            <a:ext uri="{FF2B5EF4-FFF2-40B4-BE49-F238E27FC236}">
              <a16:creationId xmlns:a16="http://schemas.microsoft.com/office/drawing/2014/main" id="{00000000-0008-0000-0400-0000E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59" name="Picture 1" descr="ALMASHRI_0">
          <a:extLst>
            <a:ext uri="{FF2B5EF4-FFF2-40B4-BE49-F238E27FC236}">
              <a16:creationId xmlns:a16="http://schemas.microsoft.com/office/drawing/2014/main" id="{00000000-0008-0000-0400-0000E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60" name="Picture 1" descr="ALMASHRI_0">
          <a:extLst>
            <a:ext uri="{FF2B5EF4-FFF2-40B4-BE49-F238E27FC236}">
              <a16:creationId xmlns:a16="http://schemas.microsoft.com/office/drawing/2014/main" id="{00000000-0008-0000-0400-0000E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61" name="Picture 1" descr="ALMASHRI_0">
          <a:extLst>
            <a:ext uri="{FF2B5EF4-FFF2-40B4-BE49-F238E27FC236}">
              <a16:creationId xmlns:a16="http://schemas.microsoft.com/office/drawing/2014/main" id="{00000000-0008-0000-0400-0000E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62" name="Picture 1" descr="ALMASHRI_0">
          <a:extLst>
            <a:ext uri="{FF2B5EF4-FFF2-40B4-BE49-F238E27FC236}">
              <a16:creationId xmlns:a16="http://schemas.microsoft.com/office/drawing/2014/main" id="{00000000-0008-0000-0400-0000E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63" name="Picture 1" descr="ALMASHRI_0">
          <a:extLst>
            <a:ext uri="{FF2B5EF4-FFF2-40B4-BE49-F238E27FC236}">
              <a16:creationId xmlns:a16="http://schemas.microsoft.com/office/drawing/2014/main" id="{00000000-0008-0000-0400-0000E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9964" name="Picture 1" descr="ALMASHRI_0">
          <a:extLst>
            <a:ext uri="{FF2B5EF4-FFF2-40B4-BE49-F238E27FC236}">
              <a16:creationId xmlns:a16="http://schemas.microsoft.com/office/drawing/2014/main" id="{00000000-0008-0000-0400-0000E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65" name="Picture 1" descr="ALMASHRI_0">
          <a:extLst>
            <a:ext uri="{FF2B5EF4-FFF2-40B4-BE49-F238E27FC236}">
              <a16:creationId xmlns:a16="http://schemas.microsoft.com/office/drawing/2014/main" id="{00000000-0008-0000-0400-0000E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66" name="Picture 1" descr="ALMASHRI_0">
          <a:extLst>
            <a:ext uri="{FF2B5EF4-FFF2-40B4-BE49-F238E27FC236}">
              <a16:creationId xmlns:a16="http://schemas.microsoft.com/office/drawing/2014/main" id="{00000000-0008-0000-0400-0000E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67" name="Picture 1" descr="ALMASHRI_0">
          <a:extLst>
            <a:ext uri="{FF2B5EF4-FFF2-40B4-BE49-F238E27FC236}">
              <a16:creationId xmlns:a16="http://schemas.microsoft.com/office/drawing/2014/main" id="{00000000-0008-0000-0400-0000E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68" name="Picture 1" descr="ALMASHRI_0">
          <a:extLst>
            <a:ext uri="{FF2B5EF4-FFF2-40B4-BE49-F238E27FC236}">
              <a16:creationId xmlns:a16="http://schemas.microsoft.com/office/drawing/2014/main" id="{00000000-0008-0000-0400-0000F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69" name="Picture 1" descr="ALMASHRI_0">
          <a:extLst>
            <a:ext uri="{FF2B5EF4-FFF2-40B4-BE49-F238E27FC236}">
              <a16:creationId xmlns:a16="http://schemas.microsoft.com/office/drawing/2014/main" id="{00000000-0008-0000-0400-0000F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0" name="Picture 1" descr="ALMASHRI_0">
          <a:extLst>
            <a:ext uri="{FF2B5EF4-FFF2-40B4-BE49-F238E27FC236}">
              <a16:creationId xmlns:a16="http://schemas.microsoft.com/office/drawing/2014/main" id="{00000000-0008-0000-0400-0000F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1" name="Picture 1" descr="ALMASHRI_0">
          <a:extLst>
            <a:ext uri="{FF2B5EF4-FFF2-40B4-BE49-F238E27FC236}">
              <a16:creationId xmlns:a16="http://schemas.microsoft.com/office/drawing/2014/main" id="{00000000-0008-0000-0400-0000F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2" name="Picture 1" descr="ALMASHRI_0">
          <a:extLst>
            <a:ext uri="{FF2B5EF4-FFF2-40B4-BE49-F238E27FC236}">
              <a16:creationId xmlns:a16="http://schemas.microsoft.com/office/drawing/2014/main" id="{00000000-0008-0000-0400-0000F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3" name="Picture 1" descr="ALMASHRI_0">
          <a:extLst>
            <a:ext uri="{FF2B5EF4-FFF2-40B4-BE49-F238E27FC236}">
              <a16:creationId xmlns:a16="http://schemas.microsoft.com/office/drawing/2014/main" id="{00000000-0008-0000-0400-0000F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4" name="Picture 1" descr="ALMASHRI_0">
          <a:extLst>
            <a:ext uri="{FF2B5EF4-FFF2-40B4-BE49-F238E27FC236}">
              <a16:creationId xmlns:a16="http://schemas.microsoft.com/office/drawing/2014/main" id="{00000000-0008-0000-0400-0000F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5" name="Picture 1" descr="ALMASHRI_0">
          <a:extLst>
            <a:ext uri="{FF2B5EF4-FFF2-40B4-BE49-F238E27FC236}">
              <a16:creationId xmlns:a16="http://schemas.microsoft.com/office/drawing/2014/main" id="{00000000-0008-0000-0400-0000F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6" name="Picture 1" descr="ALMASHRI_0">
          <a:extLst>
            <a:ext uri="{FF2B5EF4-FFF2-40B4-BE49-F238E27FC236}">
              <a16:creationId xmlns:a16="http://schemas.microsoft.com/office/drawing/2014/main" id="{00000000-0008-0000-0400-0000F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7" name="Picture 1" descr="ALMASHRI_0">
          <a:extLst>
            <a:ext uri="{FF2B5EF4-FFF2-40B4-BE49-F238E27FC236}">
              <a16:creationId xmlns:a16="http://schemas.microsoft.com/office/drawing/2014/main" id="{00000000-0008-0000-0400-0000F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8" name="Picture 1" descr="ALMASHRI_0">
          <a:extLst>
            <a:ext uri="{FF2B5EF4-FFF2-40B4-BE49-F238E27FC236}">
              <a16:creationId xmlns:a16="http://schemas.microsoft.com/office/drawing/2014/main" id="{00000000-0008-0000-0400-0000F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79" name="Picture 1" descr="ALMASHRI_0">
          <a:extLst>
            <a:ext uri="{FF2B5EF4-FFF2-40B4-BE49-F238E27FC236}">
              <a16:creationId xmlns:a16="http://schemas.microsoft.com/office/drawing/2014/main" id="{00000000-0008-0000-0400-0000F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9980" name="Picture 1" descr="ALMASHRI_0">
          <a:extLst>
            <a:ext uri="{FF2B5EF4-FFF2-40B4-BE49-F238E27FC236}">
              <a16:creationId xmlns:a16="http://schemas.microsoft.com/office/drawing/2014/main" id="{00000000-0008-0000-0400-0000F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1" name="Picture 1" descr="ALMASHRI_0">
          <a:extLst>
            <a:ext uri="{FF2B5EF4-FFF2-40B4-BE49-F238E27FC236}">
              <a16:creationId xmlns:a16="http://schemas.microsoft.com/office/drawing/2014/main" id="{00000000-0008-0000-0400-0000F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2" name="Picture 1" descr="ALMASHRI_0">
          <a:extLst>
            <a:ext uri="{FF2B5EF4-FFF2-40B4-BE49-F238E27FC236}">
              <a16:creationId xmlns:a16="http://schemas.microsoft.com/office/drawing/2014/main" id="{00000000-0008-0000-0400-0000F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3" name="Picture 1" descr="ALMASHRI_0">
          <a:extLst>
            <a:ext uri="{FF2B5EF4-FFF2-40B4-BE49-F238E27FC236}">
              <a16:creationId xmlns:a16="http://schemas.microsoft.com/office/drawing/2014/main" id="{00000000-0008-0000-0400-0000F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4" name="Picture 1" descr="ALMASHRI_0">
          <a:extLst>
            <a:ext uri="{FF2B5EF4-FFF2-40B4-BE49-F238E27FC236}">
              <a16:creationId xmlns:a16="http://schemas.microsoft.com/office/drawing/2014/main" id="{00000000-0008-0000-0400-00000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5" name="Picture 1" descr="ALMASHRI_0">
          <a:extLst>
            <a:ext uri="{FF2B5EF4-FFF2-40B4-BE49-F238E27FC236}">
              <a16:creationId xmlns:a16="http://schemas.microsoft.com/office/drawing/2014/main" id="{00000000-0008-0000-0400-00000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6" name="Picture 1" descr="ALMASHRI_0">
          <a:extLst>
            <a:ext uri="{FF2B5EF4-FFF2-40B4-BE49-F238E27FC236}">
              <a16:creationId xmlns:a16="http://schemas.microsoft.com/office/drawing/2014/main" id="{00000000-0008-0000-0400-00000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7" name="Picture 1" descr="ALMASHRI_0">
          <a:extLst>
            <a:ext uri="{FF2B5EF4-FFF2-40B4-BE49-F238E27FC236}">
              <a16:creationId xmlns:a16="http://schemas.microsoft.com/office/drawing/2014/main" id="{00000000-0008-0000-0400-00000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8" name="Picture 1" descr="ALMASHRI_0">
          <a:extLst>
            <a:ext uri="{FF2B5EF4-FFF2-40B4-BE49-F238E27FC236}">
              <a16:creationId xmlns:a16="http://schemas.microsoft.com/office/drawing/2014/main" id="{00000000-0008-0000-0400-00000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89" name="Picture 1" descr="ALMASHRI_0">
          <a:extLst>
            <a:ext uri="{FF2B5EF4-FFF2-40B4-BE49-F238E27FC236}">
              <a16:creationId xmlns:a16="http://schemas.microsoft.com/office/drawing/2014/main" id="{00000000-0008-0000-0400-00000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90" name="Picture 1" descr="ALMASHRI_0">
          <a:extLst>
            <a:ext uri="{FF2B5EF4-FFF2-40B4-BE49-F238E27FC236}">
              <a16:creationId xmlns:a16="http://schemas.microsoft.com/office/drawing/2014/main" id="{00000000-0008-0000-0400-00000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91" name="Picture 1" descr="ALMASHRI_0">
          <a:extLst>
            <a:ext uri="{FF2B5EF4-FFF2-40B4-BE49-F238E27FC236}">
              <a16:creationId xmlns:a16="http://schemas.microsoft.com/office/drawing/2014/main" id="{00000000-0008-0000-0400-00000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92" name="Picture 1" descr="ALMASHRI_0">
          <a:extLst>
            <a:ext uri="{FF2B5EF4-FFF2-40B4-BE49-F238E27FC236}">
              <a16:creationId xmlns:a16="http://schemas.microsoft.com/office/drawing/2014/main" id="{00000000-0008-0000-0400-00000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93" name="Picture 1" descr="ALMASHRI_0">
          <a:extLst>
            <a:ext uri="{FF2B5EF4-FFF2-40B4-BE49-F238E27FC236}">
              <a16:creationId xmlns:a16="http://schemas.microsoft.com/office/drawing/2014/main" id="{00000000-0008-0000-0400-00000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94" name="Picture 1" descr="ALMASHRI_0">
          <a:extLst>
            <a:ext uri="{FF2B5EF4-FFF2-40B4-BE49-F238E27FC236}">
              <a16:creationId xmlns:a16="http://schemas.microsoft.com/office/drawing/2014/main" id="{00000000-0008-0000-0400-00000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95" name="Picture 1" descr="ALMASHRI_0">
          <a:extLst>
            <a:ext uri="{FF2B5EF4-FFF2-40B4-BE49-F238E27FC236}">
              <a16:creationId xmlns:a16="http://schemas.microsoft.com/office/drawing/2014/main" id="{00000000-0008-0000-0400-00000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9996" name="Picture 1" descr="ALMASHRI_0">
          <a:extLst>
            <a:ext uri="{FF2B5EF4-FFF2-40B4-BE49-F238E27FC236}">
              <a16:creationId xmlns:a16="http://schemas.microsoft.com/office/drawing/2014/main" id="{00000000-0008-0000-0400-00000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97" name="Picture 1" descr="ALMASHRI_0">
          <a:extLst>
            <a:ext uri="{FF2B5EF4-FFF2-40B4-BE49-F238E27FC236}">
              <a16:creationId xmlns:a16="http://schemas.microsoft.com/office/drawing/2014/main" id="{00000000-0008-0000-0400-00000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98" name="Picture 1" descr="ALMASHRI_0">
          <a:extLst>
            <a:ext uri="{FF2B5EF4-FFF2-40B4-BE49-F238E27FC236}">
              <a16:creationId xmlns:a16="http://schemas.microsoft.com/office/drawing/2014/main" id="{00000000-0008-0000-0400-00000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9999" name="Picture 1" descr="ALMASHRI_0">
          <a:extLst>
            <a:ext uri="{FF2B5EF4-FFF2-40B4-BE49-F238E27FC236}">
              <a16:creationId xmlns:a16="http://schemas.microsoft.com/office/drawing/2014/main" id="{00000000-0008-0000-0400-00000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0" name="Picture 1" descr="ALMASHRI_0">
          <a:extLst>
            <a:ext uri="{FF2B5EF4-FFF2-40B4-BE49-F238E27FC236}">
              <a16:creationId xmlns:a16="http://schemas.microsoft.com/office/drawing/2014/main" id="{00000000-0008-0000-0400-00001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1" name="Picture 1" descr="ALMASHRI_0">
          <a:extLst>
            <a:ext uri="{FF2B5EF4-FFF2-40B4-BE49-F238E27FC236}">
              <a16:creationId xmlns:a16="http://schemas.microsoft.com/office/drawing/2014/main" id="{00000000-0008-0000-0400-00001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2" name="Picture 1" descr="ALMASHRI_0">
          <a:extLst>
            <a:ext uri="{FF2B5EF4-FFF2-40B4-BE49-F238E27FC236}">
              <a16:creationId xmlns:a16="http://schemas.microsoft.com/office/drawing/2014/main" id="{00000000-0008-0000-0400-00001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3" name="Picture 1" descr="ALMASHRI_0">
          <a:extLst>
            <a:ext uri="{FF2B5EF4-FFF2-40B4-BE49-F238E27FC236}">
              <a16:creationId xmlns:a16="http://schemas.microsoft.com/office/drawing/2014/main" id="{00000000-0008-0000-0400-00001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4" name="Picture 1" descr="ALMASHRI_0">
          <a:extLst>
            <a:ext uri="{FF2B5EF4-FFF2-40B4-BE49-F238E27FC236}">
              <a16:creationId xmlns:a16="http://schemas.microsoft.com/office/drawing/2014/main" id="{00000000-0008-0000-0400-00001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5" name="Picture 1" descr="ALMASHRI_0">
          <a:extLst>
            <a:ext uri="{FF2B5EF4-FFF2-40B4-BE49-F238E27FC236}">
              <a16:creationId xmlns:a16="http://schemas.microsoft.com/office/drawing/2014/main" id="{00000000-0008-0000-0400-00001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6" name="Picture 1" descr="ALMASHRI_0">
          <a:extLst>
            <a:ext uri="{FF2B5EF4-FFF2-40B4-BE49-F238E27FC236}">
              <a16:creationId xmlns:a16="http://schemas.microsoft.com/office/drawing/2014/main" id="{00000000-0008-0000-0400-00001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7" name="Picture 1" descr="ALMASHRI_0">
          <a:extLst>
            <a:ext uri="{FF2B5EF4-FFF2-40B4-BE49-F238E27FC236}">
              <a16:creationId xmlns:a16="http://schemas.microsoft.com/office/drawing/2014/main" id="{00000000-0008-0000-0400-00001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8" name="Picture 1" descr="ALMASHRI_0">
          <a:extLst>
            <a:ext uri="{FF2B5EF4-FFF2-40B4-BE49-F238E27FC236}">
              <a16:creationId xmlns:a16="http://schemas.microsoft.com/office/drawing/2014/main" id="{00000000-0008-0000-0400-00001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09" name="Picture 1" descr="ALMASHRI_0">
          <a:extLst>
            <a:ext uri="{FF2B5EF4-FFF2-40B4-BE49-F238E27FC236}">
              <a16:creationId xmlns:a16="http://schemas.microsoft.com/office/drawing/2014/main" id="{00000000-0008-0000-0400-00001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10" name="Picture 1" descr="ALMASHRI_0">
          <a:extLst>
            <a:ext uri="{FF2B5EF4-FFF2-40B4-BE49-F238E27FC236}">
              <a16:creationId xmlns:a16="http://schemas.microsoft.com/office/drawing/2014/main" id="{00000000-0008-0000-0400-00001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11" name="Picture 1" descr="ALMASHRI_0">
          <a:extLst>
            <a:ext uri="{FF2B5EF4-FFF2-40B4-BE49-F238E27FC236}">
              <a16:creationId xmlns:a16="http://schemas.microsoft.com/office/drawing/2014/main" id="{00000000-0008-0000-0400-00001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12" name="Picture 1" descr="ALMASHRI_0">
          <a:extLst>
            <a:ext uri="{FF2B5EF4-FFF2-40B4-BE49-F238E27FC236}">
              <a16:creationId xmlns:a16="http://schemas.microsoft.com/office/drawing/2014/main" id="{00000000-0008-0000-0400-00001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13" name="Picture 1" descr="ALMASHRI_0">
          <a:extLst>
            <a:ext uri="{FF2B5EF4-FFF2-40B4-BE49-F238E27FC236}">
              <a16:creationId xmlns:a16="http://schemas.microsoft.com/office/drawing/2014/main" id="{00000000-0008-0000-0400-00001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14" name="Picture 1" descr="ALMASHRI_0">
          <a:extLst>
            <a:ext uri="{FF2B5EF4-FFF2-40B4-BE49-F238E27FC236}">
              <a16:creationId xmlns:a16="http://schemas.microsoft.com/office/drawing/2014/main" id="{00000000-0008-0000-0400-00001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15" name="Picture 1" descr="ALMASHRI_0">
          <a:extLst>
            <a:ext uri="{FF2B5EF4-FFF2-40B4-BE49-F238E27FC236}">
              <a16:creationId xmlns:a16="http://schemas.microsoft.com/office/drawing/2014/main" id="{00000000-0008-0000-0400-00001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16" name="Picture 1" descr="ALMASHRI_0">
          <a:extLst>
            <a:ext uri="{FF2B5EF4-FFF2-40B4-BE49-F238E27FC236}">
              <a16:creationId xmlns:a16="http://schemas.microsoft.com/office/drawing/2014/main" id="{00000000-0008-0000-0400-00002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17" name="Picture 1" descr="ALMASHRI_0">
          <a:extLst>
            <a:ext uri="{FF2B5EF4-FFF2-40B4-BE49-F238E27FC236}">
              <a16:creationId xmlns:a16="http://schemas.microsoft.com/office/drawing/2014/main" id="{00000000-0008-0000-0400-00002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18" name="Picture 1" descr="ALMASHRI_0">
          <a:extLst>
            <a:ext uri="{FF2B5EF4-FFF2-40B4-BE49-F238E27FC236}">
              <a16:creationId xmlns:a16="http://schemas.microsoft.com/office/drawing/2014/main" id="{00000000-0008-0000-0400-00002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19" name="Picture 1" descr="ALMASHRI_0">
          <a:extLst>
            <a:ext uri="{FF2B5EF4-FFF2-40B4-BE49-F238E27FC236}">
              <a16:creationId xmlns:a16="http://schemas.microsoft.com/office/drawing/2014/main" id="{00000000-0008-0000-0400-00002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0" name="Picture 1" descr="ALMASHRI_0">
          <a:extLst>
            <a:ext uri="{FF2B5EF4-FFF2-40B4-BE49-F238E27FC236}">
              <a16:creationId xmlns:a16="http://schemas.microsoft.com/office/drawing/2014/main" id="{00000000-0008-0000-0400-00002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1" name="Picture 1" descr="ALMASHRI_0">
          <a:extLst>
            <a:ext uri="{FF2B5EF4-FFF2-40B4-BE49-F238E27FC236}">
              <a16:creationId xmlns:a16="http://schemas.microsoft.com/office/drawing/2014/main" id="{00000000-0008-0000-0400-00002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2" name="Picture 1" descr="ALMASHRI_0">
          <a:extLst>
            <a:ext uri="{FF2B5EF4-FFF2-40B4-BE49-F238E27FC236}">
              <a16:creationId xmlns:a16="http://schemas.microsoft.com/office/drawing/2014/main" id="{00000000-0008-0000-0400-00002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3" name="Picture 1" descr="ALMASHRI_0">
          <a:extLst>
            <a:ext uri="{FF2B5EF4-FFF2-40B4-BE49-F238E27FC236}">
              <a16:creationId xmlns:a16="http://schemas.microsoft.com/office/drawing/2014/main" id="{00000000-0008-0000-0400-00002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4" name="Picture 1" descr="ALMASHRI_0">
          <a:extLst>
            <a:ext uri="{FF2B5EF4-FFF2-40B4-BE49-F238E27FC236}">
              <a16:creationId xmlns:a16="http://schemas.microsoft.com/office/drawing/2014/main" id="{00000000-0008-0000-0400-00002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5" name="Picture 1" descr="ALMASHRI_0">
          <a:extLst>
            <a:ext uri="{FF2B5EF4-FFF2-40B4-BE49-F238E27FC236}">
              <a16:creationId xmlns:a16="http://schemas.microsoft.com/office/drawing/2014/main" id="{00000000-0008-0000-0400-00002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6" name="Picture 1" descr="ALMASHRI_0">
          <a:extLst>
            <a:ext uri="{FF2B5EF4-FFF2-40B4-BE49-F238E27FC236}">
              <a16:creationId xmlns:a16="http://schemas.microsoft.com/office/drawing/2014/main" id="{00000000-0008-0000-0400-00002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7" name="Picture 1" descr="ALMASHRI_0">
          <a:extLst>
            <a:ext uri="{FF2B5EF4-FFF2-40B4-BE49-F238E27FC236}">
              <a16:creationId xmlns:a16="http://schemas.microsoft.com/office/drawing/2014/main" id="{00000000-0008-0000-0400-00002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028" name="Picture 1" descr="ALMASHRI_0">
          <a:extLst>
            <a:ext uri="{FF2B5EF4-FFF2-40B4-BE49-F238E27FC236}">
              <a16:creationId xmlns:a16="http://schemas.microsoft.com/office/drawing/2014/main" id="{00000000-0008-0000-0400-00002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29" name="Picture 1" descr="ALMASHRI_0">
          <a:extLst>
            <a:ext uri="{FF2B5EF4-FFF2-40B4-BE49-F238E27FC236}">
              <a16:creationId xmlns:a16="http://schemas.microsoft.com/office/drawing/2014/main" id="{00000000-0008-0000-0400-00002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0" name="Picture 1" descr="ALMASHRI_0">
          <a:extLst>
            <a:ext uri="{FF2B5EF4-FFF2-40B4-BE49-F238E27FC236}">
              <a16:creationId xmlns:a16="http://schemas.microsoft.com/office/drawing/2014/main" id="{00000000-0008-0000-0400-00002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1" name="Picture 1" descr="ALMASHRI_0">
          <a:extLst>
            <a:ext uri="{FF2B5EF4-FFF2-40B4-BE49-F238E27FC236}">
              <a16:creationId xmlns:a16="http://schemas.microsoft.com/office/drawing/2014/main" id="{00000000-0008-0000-0400-00002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2" name="Picture 1" descr="ALMASHRI_0">
          <a:extLst>
            <a:ext uri="{FF2B5EF4-FFF2-40B4-BE49-F238E27FC236}">
              <a16:creationId xmlns:a16="http://schemas.microsoft.com/office/drawing/2014/main" id="{00000000-0008-0000-0400-00003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3" name="Picture 1" descr="ALMASHRI_0">
          <a:extLst>
            <a:ext uri="{FF2B5EF4-FFF2-40B4-BE49-F238E27FC236}">
              <a16:creationId xmlns:a16="http://schemas.microsoft.com/office/drawing/2014/main" id="{00000000-0008-0000-0400-00003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4" name="Picture 1" descr="ALMASHRI_0">
          <a:extLst>
            <a:ext uri="{FF2B5EF4-FFF2-40B4-BE49-F238E27FC236}">
              <a16:creationId xmlns:a16="http://schemas.microsoft.com/office/drawing/2014/main" id="{00000000-0008-0000-0400-00003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5" name="Picture 1" descr="ALMASHRI_0">
          <a:extLst>
            <a:ext uri="{FF2B5EF4-FFF2-40B4-BE49-F238E27FC236}">
              <a16:creationId xmlns:a16="http://schemas.microsoft.com/office/drawing/2014/main" id="{00000000-0008-0000-0400-00003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6" name="Picture 1" descr="ALMASHRI_0">
          <a:extLst>
            <a:ext uri="{FF2B5EF4-FFF2-40B4-BE49-F238E27FC236}">
              <a16:creationId xmlns:a16="http://schemas.microsoft.com/office/drawing/2014/main" id="{00000000-0008-0000-0400-00003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7" name="Picture 1" descr="ALMASHRI_0">
          <a:extLst>
            <a:ext uri="{FF2B5EF4-FFF2-40B4-BE49-F238E27FC236}">
              <a16:creationId xmlns:a16="http://schemas.microsoft.com/office/drawing/2014/main" id="{00000000-0008-0000-0400-00003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8" name="Picture 1" descr="ALMASHRI_0">
          <a:extLst>
            <a:ext uri="{FF2B5EF4-FFF2-40B4-BE49-F238E27FC236}">
              <a16:creationId xmlns:a16="http://schemas.microsoft.com/office/drawing/2014/main" id="{00000000-0008-0000-0400-00003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39" name="Picture 1" descr="ALMASHRI_0">
          <a:extLst>
            <a:ext uri="{FF2B5EF4-FFF2-40B4-BE49-F238E27FC236}">
              <a16:creationId xmlns:a16="http://schemas.microsoft.com/office/drawing/2014/main" id="{00000000-0008-0000-0400-00003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40" name="Picture 1" descr="ALMASHRI_0">
          <a:extLst>
            <a:ext uri="{FF2B5EF4-FFF2-40B4-BE49-F238E27FC236}">
              <a16:creationId xmlns:a16="http://schemas.microsoft.com/office/drawing/2014/main" id="{00000000-0008-0000-0400-00003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41" name="Picture 1" descr="ALMASHRI_0">
          <a:extLst>
            <a:ext uri="{FF2B5EF4-FFF2-40B4-BE49-F238E27FC236}">
              <a16:creationId xmlns:a16="http://schemas.microsoft.com/office/drawing/2014/main" id="{00000000-0008-0000-0400-00003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42" name="Picture 1" descr="ALMASHRI_0">
          <a:extLst>
            <a:ext uri="{FF2B5EF4-FFF2-40B4-BE49-F238E27FC236}">
              <a16:creationId xmlns:a16="http://schemas.microsoft.com/office/drawing/2014/main" id="{00000000-0008-0000-0400-00003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43" name="Picture 1" descr="ALMASHRI_0">
          <a:extLst>
            <a:ext uri="{FF2B5EF4-FFF2-40B4-BE49-F238E27FC236}">
              <a16:creationId xmlns:a16="http://schemas.microsoft.com/office/drawing/2014/main" id="{00000000-0008-0000-0400-00003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044" name="Picture 1" descr="ALMASHRI_0">
          <a:extLst>
            <a:ext uri="{FF2B5EF4-FFF2-40B4-BE49-F238E27FC236}">
              <a16:creationId xmlns:a16="http://schemas.microsoft.com/office/drawing/2014/main" id="{00000000-0008-0000-0400-00003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45" name="Picture 1" descr="ALMASHRI_0">
          <a:extLst>
            <a:ext uri="{FF2B5EF4-FFF2-40B4-BE49-F238E27FC236}">
              <a16:creationId xmlns:a16="http://schemas.microsoft.com/office/drawing/2014/main" id="{00000000-0008-0000-0400-00003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46" name="Picture 1" descr="ALMASHRI_0">
          <a:extLst>
            <a:ext uri="{FF2B5EF4-FFF2-40B4-BE49-F238E27FC236}">
              <a16:creationId xmlns:a16="http://schemas.microsoft.com/office/drawing/2014/main" id="{00000000-0008-0000-0400-00003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47" name="Picture 1" descr="ALMASHRI_0">
          <a:extLst>
            <a:ext uri="{FF2B5EF4-FFF2-40B4-BE49-F238E27FC236}">
              <a16:creationId xmlns:a16="http://schemas.microsoft.com/office/drawing/2014/main" id="{00000000-0008-0000-0400-00003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48" name="Picture 1" descr="ALMASHRI_0">
          <a:extLst>
            <a:ext uri="{FF2B5EF4-FFF2-40B4-BE49-F238E27FC236}">
              <a16:creationId xmlns:a16="http://schemas.microsoft.com/office/drawing/2014/main" id="{00000000-0008-0000-0400-00004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49" name="Picture 1" descr="ALMASHRI_0">
          <a:extLst>
            <a:ext uri="{FF2B5EF4-FFF2-40B4-BE49-F238E27FC236}">
              <a16:creationId xmlns:a16="http://schemas.microsoft.com/office/drawing/2014/main" id="{00000000-0008-0000-0400-00004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0" name="Picture 1" descr="ALMASHRI_0">
          <a:extLst>
            <a:ext uri="{FF2B5EF4-FFF2-40B4-BE49-F238E27FC236}">
              <a16:creationId xmlns:a16="http://schemas.microsoft.com/office/drawing/2014/main" id="{00000000-0008-0000-0400-00004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1" name="Picture 1" descr="ALMASHRI_0">
          <a:extLst>
            <a:ext uri="{FF2B5EF4-FFF2-40B4-BE49-F238E27FC236}">
              <a16:creationId xmlns:a16="http://schemas.microsoft.com/office/drawing/2014/main" id="{00000000-0008-0000-0400-00004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2" name="Picture 1" descr="ALMASHRI_0">
          <a:extLst>
            <a:ext uri="{FF2B5EF4-FFF2-40B4-BE49-F238E27FC236}">
              <a16:creationId xmlns:a16="http://schemas.microsoft.com/office/drawing/2014/main" id="{00000000-0008-0000-0400-00004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3" name="Picture 1" descr="ALMASHRI_0">
          <a:extLst>
            <a:ext uri="{FF2B5EF4-FFF2-40B4-BE49-F238E27FC236}">
              <a16:creationId xmlns:a16="http://schemas.microsoft.com/office/drawing/2014/main" id="{00000000-0008-0000-0400-00004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4" name="Picture 1" descr="ALMASHRI_0">
          <a:extLst>
            <a:ext uri="{FF2B5EF4-FFF2-40B4-BE49-F238E27FC236}">
              <a16:creationId xmlns:a16="http://schemas.microsoft.com/office/drawing/2014/main" id="{00000000-0008-0000-0400-00004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5" name="Picture 1" descr="ALMASHRI_0">
          <a:extLst>
            <a:ext uri="{FF2B5EF4-FFF2-40B4-BE49-F238E27FC236}">
              <a16:creationId xmlns:a16="http://schemas.microsoft.com/office/drawing/2014/main" id="{00000000-0008-0000-0400-00004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6" name="Picture 1" descr="ALMASHRI_0">
          <a:extLst>
            <a:ext uri="{FF2B5EF4-FFF2-40B4-BE49-F238E27FC236}">
              <a16:creationId xmlns:a16="http://schemas.microsoft.com/office/drawing/2014/main" id="{00000000-0008-0000-0400-00004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7" name="Picture 1" descr="ALMASHRI_0">
          <a:extLst>
            <a:ext uri="{FF2B5EF4-FFF2-40B4-BE49-F238E27FC236}">
              <a16:creationId xmlns:a16="http://schemas.microsoft.com/office/drawing/2014/main" id="{00000000-0008-0000-0400-00004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8" name="Picture 1" descr="ALMASHRI_0">
          <a:extLst>
            <a:ext uri="{FF2B5EF4-FFF2-40B4-BE49-F238E27FC236}">
              <a16:creationId xmlns:a16="http://schemas.microsoft.com/office/drawing/2014/main" id="{00000000-0008-0000-0400-00004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59" name="Picture 1" descr="ALMASHRI_0">
          <a:extLst>
            <a:ext uri="{FF2B5EF4-FFF2-40B4-BE49-F238E27FC236}">
              <a16:creationId xmlns:a16="http://schemas.microsoft.com/office/drawing/2014/main" id="{00000000-0008-0000-0400-00004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060" name="Picture 1" descr="ALMASHRI_0">
          <a:extLst>
            <a:ext uri="{FF2B5EF4-FFF2-40B4-BE49-F238E27FC236}">
              <a16:creationId xmlns:a16="http://schemas.microsoft.com/office/drawing/2014/main" id="{00000000-0008-0000-0400-00004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1" name="Picture 1" descr="ALMASHRI_0">
          <a:extLst>
            <a:ext uri="{FF2B5EF4-FFF2-40B4-BE49-F238E27FC236}">
              <a16:creationId xmlns:a16="http://schemas.microsoft.com/office/drawing/2014/main" id="{00000000-0008-0000-0400-00004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2" name="Picture 1" descr="ALMASHRI_0">
          <a:extLst>
            <a:ext uri="{FF2B5EF4-FFF2-40B4-BE49-F238E27FC236}">
              <a16:creationId xmlns:a16="http://schemas.microsoft.com/office/drawing/2014/main" id="{00000000-0008-0000-0400-00004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3" name="Picture 1" descr="ALMASHRI_0">
          <a:extLst>
            <a:ext uri="{FF2B5EF4-FFF2-40B4-BE49-F238E27FC236}">
              <a16:creationId xmlns:a16="http://schemas.microsoft.com/office/drawing/2014/main" id="{00000000-0008-0000-0400-00004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4" name="Picture 1" descr="ALMASHRI_0">
          <a:extLst>
            <a:ext uri="{FF2B5EF4-FFF2-40B4-BE49-F238E27FC236}">
              <a16:creationId xmlns:a16="http://schemas.microsoft.com/office/drawing/2014/main" id="{00000000-0008-0000-0400-00005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5" name="Picture 1" descr="ALMASHRI_0">
          <a:extLst>
            <a:ext uri="{FF2B5EF4-FFF2-40B4-BE49-F238E27FC236}">
              <a16:creationId xmlns:a16="http://schemas.microsoft.com/office/drawing/2014/main" id="{00000000-0008-0000-0400-00005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6" name="Picture 1" descr="ALMASHRI_0">
          <a:extLst>
            <a:ext uri="{FF2B5EF4-FFF2-40B4-BE49-F238E27FC236}">
              <a16:creationId xmlns:a16="http://schemas.microsoft.com/office/drawing/2014/main" id="{00000000-0008-0000-0400-00005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7" name="Picture 1" descr="ALMASHRI_0">
          <a:extLst>
            <a:ext uri="{FF2B5EF4-FFF2-40B4-BE49-F238E27FC236}">
              <a16:creationId xmlns:a16="http://schemas.microsoft.com/office/drawing/2014/main" id="{00000000-0008-0000-0400-00005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8" name="Picture 1" descr="ALMASHRI_0">
          <a:extLst>
            <a:ext uri="{FF2B5EF4-FFF2-40B4-BE49-F238E27FC236}">
              <a16:creationId xmlns:a16="http://schemas.microsoft.com/office/drawing/2014/main" id="{00000000-0008-0000-0400-00005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69" name="Picture 1" descr="ALMASHRI_0">
          <a:extLst>
            <a:ext uri="{FF2B5EF4-FFF2-40B4-BE49-F238E27FC236}">
              <a16:creationId xmlns:a16="http://schemas.microsoft.com/office/drawing/2014/main" id="{00000000-0008-0000-0400-00005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70" name="Picture 1" descr="ALMASHRI_0">
          <a:extLst>
            <a:ext uri="{FF2B5EF4-FFF2-40B4-BE49-F238E27FC236}">
              <a16:creationId xmlns:a16="http://schemas.microsoft.com/office/drawing/2014/main" id="{00000000-0008-0000-0400-00005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71" name="Picture 1" descr="ALMASHRI_0">
          <a:extLst>
            <a:ext uri="{FF2B5EF4-FFF2-40B4-BE49-F238E27FC236}">
              <a16:creationId xmlns:a16="http://schemas.microsoft.com/office/drawing/2014/main" id="{00000000-0008-0000-0400-00005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72" name="Picture 1" descr="ALMASHRI_0">
          <a:extLst>
            <a:ext uri="{FF2B5EF4-FFF2-40B4-BE49-F238E27FC236}">
              <a16:creationId xmlns:a16="http://schemas.microsoft.com/office/drawing/2014/main" id="{00000000-0008-0000-0400-00005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73" name="Picture 1" descr="ALMASHRI_0">
          <a:extLst>
            <a:ext uri="{FF2B5EF4-FFF2-40B4-BE49-F238E27FC236}">
              <a16:creationId xmlns:a16="http://schemas.microsoft.com/office/drawing/2014/main" id="{00000000-0008-0000-0400-00005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74" name="Picture 1" descr="ALMASHRI_0">
          <a:extLst>
            <a:ext uri="{FF2B5EF4-FFF2-40B4-BE49-F238E27FC236}">
              <a16:creationId xmlns:a16="http://schemas.microsoft.com/office/drawing/2014/main" id="{00000000-0008-0000-0400-00005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75" name="Picture 1" descr="ALMASHRI_0">
          <a:extLst>
            <a:ext uri="{FF2B5EF4-FFF2-40B4-BE49-F238E27FC236}">
              <a16:creationId xmlns:a16="http://schemas.microsoft.com/office/drawing/2014/main" id="{00000000-0008-0000-0400-00005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076" name="Picture 1" descr="ALMASHRI_0">
          <a:extLst>
            <a:ext uri="{FF2B5EF4-FFF2-40B4-BE49-F238E27FC236}">
              <a16:creationId xmlns:a16="http://schemas.microsoft.com/office/drawing/2014/main" id="{00000000-0008-0000-0400-00005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77" name="Picture 1" descr="ALMASHRI_0">
          <a:extLst>
            <a:ext uri="{FF2B5EF4-FFF2-40B4-BE49-F238E27FC236}">
              <a16:creationId xmlns:a16="http://schemas.microsoft.com/office/drawing/2014/main" id="{00000000-0008-0000-0400-00005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78" name="Picture 1" descr="ALMASHRI_0">
          <a:extLst>
            <a:ext uri="{FF2B5EF4-FFF2-40B4-BE49-F238E27FC236}">
              <a16:creationId xmlns:a16="http://schemas.microsoft.com/office/drawing/2014/main" id="{00000000-0008-0000-0400-00005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79" name="Picture 1" descr="ALMASHRI_0">
          <a:extLst>
            <a:ext uri="{FF2B5EF4-FFF2-40B4-BE49-F238E27FC236}">
              <a16:creationId xmlns:a16="http://schemas.microsoft.com/office/drawing/2014/main" id="{00000000-0008-0000-0400-00005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0" name="Picture 1" descr="ALMASHRI_0">
          <a:extLst>
            <a:ext uri="{FF2B5EF4-FFF2-40B4-BE49-F238E27FC236}">
              <a16:creationId xmlns:a16="http://schemas.microsoft.com/office/drawing/2014/main" id="{00000000-0008-0000-0400-00006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1" name="Picture 1" descr="ALMASHRI_0">
          <a:extLst>
            <a:ext uri="{FF2B5EF4-FFF2-40B4-BE49-F238E27FC236}">
              <a16:creationId xmlns:a16="http://schemas.microsoft.com/office/drawing/2014/main" id="{00000000-0008-0000-0400-00006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2" name="Picture 1" descr="ALMASHRI_0">
          <a:extLst>
            <a:ext uri="{FF2B5EF4-FFF2-40B4-BE49-F238E27FC236}">
              <a16:creationId xmlns:a16="http://schemas.microsoft.com/office/drawing/2014/main" id="{00000000-0008-0000-0400-00006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3" name="Picture 1" descr="ALMASHRI_0">
          <a:extLst>
            <a:ext uri="{FF2B5EF4-FFF2-40B4-BE49-F238E27FC236}">
              <a16:creationId xmlns:a16="http://schemas.microsoft.com/office/drawing/2014/main" id="{00000000-0008-0000-0400-00006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4" name="Picture 1" descr="ALMASHRI_0">
          <a:extLst>
            <a:ext uri="{FF2B5EF4-FFF2-40B4-BE49-F238E27FC236}">
              <a16:creationId xmlns:a16="http://schemas.microsoft.com/office/drawing/2014/main" id="{00000000-0008-0000-0400-00006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5" name="Picture 1" descr="ALMASHRI_0">
          <a:extLst>
            <a:ext uri="{FF2B5EF4-FFF2-40B4-BE49-F238E27FC236}">
              <a16:creationId xmlns:a16="http://schemas.microsoft.com/office/drawing/2014/main" id="{00000000-0008-0000-0400-00006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6" name="Picture 1" descr="ALMASHRI_0">
          <a:extLst>
            <a:ext uri="{FF2B5EF4-FFF2-40B4-BE49-F238E27FC236}">
              <a16:creationId xmlns:a16="http://schemas.microsoft.com/office/drawing/2014/main" id="{00000000-0008-0000-0400-00006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7" name="Picture 1" descr="ALMASHRI_0">
          <a:extLst>
            <a:ext uri="{FF2B5EF4-FFF2-40B4-BE49-F238E27FC236}">
              <a16:creationId xmlns:a16="http://schemas.microsoft.com/office/drawing/2014/main" id="{00000000-0008-0000-0400-00006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8" name="Picture 1" descr="ALMASHRI_0">
          <a:extLst>
            <a:ext uri="{FF2B5EF4-FFF2-40B4-BE49-F238E27FC236}">
              <a16:creationId xmlns:a16="http://schemas.microsoft.com/office/drawing/2014/main" id="{00000000-0008-0000-0400-00006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89" name="Picture 1" descr="ALMASHRI_0">
          <a:extLst>
            <a:ext uri="{FF2B5EF4-FFF2-40B4-BE49-F238E27FC236}">
              <a16:creationId xmlns:a16="http://schemas.microsoft.com/office/drawing/2014/main" id="{00000000-0008-0000-0400-00006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90" name="Picture 1" descr="ALMASHRI_0">
          <a:extLst>
            <a:ext uri="{FF2B5EF4-FFF2-40B4-BE49-F238E27FC236}">
              <a16:creationId xmlns:a16="http://schemas.microsoft.com/office/drawing/2014/main" id="{00000000-0008-0000-0400-00006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91" name="Picture 1" descr="ALMASHRI_0">
          <a:extLst>
            <a:ext uri="{FF2B5EF4-FFF2-40B4-BE49-F238E27FC236}">
              <a16:creationId xmlns:a16="http://schemas.microsoft.com/office/drawing/2014/main" id="{00000000-0008-0000-0400-00006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092" name="Picture 1" descr="ALMASHRI_0">
          <a:extLst>
            <a:ext uri="{FF2B5EF4-FFF2-40B4-BE49-F238E27FC236}">
              <a16:creationId xmlns:a16="http://schemas.microsoft.com/office/drawing/2014/main" id="{00000000-0008-0000-0400-00006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093" name="Picture 1" descr="ALMASHRI_0">
          <a:extLst>
            <a:ext uri="{FF2B5EF4-FFF2-40B4-BE49-F238E27FC236}">
              <a16:creationId xmlns:a16="http://schemas.microsoft.com/office/drawing/2014/main" id="{00000000-0008-0000-0400-00006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094" name="Picture 1" descr="ALMASHRI_0">
          <a:extLst>
            <a:ext uri="{FF2B5EF4-FFF2-40B4-BE49-F238E27FC236}">
              <a16:creationId xmlns:a16="http://schemas.microsoft.com/office/drawing/2014/main" id="{00000000-0008-0000-0400-00006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095" name="Picture 1" descr="ALMASHRI_0">
          <a:extLst>
            <a:ext uri="{FF2B5EF4-FFF2-40B4-BE49-F238E27FC236}">
              <a16:creationId xmlns:a16="http://schemas.microsoft.com/office/drawing/2014/main" id="{00000000-0008-0000-0400-00006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096" name="Picture 1" descr="ALMASHRI_0">
          <a:extLst>
            <a:ext uri="{FF2B5EF4-FFF2-40B4-BE49-F238E27FC236}">
              <a16:creationId xmlns:a16="http://schemas.microsoft.com/office/drawing/2014/main" id="{00000000-0008-0000-0400-00007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097" name="Picture 1" descr="ALMASHRI_0">
          <a:extLst>
            <a:ext uri="{FF2B5EF4-FFF2-40B4-BE49-F238E27FC236}">
              <a16:creationId xmlns:a16="http://schemas.microsoft.com/office/drawing/2014/main" id="{00000000-0008-0000-0400-00007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098" name="Picture 1" descr="ALMASHRI_0">
          <a:extLst>
            <a:ext uri="{FF2B5EF4-FFF2-40B4-BE49-F238E27FC236}">
              <a16:creationId xmlns:a16="http://schemas.microsoft.com/office/drawing/2014/main" id="{00000000-0008-0000-0400-00007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099" name="Picture 1" descr="ALMASHRI_0">
          <a:extLst>
            <a:ext uri="{FF2B5EF4-FFF2-40B4-BE49-F238E27FC236}">
              <a16:creationId xmlns:a16="http://schemas.microsoft.com/office/drawing/2014/main" id="{00000000-0008-0000-0400-00007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0" name="Picture 1" descr="ALMASHRI_0">
          <a:extLst>
            <a:ext uri="{FF2B5EF4-FFF2-40B4-BE49-F238E27FC236}">
              <a16:creationId xmlns:a16="http://schemas.microsoft.com/office/drawing/2014/main" id="{00000000-0008-0000-0400-00007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1" name="Picture 1" descr="ALMASHRI_0">
          <a:extLst>
            <a:ext uri="{FF2B5EF4-FFF2-40B4-BE49-F238E27FC236}">
              <a16:creationId xmlns:a16="http://schemas.microsoft.com/office/drawing/2014/main" id="{00000000-0008-0000-0400-00007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2" name="Picture 1" descr="ALMASHRI_0">
          <a:extLst>
            <a:ext uri="{FF2B5EF4-FFF2-40B4-BE49-F238E27FC236}">
              <a16:creationId xmlns:a16="http://schemas.microsoft.com/office/drawing/2014/main" id="{00000000-0008-0000-0400-00007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3" name="Picture 1" descr="ALMASHRI_0">
          <a:extLst>
            <a:ext uri="{FF2B5EF4-FFF2-40B4-BE49-F238E27FC236}">
              <a16:creationId xmlns:a16="http://schemas.microsoft.com/office/drawing/2014/main" id="{00000000-0008-0000-0400-00007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4" name="Picture 1" descr="ALMASHRI_0">
          <a:extLst>
            <a:ext uri="{FF2B5EF4-FFF2-40B4-BE49-F238E27FC236}">
              <a16:creationId xmlns:a16="http://schemas.microsoft.com/office/drawing/2014/main" id="{00000000-0008-0000-0400-00007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5" name="Picture 1" descr="ALMASHRI_0">
          <a:extLst>
            <a:ext uri="{FF2B5EF4-FFF2-40B4-BE49-F238E27FC236}">
              <a16:creationId xmlns:a16="http://schemas.microsoft.com/office/drawing/2014/main" id="{00000000-0008-0000-0400-00007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6" name="Picture 1" descr="ALMASHRI_0">
          <a:extLst>
            <a:ext uri="{FF2B5EF4-FFF2-40B4-BE49-F238E27FC236}">
              <a16:creationId xmlns:a16="http://schemas.microsoft.com/office/drawing/2014/main" id="{00000000-0008-0000-0400-00007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7" name="Picture 1" descr="ALMASHRI_0">
          <a:extLst>
            <a:ext uri="{FF2B5EF4-FFF2-40B4-BE49-F238E27FC236}">
              <a16:creationId xmlns:a16="http://schemas.microsoft.com/office/drawing/2014/main" id="{00000000-0008-0000-0400-00007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108" name="Picture 1" descr="ALMASHRI_0">
          <a:extLst>
            <a:ext uri="{FF2B5EF4-FFF2-40B4-BE49-F238E27FC236}">
              <a16:creationId xmlns:a16="http://schemas.microsoft.com/office/drawing/2014/main" id="{00000000-0008-0000-0400-00007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09" name="Picture 1" descr="ALMASHRI_0">
          <a:extLst>
            <a:ext uri="{FF2B5EF4-FFF2-40B4-BE49-F238E27FC236}">
              <a16:creationId xmlns:a16="http://schemas.microsoft.com/office/drawing/2014/main" id="{00000000-0008-0000-0400-00007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0" name="Picture 1" descr="ALMASHRI_0">
          <a:extLst>
            <a:ext uri="{FF2B5EF4-FFF2-40B4-BE49-F238E27FC236}">
              <a16:creationId xmlns:a16="http://schemas.microsoft.com/office/drawing/2014/main" id="{00000000-0008-0000-0400-00007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1" name="Picture 1" descr="ALMASHRI_0">
          <a:extLst>
            <a:ext uri="{FF2B5EF4-FFF2-40B4-BE49-F238E27FC236}">
              <a16:creationId xmlns:a16="http://schemas.microsoft.com/office/drawing/2014/main" id="{00000000-0008-0000-0400-00007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2" name="Picture 1" descr="ALMASHRI_0">
          <a:extLst>
            <a:ext uri="{FF2B5EF4-FFF2-40B4-BE49-F238E27FC236}">
              <a16:creationId xmlns:a16="http://schemas.microsoft.com/office/drawing/2014/main" id="{00000000-0008-0000-0400-00008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3" name="Picture 1" descr="ALMASHRI_0">
          <a:extLst>
            <a:ext uri="{FF2B5EF4-FFF2-40B4-BE49-F238E27FC236}">
              <a16:creationId xmlns:a16="http://schemas.microsoft.com/office/drawing/2014/main" id="{00000000-0008-0000-0400-00008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4" name="Picture 1" descr="ALMASHRI_0">
          <a:extLst>
            <a:ext uri="{FF2B5EF4-FFF2-40B4-BE49-F238E27FC236}">
              <a16:creationId xmlns:a16="http://schemas.microsoft.com/office/drawing/2014/main" id="{00000000-0008-0000-0400-00008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5" name="Picture 1" descr="ALMASHRI_0">
          <a:extLst>
            <a:ext uri="{FF2B5EF4-FFF2-40B4-BE49-F238E27FC236}">
              <a16:creationId xmlns:a16="http://schemas.microsoft.com/office/drawing/2014/main" id="{00000000-0008-0000-0400-00008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6" name="Picture 1" descr="ALMASHRI_0">
          <a:extLst>
            <a:ext uri="{FF2B5EF4-FFF2-40B4-BE49-F238E27FC236}">
              <a16:creationId xmlns:a16="http://schemas.microsoft.com/office/drawing/2014/main" id="{00000000-0008-0000-0400-00008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7" name="Picture 1" descr="ALMASHRI_0">
          <a:extLst>
            <a:ext uri="{FF2B5EF4-FFF2-40B4-BE49-F238E27FC236}">
              <a16:creationId xmlns:a16="http://schemas.microsoft.com/office/drawing/2014/main" id="{00000000-0008-0000-0400-00008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8" name="Picture 1" descr="ALMASHRI_0">
          <a:extLst>
            <a:ext uri="{FF2B5EF4-FFF2-40B4-BE49-F238E27FC236}">
              <a16:creationId xmlns:a16="http://schemas.microsoft.com/office/drawing/2014/main" id="{00000000-0008-0000-0400-00008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19" name="Picture 1" descr="ALMASHRI_0">
          <a:extLst>
            <a:ext uri="{FF2B5EF4-FFF2-40B4-BE49-F238E27FC236}">
              <a16:creationId xmlns:a16="http://schemas.microsoft.com/office/drawing/2014/main" id="{00000000-0008-0000-0400-00008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20" name="Picture 1" descr="ALMASHRI_0">
          <a:extLst>
            <a:ext uri="{FF2B5EF4-FFF2-40B4-BE49-F238E27FC236}">
              <a16:creationId xmlns:a16="http://schemas.microsoft.com/office/drawing/2014/main" id="{00000000-0008-0000-0400-00008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21" name="Picture 1" descr="ALMASHRI_0">
          <a:extLst>
            <a:ext uri="{FF2B5EF4-FFF2-40B4-BE49-F238E27FC236}">
              <a16:creationId xmlns:a16="http://schemas.microsoft.com/office/drawing/2014/main" id="{00000000-0008-0000-0400-00008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22" name="Picture 1" descr="ALMASHRI_0">
          <a:extLst>
            <a:ext uri="{FF2B5EF4-FFF2-40B4-BE49-F238E27FC236}">
              <a16:creationId xmlns:a16="http://schemas.microsoft.com/office/drawing/2014/main" id="{00000000-0008-0000-0400-00008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23" name="Picture 1" descr="ALMASHRI_0">
          <a:extLst>
            <a:ext uri="{FF2B5EF4-FFF2-40B4-BE49-F238E27FC236}">
              <a16:creationId xmlns:a16="http://schemas.microsoft.com/office/drawing/2014/main" id="{00000000-0008-0000-0400-00008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24" name="Picture 1" descr="ALMASHRI_0">
          <a:extLst>
            <a:ext uri="{FF2B5EF4-FFF2-40B4-BE49-F238E27FC236}">
              <a16:creationId xmlns:a16="http://schemas.microsoft.com/office/drawing/2014/main" id="{00000000-0008-0000-0400-00008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25" name="Picture 1" descr="ALMASHRI_0">
          <a:extLst>
            <a:ext uri="{FF2B5EF4-FFF2-40B4-BE49-F238E27FC236}">
              <a16:creationId xmlns:a16="http://schemas.microsoft.com/office/drawing/2014/main" id="{00000000-0008-0000-0400-00008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26" name="Picture 1" descr="ALMASHRI_0">
          <a:extLst>
            <a:ext uri="{FF2B5EF4-FFF2-40B4-BE49-F238E27FC236}">
              <a16:creationId xmlns:a16="http://schemas.microsoft.com/office/drawing/2014/main" id="{00000000-0008-0000-0400-00008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27" name="Picture 1" descr="ALMASHRI_0">
          <a:extLst>
            <a:ext uri="{FF2B5EF4-FFF2-40B4-BE49-F238E27FC236}">
              <a16:creationId xmlns:a16="http://schemas.microsoft.com/office/drawing/2014/main" id="{00000000-0008-0000-0400-00008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28" name="Picture 1" descr="ALMASHRI_0">
          <a:extLst>
            <a:ext uri="{FF2B5EF4-FFF2-40B4-BE49-F238E27FC236}">
              <a16:creationId xmlns:a16="http://schemas.microsoft.com/office/drawing/2014/main" id="{00000000-0008-0000-0400-00009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29" name="Picture 1" descr="ALMASHRI_0">
          <a:extLst>
            <a:ext uri="{FF2B5EF4-FFF2-40B4-BE49-F238E27FC236}">
              <a16:creationId xmlns:a16="http://schemas.microsoft.com/office/drawing/2014/main" id="{00000000-0008-0000-0400-00009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0" name="Picture 1" descr="ALMASHRI_0">
          <a:extLst>
            <a:ext uri="{FF2B5EF4-FFF2-40B4-BE49-F238E27FC236}">
              <a16:creationId xmlns:a16="http://schemas.microsoft.com/office/drawing/2014/main" id="{00000000-0008-0000-0400-00009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1" name="Picture 1" descr="ALMASHRI_0">
          <a:extLst>
            <a:ext uri="{FF2B5EF4-FFF2-40B4-BE49-F238E27FC236}">
              <a16:creationId xmlns:a16="http://schemas.microsoft.com/office/drawing/2014/main" id="{00000000-0008-0000-0400-00009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2" name="Picture 1" descr="ALMASHRI_0">
          <a:extLst>
            <a:ext uri="{FF2B5EF4-FFF2-40B4-BE49-F238E27FC236}">
              <a16:creationId xmlns:a16="http://schemas.microsoft.com/office/drawing/2014/main" id="{00000000-0008-0000-0400-00009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3" name="Picture 1" descr="ALMASHRI_0">
          <a:extLst>
            <a:ext uri="{FF2B5EF4-FFF2-40B4-BE49-F238E27FC236}">
              <a16:creationId xmlns:a16="http://schemas.microsoft.com/office/drawing/2014/main" id="{00000000-0008-0000-0400-00009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4" name="Picture 1" descr="ALMASHRI_0">
          <a:extLst>
            <a:ext uri="{FF2B5EF4-FFF2-40B4-BE49-F238E27FC236}">
              <a16:creationId xmlns:a16="http://schemas.microsoft.com/office/drawing/2014/main" id="{00000000-0008-0000-0400-00009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5" name="Picture 1" descr="ALMASHRI_0">
          <a:extLst>
            <a:ext uri="{FF2B5EF4-FFF2-40B4-BE49-F238E27FC236}">
              <a16:creationId xmlns:a16="http://schemas.microsoft.com/office/drawing/2014/main" id="{00000000-0008-0000-0400-00009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6" name="Picture 1" descr="ALMASHRI_0">
          <a:extLst>
            <a:ext uri="{FF2B5EF4-FFF2-40B4-BE49-F238E27FC236}">
              <a16:creationId xmlns:a16="http://schemas.microsoft.com/office/drawing/2014/main" id="{00000000-0008-0000-0400-00009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7" name="Picture 1" descr="ALMASHRI_0">
          <a:extLst>
            <a:ext uri="{FF2B5EF4-FFF2-40B4-BE49-F238E27FC236}">
              <a16:creationId xmlns:a16="http://schemas.microsoft.com/office/drawing/2014/main" id="{00000000-0008-0000-0400-00009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8" name="Picture 1" descr="ALMASHRI_0">
          <a:extLst>
            <a:ext uri="{FF2B5EF4-FFF2-40B4-BE49-F238E27FC236}">
              <a16:creationId xmlns:a16="http://schemas.microsoft.com/office/drawing/2014/main" id="{00000000-0008-0000-0400-00009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39" name="Picture 1" descr="ALMASHRI_0">
          <a:extLst>
            <a:ext uri="{FF2B5EF4-FFF2-40B4-BE49-F238E27FC236}">
              <a16:creationId xmlns:a16="http://schemas.microsoft.com/office/drawing/2014/main" id="{00000000-0008-0000-0400-00009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40" name="Picture 1" descr="ALMASHRI_0">
          <a:extLst>
            <a:ext uri="{FF2B5EF4-FFF2-40B4-BE49-F238E27FC236}">
              <a16:creationId xmlns:a16="http://schemas.microsoft.com/office/drawing/2014/main" id="{00000000-0008-0000-0400-00009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1" name="Picture 1" descr="ALMASHRI_0">
          <a:extLst>
            <a:ext uri="{FF2B5EF4-FFF2-40B4-BE49-F238E27FC236}">
              <a16:creationId xmlns:a16="http://schemas.microsoft.com/office/drawing/2014/main" id="{00000000-0008-0000-0400-00009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2" name="Picture 1" descr="ALMASHRI_0">
          <a:extLst>
            <a:ext uri="{FF2B5EF4-FFF2-40B4-BE49-F238E27FC236}">
              <a16:creationId xmlns:a16="http://schemas.microsoft.com/office/drawing/2014/main" id="{00000000-0008-0000-0400-00009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3" name="Picture 1" descr="ALMASHRI_0">
          <a:extLst>
            <a:ext uri="{FF2B5EF4-FFF2-40B4-BE49-F238E27FC236}">
              <a16:creationId xmlns:a16="http://schemas.microsoft.com/office/drawing/2014/main" id="{00000000-0008-0000-0400-00009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4" name="Picture 1" descr="ALMASHRI_0">
          <a:extLst>
            <a:ext uri="{FF2B5EF4-FFF2-40B4-BE49-F238E27FC236}">
              <a16:creationId xmlns:a16="http://schemas.microsoft.com/office/drawing/2014/main" id="{00000000-0008-0000-0400-0000A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5" name="Picture 1" descr="ALMASHRI_0">
          <a:extLst>
            <a:ext uri="{FF2B5EF4-FFF2-40B4-BE49-F238E27FC236}">
              <a16:creationId xmlns:a16="http://schemas.microsoft.com/office/drawing/2014/main" id="{00000000-0008-0000-0400-0000A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6" name="Picture 1" descr="ALMASHRI_0">
          <a:extLst>
            <a:ext uri="{FF2B5EF4-FFF2-40B4-BE49-F238E27FC236}">
              <a16:creationId xmlns:a16="http://schemas.microsoft.com/office/drawing/2014/main" id="{00000000-0008-0000-0400-0000A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7" name="Picture 1" descr="ALMASHRI_0">
          <a:extLst>
            <a:ext uri="{FF2B5EF4-FFF2-40B4-BE49-F238E27FC236}">
              <a16:creationId xmlns:a16="http://schemas.microsoft.com/office/drawing/2014/main" id="{00000000-0008-0000-0400-0000A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8" name="Picture 1" descr="ALMASHRI_0">
          <a:extLst>
            <a:ext uri="{FF2B5EF4-FFF2-40B4-BE49-F238E27FC236}">
              <a16:creationId xmlns:a16="http://schemas.microsoft.com/office/drawing/2014/main" id="{00000000-0008-0000-0400-0000A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49" name="Picture 1" descr="ALMASHRI_0">
          <a:extLst>
            <a:ext uri="{FF2B5EF4-FFF2-40B4-BE49-F238E27FC236}">
              <a16:creationId xmlns:a16="http://schemas.microsoft.com/office/drawing/2014/main" id="{00000000-0008-0000-0400-0000A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50" name="Picture 1" descr="ALMASHRI_0">
          <a:extLst>
            <a:ext uri="{FF2B5EF4-FFF2-40B4-BE49-F238E27FC236}">
              <a16:creationId xmlns:a16="http://schemas.microsoft.com/office/drawing/2014/main" id="{00000000-0008-0000-0400-0000A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51" name="Picture 1" descr="ALMASHRI_0">
          <a:extLst>
            <a:ext uri="{FF2B5EF4-FFF2-40B4-BE49-F238E27FC236}">
              <a16:creationId xmlns:a16="http://schemas.microsoft.com/office/drawing/2014/main" id="{00000000-0008-0000-0400-0000A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52" name="Picture 1" descr="ALMASHRI_0">
          <a:extLst>
            <a:ext uri="{FF2B5EF4-FFF2-40B4-BE49-F238E27FC236}">
              <a16:creationId xmlns:a16="http://schemas.microsoft.com/office/drawing/2014/main" id="{00000000-0008-0000-0400-0000A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53" name="Picture 1" descr="ALMASHRI_0">
          <a:extLst>
            <a:ext uri="{FF2B5EF4-FFF2-40B4-BE49-F238E27FC236}">
              <a16:creationId xmlns:a16="http://schemas.microsoft.com/office/drawing/2014/main" id="{00000000-0008-0000-0400-0000A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54" name="Picture 1" descr="ALMASHRI_0">
          <a:extLst>
            <a:ext uri="{FF2B5EF4-FFF2-40B4-BE49-F238E27FC236}">
              <a16:creationId xmlns:a16="http://schemas.microsoft.com/office/drawing/2014/main" id="{00000000-0008-0000-0400-0000A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55" name="Picture 1" descr="ALMASHRI_0">
          <a:extLst>
            <a:ext uri="{FF2B5EF4-FFF2-40B4-BE49-F238E27FC236}">
              <a16:creationId xmlns:a16="http://schemas.microsoft.com/office/drawing/2014/main" id="{00000000-0008-0000-0400-0000A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156" name="Picture 1" descr="ALMASHRI_0">
          <a:extLst>
            <a:ext uri="{FF2B5EF4-FFF2-40B4-BE49-F238E27FC236}">
              <a16:creationId xmlns:a16="http://schemas.microsoft.com/office/drawing/2014/main" id="{00000000-0008-0000-0400-0000A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57" name="Picture 1" descr="ALMASHRI_0">
          <a:extLst>
            <a:ext uri="{FF2B5EF4-FFF2-40B4-BE49-F238E27FC236}">
              <a16:creationId xmlns:a16="http://schemas.microsoft.com/office/drawing/2014/main" id="{00000000-0008-0000-0400-0000A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58" name="Picture 1" descr="ALMASHRI_0">
          <a:extLst>
            <a:ext uri="{FF2B5EF4-FFF2-40B4-BE49-F238E27FC236}">
              <a16:creationId xmlns:a16="http://schemas.microsoft.com/office/drawing/2014/main" id="{00000000-0008-0000-0400-0000A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59" name="Picture 1" descr="ALMASHRI_0">
          <a:extLst>
            <a:ext uri="{FF2B5EF4-FFF2-40B4-BE49-F238E27FC236}">
              <a16:creationId xmlns:a16="http://schemas.microsoft.com/office/drawing/2014/main" id="{00000000-0008-0000-0400-0000A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0" name="Picture 1" descr="ALMASHRI_0">
          <a:extLst>
            <a:ext uri="{FF2B5EF4-FFF2-40B4-BE49-F238E27FC236}">
              <a16:creationId xmlns:a16="http://schemas.microsoft.com/office/drawing/2014/main" id="{00000000-0008-0000-0400-0000B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1" name="Picture 1" descr="ALMASHRI_0">
          <a:extLst>
            <a:ext uri="{FF2B5EF4-FFF2-40B4-BE49-F238E27FC236}">
              <a16:creationId xmlns:a16="http://schemas.microsoft.com/office/drawing/2014/main" id="{00000000-0008-0000-0400-0000B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2" name="Picture 1" descr="ALMASHRI_0">
          <a:extLst>
            <a:ext uri="{FF2B5EF4-FFF2-40B4-BE49-F238E27FC236}">
              <a16:creationId xmlns:a16="http://schemas.microsoft.com/office/drawing/2014/main" id="{00000000-0008-0000-0400-0000B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3" name="Picture 1" descr="ALMASHRI_0">
          <a:extLst>
            <a:ext uri="{FF2B5EF4-FFF2-40B4-BE49-F238E27FC236}">
              <a16:creationId xmlns:a16="http://schemas.microsoft.com/office/drawing/2014/main" id="{00000000-0008-0000-0400-0000B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4" name="Picture 1" descr="ALMASHRI_0">
          <a:extLst>
            <a:ext uri="{FF2B5EF4-FFF2-40B4-BE49-F238E27FC236}">
              <a16:creationId xmlns:a16="http://schemas.microsoft.com/office/drawing/2014/main" id="{00000000-0008-0000-0400-0000B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5" name="Picture 1" descr="ALMASHRI_0">
          <a:extLst>
            <a:ext uri="{FF2B5EF4-FFF2-40B4-BE49-F238E27FC236}">
              <a16:creationId xmlns:a16="http://schemas.microsoft.com/office/drawing/2014/main" id="{00000000-0008-0000-0400-0000B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6" name="Picture 1" descr="ALMASHRI_0">
          <a:extLst>
            <a:ext uri="{FF2B5EF4-FFF2-40B4-BE49-F238E27FC236}">
              <a16:creationId xmlns:a16="http://schemas.microsoft.com/office/drawing/2014/main" id="{00000000-0008-0000-0400-0000B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7" name="Picture 1" descr="ALMASHRI_0">
          <a:extLst>
            <a:ext uri="{FF2B5EF4-FFF2-40B4-BE49-F238E27FC236}">
              <a16:creationId xmlns:a16="http://schemas.microsoft.com/office/drawing/2014/main" id="{00000000-0008-0000-0400-0000B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8" name="Picture 1" descr="ALMASHRI_0">
          <a:extLst>
            <a:ext uri="{FF2B5EF4-FFF2-40B4-BE49-F238E27FC236}">
              <a16:creationId xmlns:a16="http://schemas.microsoft.com/office/drawing/2014/main" id="{00000000-0008-0000-0400-0000B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69" name="Picture 1" descr="ALMASHRI_0">
          <a:extLst>
            <a:ext uri="{FF2B5EF4-FFF2-40B4-BE49-F238E27FC236}">
              <a16:creationId xmlns:a16="http://schemas.microsoft.com/office/drawing/2014/main" id="{00000000-0008-0000-0400-0000B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70" name="Picture 1" descr="ALMASHRI_0">
          <a:extLst>
            <a:ext uri="{FF2B5EF4-FFF2-40B4-BE49-F238E27FC236}">
              <a16:creationId xmlns:a16="http://schemas.microsoft.com/office/drawing/2014/main" id="{00000000-0008-0000-0400-0000B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71" name="Picture 1" descr="ALMASHRI_0">
          <a:extLst>
            <a:ext uri="{FF2B5EF4-FFF2-40B4-BE49-F238E27FC236}">
              <a16:creationId xmlns:a16="http://schemas.microsoft.com/office/drawing/2014/main" id="{00000000-0008-0000-0400-0000B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172" name="Picture 1" descr="ALMASHRI_0">
          <a:extLst>
            <a:ext uri="{FF2B5EF4-FFF2-40B4-BE49-F238E27FC236}">
              <a16:creationId xmlns:a16="http://schemas.microsoft.com/office/drawing/2014/main" id="{00000000-0008-0000-0400-0000B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73" name="Picture 1" descr="ALMASHRI_0">
          <a:extLst>
            <a:ext uri="{FF2B5EF4-FFF2-40B4-BE49-F238E27FC236}">
              <a16:creationId xmlns:a16="http://schemas.microsoft.com/office/drawing/2014/main" id="{00000000-0008-0000-0400-0000B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74" name="Picture 1" descr="ALMASHRI_0">
          <a:extLst>
            <a:ext uri="{FF2B5EF4-FFF2-40B4-BE49-F238E27FC236}">
              <a16:creationId xmlns:a16="http://schemas.microsoft.com/office/drawing/2014/main" id="{00000000-0008-0000-0400-0000B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75" name="Picture 1" descr="ALMASHRI_0">
          <a:extLst>
            <a:ext uri="{FF2B5EF4-FFF2-40B4-BE49-F238E27FC236}">
              <a16:creationId xmlns:a16="http://schemas.microsoft.com/office/drawing/2014/main" id="{00000000-0008-0000-0400-0000B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76" name="Picture 1" descr="ALMASHRI_0">
          <a:extLst>
            <a:ext uri="{FF2B5EF4-FFF2-40B4-BE49-F238E27FC236}">
              <a16:creationId xmlns:a16="http://schemas.microsoft.com/office/drawing/2014/main" id="{00000000-0008-0000-0400-0000C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77" name="Picture 1" descr="ALMASHRI_0">
          <a:extLst>
            <a:ext uri="{FF2B5EF4-FFF2-40B4-BE49-F238E27FC236}">
              <a16:creationId xmlns:a16="http://schemas.microsoft.com/office/drawing/2014/main" id="{00000000-0008-0000-0400-0000C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78" name="Picture 1" descr="ALMASHRI_0">
          <a:extLst>
            <a:ext uri="{FF2B5EF4-FFF2-40B4-BE49-F238E27FC236}">
              <a16:creationId xmlns:a16="http://schemas.microsoft.com/office/drawing/2014/main" id="{00000000-0008-0000-0400-0000C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79" name="Picture 1" descr="ALMASHRI_0">
          <a:extLst>
            <a:ext uri="{FF2B5EF4-FFF2-40B4-BE49-F238E27FC236}">
              <a16:creationId xmlns:a16="http://schemas.microsoft.com/office/drawing/2014/main" id="{00000000-0008-0000-0400-0000C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0" name="Picture 1" descr="ALMASHRI_0">
          <a:extLst>
            <a:ext uri="{FF2B5EF4-FFF2-40B4-BE49-F238E27FC236}">
              <a16:creationId xmlns:a16="http://schemas.microsoft.com/office/drawing/2014/main" id="{00000000-0008-0000-0400-0000C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1" name="Picture 1" descr="ALMASHRI_0">
          <a:extLst>
            <a:ext uri="{FF2B5EF4-FFF2-40B4-BE49-F238E27FC236}">
              <a16:creationId xmlns:a16="http://schemas.microsoft.com/office/drawing/2014/main" id="{00000000-0008-0000-0400-0000C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2" name="Picture 1" descr="ALMASHRI_0">
          <a:extLst>
            <a:ext uri="{FF2B5EF4-FFF2-40B4-BE49-F238E27FC236}">
              <a16:creationId xmlns:a16="http://schemas.microsoft.com/office/drawing/2014/main" id="{00000000-0008-0000-0400-0000C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3" name="Picture 1" descr="ALMASHRI_0">
          <a:extLst>
            <a:ext uri="{FF2B5EF4-FFF2-40B4-BE49-F238E27FC236}">
              <a16:creationId xmlns:a16="http://schemas.microsoft.com/office/drawing/2014/main" id="{00000000-0008-0000-0400-0000C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4" name="Picture 1" descr="ALMASHRI_0">
          <a:extLst>
            <a:ext uri="{FF2B5EF4-FFF2-40B4-BE49-F238E27FC236}">
              <a16:creationId xmlns:a16="http://schemas.microsoft.com/office/drawing/2014/main" id="{00000000-0008-0000-0400-0000C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5" name="Picture 1" descr="ALMASHRI_0">
          <a:extLst>
            <a:ext uri="{FF2B5EF4-FFF2-40B4-BE49-F238E27FC236}">
              <a16:creationId xmlns:a16="http://schemas.microsoft.com/office/drawing/2014/main" id="{00000000-0008-0000-0400-0000C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6" name="Picture 1" descr="ALMASHRI_0">
          <a:extLst>
            <a:ext uri="{FF2B5EF4-FFF2-40B4-BE49-F238E27FC236}">
              <a16:creationId xmlns:a16="http://schemas.microsoft.com/office/drawing/2014/main" id="{00000000-0008-0000-0400-0000C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7" name="Picture 1" descr="ALMASHRI_0">
          <a:extLst>
            <a:ext uri="{FF2B5EF4-FFF2-40B4-BE49-F238E27FC236}">
              <a16:creationId xmlns:a16="http://schemas.microsoft.com/office/drawing/2014/main" id="{00000000-0008-0000-0400-0000C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188" name="Picture 1" descr="ALMASHRI_0">
          <a:extLst>
            <a:ext uri="{FF2B5EF4-FFF2-40B4-BE49-F238E27FC236}">
              <a16:creationId xmlns:a16="http://schemas.microsoft.com/office/drawing/2014/main" id="{00000000-0008-0000-0400-0000C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89" name="Picture 1" descr="ALMASHRI_0">
          <a:extLst>
            <a:ext uri="{FF2B5EF4-FFF2-40B4-BE49-F238E27FC236}">
              <a16:creationId xmlns:a16="http://schemas.microsoft.com/office/drawing/2014/main" id="{00000000-0008-0000-0400-0000C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0" name="Picture 1" descr="ALMASHRI_0">
          <a:extLst>
            <a:ext uri="{FF2B5EF4-FFF2-40B4-BE49-F238E27FC236}">
              <a16:creationId xmlns:a16="http://schemas.microsoft.com/office/drawing/2014/main" id="{00000000-0008-0000-0400-0000C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1" name="Picture 1" descr="ALMASHRI_0">
          <a:extLst>
            <a:ext uri="{FF2B5EF4-FFF2-40B4-BE49-F238E27FC236}">
              <a16:creationId xmlns:a16="http://schemas.microsoft.com/office/drawing/2014/main" id="{00000000-0008-0000-0400-0000C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2" name="Picture 1" descr="ALMASHRI_0">
          <a:extLst>
            <a:ext uri="{FF2B5EF4-FFF2-40B4-BE49-F238E27FC236}">
              <a16:creationId xmlns:a16="http://schemas.microsoft.com/office/drawing/2014/main" id="{00000000-0008-0000-0400-0000D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3" name="Picture 1" descr="ALMASHRI_0">
          <a:extLst>
            <a:ext uri="{FF2B5EF4-FFF2-40B4-BE49-F238E27FC236}">
              <a16:creationId xmlns:a16="http://schemas.microsoft.com/office/drawing/2014/main" id="{00000000-0008-0000-0400-0000D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4" name="Picture 1" descr="ALMASHRI_0">
          <a:extLst>
            <a:ext uri="{FF2B5EF4-FFF2-40B4-BE49-F238E27FC236}">
              <a16:creationId xmlns:a16="http://schemas.microsoft.com/office/drawing/2014/main" id="{00000000-0008-0000-0400-0000D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5" name="Picture 1" descr="ALMASHRI_0">
          <a:extLst>
            <a:ext uri="{FF2B5EF4-FFF2-40B4-BE49-F238E27FC236}">
              <a16:creationId xmlns:a16="http://schemas.microsoft.com/office/drawing/2014/main" id="{00000000-0008-0000-0400-0000D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6" name="Picture 1" descr="ALMASHRI_0">
          <a:extLst>
            <a:ext uri="{FF2B5EF4-FFF2-40B4-BE49-F238E27FC236}">
              <a16:creationId xmlns:a16="http://schemas.microsoft.com/office/drawing/2014/main" id="{00000000-0008-0000-0400-0000D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7" name="Picture 1" descr="ALMASHRI_0">
          <a:extLst>
            <a:ext uri="{FF2B5EF4-FFF2-40B4-BE49-F238E27FC236}">
              <a16:creationId xmlns:a16="http://schemas.microsoft.com/office/drawing/2014/main" id="{00000000-0008-0000-0400-0000D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8" name="Picture 1" descr="ALMASHRI_0">
          <a:extLst>
            <a:ext uri="{FF2B5EF4-FFF2-40B4-BE49-F238E27FC236}">
              <a16:creationId xmlns:a16="http://schemas.microsoft.com/office/drawing/2014/main" id="{00000000-0008-0000-0400-0000D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199" name="Picture 1" descr="ALMASHRI_0">
          <a:extLst>
            <a:ext uri="{FF2B5EF4-FFF2-40B4-BE49-F238E27FC236}">
              <a16:creationId xmlns:a16="http://schemas.microsoft.com/office/drawing/2014/main" id="{00000000-0008-0000-0400-0000D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00" name="Picture 1" descr="ALMASHRI_0">
          <a:extLst>
            <a:ext uri="{FF2B5EF4-FFF2-40B4-BE49-F238E27FC236}">
              <a16:creationId xmlns:a16="http://schemas.microsoft.com/office/drawing/2014/main" id="{00000000-0008-0000-0400-0000D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01" name="Picture 1" descr="ALMASHRI_0">
          <a:extLst>
            <a:ext uri="{FF2B5EF4-FFF2-40B4-BE49-F238E27FC236}">
              <a16:creationId xmlns:a16="http://schemas.microsoft.com/office/drawing/2014/main" id="{00000000-0008-0000-0400-0000D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02" name="Picture 1" descr="ALMASHRI_0">
          <a:extLst>
            <a:ext uri="{FF2B5EF4-FFF2-40B4-BE49-F238E27FC236}">
              <a16:creationId xmlns:a16="http://schemas.microsoft.com/office/drawing/2014/main" id="{00000000-0008-0000-0400-0000D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03" name="Picture 1" descr="ALMASHRI_0">
          <a:extLst>
            <a:ext uri="{FF2B5EF4-FFF2-40B4-BE49-F238E27FC236}">
              <a16:creationId xmlns:a16="http://schemas.microsoft.com/office/drawing/2014/main" id="{00000000-0008-0000-0400-0000D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04" name="Picture 1" descr="ALMASHRI_0">
          <a:extLst>
            <a:ext uri="{FF2B5EF4-FFF2-40B4-BE49-F238E27FC236}">
              <a16:creationId xmlns:a16="http://schemas.microsoft.com/office/drawing/2014/main" id="{00000000-0008-0000-0400-0000D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05" name="Picture 1" descr="ALMASHRI_0">
          <a:extLst>
            <a:ext uri="{FF2B5EF4-FFF2-40B4-BE49-F238E27FC236}">
              <a16:creationId xmlns:a16="http://schemas.microsoft.com/office/drawing/2014/main" id="{00000000-0008-0000-0400-0000D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06" name="Picture 1" descr="ALMASHRI_0">
          <a:extLst>
            <a:ext uri="{FF2B5EF4-FFF2-40B4-BE49-F238E27FC236}">
              <a16:creationId xmlns:a16="http://schemas.microsoft.com/office/drawing/2014/main" id="{00000000-0008-0000-0400-0000D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07" name="Picture 1" descr="ALMASHRI_0">
          <a:extLst>
            <a:ext uri="{FF2B5EF4-FFF2-40B4-BE49-F238E27FC236}">
              <a16:creationId xmlns:a16="http://schemas.microsoft.com/office/drawing/2014/main" id="{00000000-0008-0000-0400-0000D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08" name="Picture 1" descr="ALMASHRI_0">
          <a:extLst>
            <a:ext uri="{FF2B5EF4-FFF2-40B4-BE49-F238E27FC236}">
              <a16:creationId xmlns:a16="http://schemas.microsoft.com/office/drawing/2014/main" id="{00000000-0008-0000-0400-0000E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09" name="Picture 1" descr="ALMASHRI_0">
          <a:extLst>
            <a:ext uri="{FF2B5EF4-FFF2-40B4-BE49-F238E27FC236}">
              <a16:creationId xmlns:a16="http://schemas.microsoft.com/office/drawing/2014/main" id="{00000000-0008-0000-0400-0000E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0" name="Picture 1" descr="ALMASHRI_0">
          <a:extLst>
            <a:ext uri="{FF2B5EF4-FFF2-40B4-BE49-F238E27FC236}">
              <a16:creationId xmlns:a16="http://schemas.microsoft.com/office/drawing/2014/main" id="{00000000-0008-0000-0400-0000E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1" name="Picture 1" descr="ALMASHRI_0">
          <a:extLst>
            <a:ext uri="{FF2B5EF4-FFF2-40B4-BE49-F238E27FC236}">
              <a16:creationId xmlns:a16="http://schemas.microsoft.com/office/drawing/2014/main" id="{00000000-0008-0000-0400-0000E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2" name="Picture 1" descr="ALMASHRI_0">
          <a:extLst>
            <a:ext uri="{FF2B5EF4-FFF2-40B4-BE49-F238E27FC236}">
              <a16:creationId xmlns:a16="http://schemas.microsoft.com/office/drawing/2014/main" id="{00000000-0008-0000-0400-0000E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3" name="Picture 1" descr="ALMASHRI_0">
          <a:extLst>
            <a:ext uri="{FF2B5EF4-FFF2-40B4-BE49-F238E27FC236}">
              <a16:creationId xmlns:a16="http://schemas.microsoft.com/office/drawing/2014/main" id="{00000000-0008-0000-0400-0000E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4" name="Picture 1" descr="ALMASHRI_0">
          <a:extLst>
            <a:ext uri="{FF2B5EF4-FFF2-40B4-BE49-F238E27FC236}">
              <a16:creationId xmlns:a16="http://schemas.microsoft.com/office/drawing/2014/main" id="{00000000-0008-0000-0400-0000E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5" name="Picture 1" descr="ALMASHRI_0">
          <a:extLst>
            <a:ext uri="{FF2B5EF4-FFF2-40B4-BE49-F238E27FC236}">
              <a16:creationId xmlns:a16="http://schemas.microsoft.com/office/drawing/2014/main" id="{00000000-0008-0000-0400-0000E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6" name="Picture 1" descr="ALMASHRI_0">
          <a:extLst>
            <a:ext uri="{FF2B5EF4-FFF2-40B4-BE49-F238E27FC236}">
              <a16:creationId xmlns:a16="http://schemas.microsoft.com/office/drawing/2014/main" id="{00000000-0008-0000-0400-0000E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7" name="Picture 1" descr="ALMASHRI_0">
          <a:extLst>
            <a:ext uri="{FF2B5EF4-FFF2-40B4-BE49-F238E27FC236}">
              <a16:creationId xmlns:a16="http://schemas.microsoft.com/office/drawing/2014/main" id="{00000000-0008-0000-0400-0000E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8" name="Picture 1" descr="ALMASHRI_0">
          <a:extLst>
            <a:ext uri="{FF2B5EF4-FFF2-40B4-BE49-F238E27FC236}">
              <a16:creationId xmlns:a16="http://schemas.microsoft.com/office/drawing/2014/main" id="{00000000-0008-0000-0400-0000E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19" name="Picture 1" descr="ALMASHRI_0">
          <a:extLst>
            <a:ext uri="{FF2B5EF4-FFF2-40B4-BE49-F238E27FC236}">
              <a16:creationId xmlns:a16="http://schemas.microsoft.com/office/drawing/2014/main" id="{00000000-0008-0000-0400-0000E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220" name="Picture 1" descr="ALMASHRI_0">
          <a:extLst>
            <a:ext uri="{FF2B5EF4-FFF2-40B4-BE49-F238E27FC236}">
              <a16:creationId xmlns:a16="http://schemas.microsoft.com/office/drawing/2014/main" id="{00000000-0008-0000-0400-0000E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1" name="Picture 1" descr="ALMASHRI_0">
          <a:extLst>
            <a:ext uri="{FF2B5EF4-FFF2-40B4-BE49-F238E27FC236}">
              <a16:creationId xmlns:a16="http://schemas.microsoft.com/office/drawing/2014/main" id="{00000000-0008-0000-0400-0000E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2" name="Picture 1" descr="ALMASHRI_0">
          <a:extLst>
            <a:ext uri="{FF2B5EF4-FFF2-40B4-BE49-F238E27FC236}">
              <a16:creationId xmlns:a16="http://schemas.microsoft.com/office/drawing/2014/main" id="{00000000-0008-0000-0400-0000E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3" name="Picture 1" descr="ALMASHRI_0">
          <a:extLst>
            <a:ext uri="{FF2B5EF4-FFF2-40B4-BE49-F238E27FC236}">
              <a16:creationId xmlns:a16="http://schemas.microsoft.com/office/drawing/2014/main" id="{00000000-0008-0000-0400-0000E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4" name="Picture 1" descr="ALMASHRI_0">
          <a:extLst>
            <a:ext uri="{FF2B5EF4-FFF2-40B4-BE49-F238E27FC236}">
              <a16:creationId xmlns:a16="http://schemas.microsoft.com/office/drawing/2014/main" id="{00000000-0008-0000-0400-0000F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5" name="Picture 1" descr="ALMASHRI_0">
          <a:extLst>
            <a:ext uri="{FF2B5EF4-FFF2-40B4-BE49-F238E27FC236}">
              <a16:creationId xmlns:a16="http://schemas.microsoft.com/office/drawing/2014/main" id="{00000000-0008-0000-0400-0000F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6" name="Picture 1" descr="ALMASHRI_0">
          <a:extLst>
            <a:ext uri="{FF2B5EF4-FFF2-40B4-BE49-F238E27FC236}">
              <a16:creationId xmlns:a16="http://schemas.microsoft.com/office/drawing/2014/main" id="{00000000-0008-0000-0400-0000F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7" name="Picture 1" descr="ALMASHRI_0">
          <a:extLst>
            <a:ext uri="{FF2B5EF4-FFF2-40B4-BE49-F238E27FC236}">
              <a16:creationId xmlns:a16="http://schemas.microsoft.com/office/drawing/2014/main" id="{00000000-0008-0000-0400-0000F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8" name="Picture 1" descr="ALMASHRI_0">
          <a:extLst>
            <a:ext uri="{FF2B5EF4-FFF2-40B4-BE49-F238E27FC236}">
              <a16:creationId xmlns:a16="http://schemas.microsoft.com/office/drawing/2014/main" id="{00000000-0008-0000-0400-0000F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29" name="Picture 1" descr="ALMASHRI_0">
          <a:extLst>
            <a:ext uri="{FF2B5EF4-FFF2-40B4-BE49-F238E27FC236}">
              <a16:creationId xmlns:a16="http://schemas.microsoft.com/office/drawing/2014/main" id="{00000000-0008-0000-0400-0000F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30" name="Picture 1" descr="ALMASHRI_0">
          <a:extLst>
            <a:ext uri="{FF2B5EF4-FFF2-40B4-BE49-F238E27FC236}">
              <a16:creationId xmlns:a16="http://schemas.microsoft.com/office/drawing/2014/main" id="{00000000-0008-0000-0400-0000F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31" name="Picture 1" descr="ALMASHRI_0">
          <a:extLst>
            <a:ext uri="{FF2B5EF4-FFF2-40B4-BE49-F238E27FC236}">
              <a16:creationId xmlns:a16="http://schemas.microsoft.com/office/drawing/2014/main" id="{00000000-0008-0000-0400-0000F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32" name="Picture 1" descr="ALMASHRI_0">
          <a:extLst>
            <a:ext uri="{FF2B5EF4-FFF2-40B4-BE49-F238E27FC236}">
              <a16:creationId xmlns:a16="http://schemas.microsoft.com/office/drawing/2014/main" id="{00000000-0008-0000-0400-0000F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33" name="Picture 1" descr="ALMASHRI_0">
          <a:extLst>
            <a:ext uri="{FF2B5EF4-FFF2-40B4-BE49-F238E27FC236}">
              <a16:creationId xmlns:a16="http://schemas.microsoft.com/office/drawing/2014/main" id="{00000000-0008-0000-0400-0000F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34" name="Picture 1" descr="ALMASHRI_0">
          <a:extLst>
            <a:ext uri="{FF2B5EF4-FFF2-40B4-BE49-F238E27FC236}">
              <a16:creationId xmlns:a16="http://schemas.microsoft.com/office/drawing/2014/main" id="{00000000-0008-0000-0400-0000F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35" name="Picture 1" descr="ALMASHRI_0">
          <a:extLst>
            <a:ext uri="{FF2B5EF4-FFF2-40B4-BE49-F238E27FC236}">
              <a16:creationId xmlns:a16="http://schemas.microsoft.com/office/drawing/2014/main" id="{00000000-0008-0000-0400-0000F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236" name="Picture 1" descr="ALMASHRI_0">
          <a:extLst>
            <a:ext uri="{FF2B5EF4-FFF2-40B4-BE49-F238E27FC236}">
              <a16:creationId xmlns:a16="http://schemas.microsoft.com/office/drawing/2014/main" id="{00000000-0008-0000-0400-0000F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37" name="Picture 1" descr="ALMASHRI_0">
          <a:extLst>
            <a:ext uri="{FF2B5EF4-FFF2-40B4-BE49-F238E27FC236}">
              <a16:creationId xmlns:a16="http://schemas.microsoft.com/office/drawing/2014/main" id="{00000000-0008-0000-0400-0000F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38" name="Picture 1" descr="ALMASHRI_0">
          <a:extLst>
            <a:ext uri="{FF2B5EF4-FFF2-40B4-BE49-F238E27FC236}">
              <a16:creationId xmlns:a16="http://schemas.microsoft.com/office/drawing/2014/main" id="{00000000-0008-0000-0400-0000F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39" name="Picture 1" descr="ALMASHRI_0">
          <a:extLst>
            <a:ext uri="{FF2B5EF4-FFF2-40B4-BE49-F238E27FC236}">
              <a16:creationId xmlns:a16="http://schemas.microsoft.com/office/drawing/2014/main" id="{00000000-0008-0000-0400-0000F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0" name="Picture 1" descr="ALMASHRI_0">
          <a:extLst>
            <a:ext uri="{FF2B5EF4-FFF2-40B4-BE49-F238E27FC236}">
              <a16:creationId xmlns:a16="http://schemas.microsoft.com/office/drawing/2014/main" id="{00000000-0008-0000-0400-00000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1" name="Picture 1" descr="ALMASHRI_0">
          <a:extLst>
            <a:ext uri="{FF2B5EF4-FFF2-40B4-BE49-F238E27FC236}">
              <a16:creationId xmlns:a16="http://schemas.microsoft.com/office/drawing/2014/main" id="{00000000-0008-0000-0400-00000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2" name="Picture 1" descr="ALMASHRI_0">
          <a:extLst>
            <a:ext uri="{FF2B5EF4-FFF2-40B4-BE49-F238E27FC236}">
              <a16:creationId xmlns:a16="http://schemas.microsoft.com/office/drawing/2014/main" id="{00000000-0008-0000-0400-00000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3" name="Picture 1" descr="ALMASHRI_0">
          <a:extLst>
            <a:ext uri="{FF2B5EF4-FFF2-40B4-BE49-F238E27FC236}">
              <a16:creationId xmlns:a16="http://schemas.microsoft.com/office/drawing/2014/main" id="{00000000-0008-0000-0400-00000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4" name="Picture 1" descr="ALMASHRI_0">
          <a:extLst>
            <a:ext uri="{FF2B5EF4-FFF2-40B4-BE49-F238E27FC236}">
              <a16:creationId xmlns:a16="http://schemas.microsoft.com/office/drawing/2014/main" id="{00000000-0008-0000-0400-00000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5" name="Picture 1" descr="ALMASHRI_0">
          <a:extLst>
            <a:ext uri="{FF2B5EF4-FFF2-40B4-BE49-F238E27FC236}">
              <a16:creationId xmlns:a16="http://schemas.microsoft.com/office/drawing/2014/main" id="{00000000-0008-0000-0400-00000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6" name="Picture 1" descr="ALMASHRI_0">
          <a:extLst>
            <a:ext uri="{FF2B5EF4-FFF2-40B4-BE49-F238E27FC236}">
              <a16:creationId xmlns:a16="http://schemas.microsoft.com/office/drawing/2014/main" id="{00000000-0008-0000-0400-00000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7" name="Picture 1" descr="ALMASHRI_0">
          <a:extLst>
            <a:ext uri="{FF2B5EF4-FFF2-40B4-BE49-F238E27FC236}">
              <a16:creationId xmlns:a16="http://schemas.microsoft.com/office/drawing/2014/main" id="{00000000-0008-0000-0400-00000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8" name="Picture 1" descr="ALMASHRI_0">
          <a:extLst>
            <a:ext uri="{FF2B5EF4-FFF2-40B4-BE49-F238E27FC236}">
              <a16:creationId xmlns:a16="http://schemas.microsoft.com/office/drawing/2014/main" id="{00000000-0008-0000-04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49" name="Picture 1" descr="ALMASHRI_0">
          <a:extLst>
            <a:ext uri="{FF2B5EF4-FFF2-40B4-BE49-F238E27FC236}">
              <a16:creationId xmlns:a16="http://schemas.microsoft.com/office/drawing/2014/main" id="{00000000-0008-0000-0400-00000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50" name="Picture 1" descr="ALMASHRI_0">
          <a:extLst>
            <a:ext uri="{FF2B5EF4-FFF2-40B4-BE49-F238E27FC236}">
              <a16:creationId xmlns:a16="http://schemas.microsoft.com/office/drawing/2014/main" id="{00000000-0008-0000-0400-00000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51" name="Picture 1" descr="ALMASHRI_0">
          <a:extLst>
            <a:ext uri="{FF2B5EF4-FFF2-40B4-BE49-F238E27FC236}">
              <a16:creationId xmlns:a16="http://schemas.microsoft.com/office/drawing/2014/main" id="{00000000-0008-0000-0400-00000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252" name="Picture 1" descr="ALMASHRI_0">
          <a:extLst>
            <a:ext uri="{FF2B5EF4-FFF2-40B4-BE49-F238E27FC236}">
              <a16:creationId xmlns:a16="http://schemas.microsoft.com/office/drawing/2014/main" id="{00000000-0008-0000-0400-00000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53" name="Picture 1" descr="ALMASHRI_0">
          <a:extLst>
            <a:ext uri="{FF2B5EF4-FFF2-40B4-BE49-F238E27FC236}">
              <a16:creationId xmlns:a16="http://schemas.microsoft.com/office/drawing/2014/main" id="{00000000-0008-0000-0400-00000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54" name="Picture 1" descr="ALMASHRI_0">
          <a:extLst>
            <a:ext uri="{FF2B5EF4-FFF2-40B4-BE49-F238E27FC236}">
              <a16:creationId xmlns:a16="http://schemas.microsoft.com/office/drawing/2014/main" id="{00000000-0008-0000-0400-00000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55" name="Picture 1" descr="ALMASHRI_0">
          <a:extLst>
            <a:ext uri="{FF2B5EF4-FFF2-40B4-BE49-F238E27FC236}">
              <a16:creationId xmlns:a16="http://schemas.microsoft.com/office/drawing/2014/main" id="{00000000-0008-0000-0400-00000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56" name="Picture 1" descr="ALMASHRI_0">
          <a:extLst>
            <a:ext uri="{FF2B5EF4-FFF2-40B4-BE49-F238E27FC236}">
              <a16:creationId xmlns:a16="http://schemas.microsoft.com/office/drawing/2014/main" id="{00000000-0008-0000-0400-00001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57" name="Picture 1" descr="ALMASHRI_0">
          <a:extLst>
            <a:ext uri="{FF2B5EF4-FFF2-40B4-BE49-F238E27FC236}">
              <a16:creationId xmlns:a16="http://schemas.microsoft.com/office/drawing/2014/main" id="{00000000-0008-0000-0400-00001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58" name="Picture 1" descr="ALMASHRI_0">
          <a:extLst>
            <a:ext uri="{FF2B5EF4-FFF2-40B4-BE49-F238E27FC236}">
              <a16:creationId xmlns:a16="http://schemas.microsoft.com/office/drawing/2014/main" id="{00000000-0008-0000-0400-00001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59" name="Picture 1" descr="ALMASHRI_0">
          <a:extLst>
            <a:ext uri="{FF2B5EF4-FFF2-40B4-BE49-F238E27FC236}">
              <a16:creationId xmlns:a16="http://schemas.microsoft.com/office/drawing/2014/main" id="{00000000-0008-0000-0400-00001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0" name="Picture 1" descr="ALMASHRI_0">
          <a:extLst>
            <a:ext uri="{FF2B5EF4-FFF2-40B4-BE49-F238E27FC236}">
              <a16:creationId xmlns:a16="http://schemas.microsoft.com/office/drawing/2014/main" id="{00000000-0008-0000-0400-00001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1" name="Picture 1" descr="ALMASHRI_0">
          <a:extLst>
            <a:ext uri="{FF2B5EF4-FFF2-40B4-BE49-F238E27FC236}">
              <a16:creationId xmlns:a16="http://schemas.microsoft.com/office/drawing/2014/main" id="{00000000-0008-0000-0400-00001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2" name="Picture 1" descr="ALMASHRI_0">
          <a:extLst>
            <a:ext uri="{FF2B5EF4-FFF2-40B4-BE49-F238E27FC236}">
              <a16:creationId xmlns:a16="http://schemas.microsoft.com/office/drawing/2014/main" id="{00000000-0008-0000-0400-00001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3" name="Picture 1" descr="ALMASHRI_0">
          <a:extLst>
            <a:ext uri="{FF2B5EF4-FFF2-40B4-BE49-F238E27FC236}">
              <a16:creationId xmlns:a16="http://schemas.microsoft.com/office/drawing/2014/main" id="{00000000-0008-0000-0400-00001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4" name="Picture 1" descr="ALMASHRI_0">
          <a:extLst>
            <a:ext uri="{FF2B5EF4-FFF2-40B4-BE49-F238E27FC236}">
              <a16:creationId xmlns:a16="http://schemas.microsoft.com/office/drawing/2014/main" id="{00000000-0008-0000-0400-00001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5" name="Picture 1" descr="ALMASHRI_0">
          <a:extLst>
            <a:ext uri="{FF2B5EF4-FFF2-40B4-BE49-F238E27FC236}">
              <a16:creationId xmlns:a16="http://schemas.microsoft.com/office/drawing/2014/main" id="{00000000-0008-0000-0400-00001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6" name="Picture 1" descr="ALMASHRI_0">
          <a:extLst>
            <a:ext uri="{FF2B5EF4-FFF2-40B4-BE49-F238E27FC236}">
              <a16:creationId xmlns:a16="http://schemas.microsoft.com/office/drawing/2014/main" id="{00000000-0008-0000-0400-00001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7" name="Picture 1" descr="ALMASHRI_0">
          <a:extLst>
            <a:ext uri="{FF2B5EF4-FFF2-40B4-BE49-F238E27FC236}">
              <a16:creationId xmlns:a16="http://schemas.microsoft.com/office/drawing/2014/main" id="{00000000-0008-0000-0400-00001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268" name="Picture 1" descr="ALMASHRI_0">
          <a:extLst>
            <a:ext uri="{FF2B5EF4-FFF2-40B4-BE49-F238E27FC236}">
              <a16:creationId xmlns:a16="http://schemas.microsoft.com/office/drawing/2014/main" id="{00000000-0008-0000-0400-00001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69" name="Picture 1" descr="ALMASHRI_0">
          <a:extLst>
            <a:ext uri="{FF2B5EF4-FFF2-40B4-BE49-F238E27FC236}">
              <a16:creationId xmlns:a16="http://schemas.microsoft.com/office/drawing/2014/main" id="{00000000-0008-0000-0400-00001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0" name="Picture 1" descr="ALMASHRI_0">
          <a:extLst>
            <a:ext uri="{FF2B5EF4-FFF2-40B4-BE49-F238E27FC236}">
              <a16:creationId xmlns:a16="http://schemas.microsoft.com/office/drawing/2014/main" id="{00000000-0008-0000-0400-00001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1" name="Picture 1" descr="ALMASHRI_0">
          <a:extLst>
            <a:ext uri="{FF2B5EF4-FFF2-40B4-BE49-F238E27FC236}">
              <a16:creationId xmlns:a16="http://schemas.microsoft.com/office/drawing/2014/main" id="{00000000-0008-0000-0400-00001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2" name="Picture 1" descr="ALMASHRI_0">
          <a:extLst>
            <a:ext uri="{FF2B5EF4-FFF2-40B4-BE49-F238E27FC236}">
              <a16:creationId xmlns:a16="http://schemas.microsoft.com/office/drawing/2014/main" id="{00000000-0008-0000-0400-00002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3" name="Picture 1" descr="ALMASHRI_0">
          <a:extLst>
            <a:ext uri="{FF2B5EF4-FFF2-40B4-BE49-F238E27FC236}">
              <a16:creationId xmlns:a16="http://schemas.microsoft.com/office/drawing/2014/main" id="{00000000-0008-0000-0400-00002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4" name="Picture 1" descr="ALMASHRI_0">
          <a:extLst>
            <a:ext uri="{FF2B5EF4-FFF2-40B4-BE49-F238E27FC236}">
              <a16:creationId xmlns:a16="http://schemas.microsoft.com/office/drawing/2014/main" id="{00000000-0008-0000-0400-00002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5" name="Picture 1" descr="ALMASHRI_0">
          <a:extLst>
            <a:ext uri="{FF2B5EF4-FFF2-40B4-BE49-F238E27FC236}">
              <a16:creationId xmlns:a16="http://schemas.microsoft.com/office/drawing/2014/main" id="{00000000-0008-0000-0400-00002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6" name="Picture 1" descr="ALMASHRI_0">
          <a:extLst>
            <a:ext uri="{FF2B5EF4-FFF2-40B4-BE49-F238E27FC236}">
              <a16:creationId xmlns:a16="http://schemas.microsoft.com/office/drawing/2014/main" id="{00000000-0008-0000-0400-00002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7" name="Picture 1" descr="ALMASHRI_0">
          <a:extLst>
            <a:ext uri="{FF2B5EF4-FFF2-40B4-BE49-F238E27FC236}">
              <a16:creationId xmlns:a16="http://schemas.microsoft.com/office/drawing/2014/main" id="{00000000-0008-0000-0400-00002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8" name="Picture 1" descr="ALMASHRI_0">
          <a:extLst>
            <a:ext uri="{FF2B5EF4-FFF2-40B4-BE49-F238E27FC236}">
              <a16:creationId xmlns:a16="http://schemas.microsoft.com/office/drawing/2014/main" id="{00000000-0008-0000-0400-00002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79" name="Picture 1" descr="ALMASHRI_0">
          <a:extLst>
            <a:ext uri="{FF2B5EF4-FFF2-40B4-BE49-F238E27FC236}">
              <a16:creationId xmlns:a16="http://schemas.microsoft.com/office/drawing/2014/main" id="{00000000-0008-0000-0400-00002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80" name="Picture 1" descr="ALMASHRI_0">
          <a:extLst>
            <a:ext uri="{FF2B5EF4-FFF2-40B4-BE49-F238E27FC236}">
              <a16:creationId xmlns:a16="http://schemas.microsoft.com/office/drawing/2014/main" id="{00000000-0008-0000-0400-00002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81" name="Picture 1" descr="ALMASHRI_0">
          <a:extLst>
            <a:ext uri="{FF2B5EF4-FFF2-40B4-BE49-F238E27FC236}">
              <a16:creationId xmlns:a16="http://schemas.microsoft.com/office/drawing/2014/main" id="{00000000-0008-0000-0400-00002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82" name="Picture 1" descr="ALMASHRI_0">
          <a:extLst>
            <a:ext uri="{FF2B5EF4-FFF2-40B4-BE49-F238E27FC236}">
              <a16:creationId xmlns:a16="http://schemas.microsoft.com/office/drawing/2014/main" id="{00000000-0008-0000-0400-00002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83" name="Picture 1" descr="ALMASHRI_0">
          <a:extLst>
            <a:ext uri="{FF2B5EF4-FFF2-40B4-BE49-F238E27FC236}">
              <a16:creationId xmlns:a16="http://schemas.microsoft.com/office/drawing/2014/main" id="{00000000-0008-0000-0400-00002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284" name="Picture 1" descr="ALMASHRI_0">
          <a:extLst>
            <a:ext uri="{FF2B5EF4-FFF2-40B4-BE49-F238E27FC236}">
              <a16:creationId xmlns:a16="http://schemas.microsoft.com/office/drawing/2014/main" id="{00000000-0008-0000-0400-00002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85" name="Picture 1" descr="ALMASHRI_0">
          <a:extLst>
            <a:ext uri="{FF2B5EF4-FFF2-40B4-BE49-F238E27FC236}">
              <a16:creationId xmlns:a16="http://schemas.microsoft.com/office/drawing/2014/main" id="{00000000-0008-0000-0400-00002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86" name="Picture 1" descr="ALMASHRI_0">
          <a:extLst>
            <a:ext uri="{FF2B5EF4-FFF2-40B4-BE49-F238E27FC236}">
              <a16:creationId xmlns:a16="http://schemas.microsoft.com/office/drawing/2014/main" id="{00000000-0008-0000-0400-00002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87" name="Picture 1" descr="ALMASHRI_0">
          <a:extLst>
            <a:ext uri="{FF2B5EF4-FFF2-40B4-BE49-F238E27FC236}">
              <a16:creationId xmlns:a16="http://schemas.microsoft.com/office/drawing/2014/main" id="{00000000-0008-0000-0400-00002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88" name="Picture 1" descr="ALMASHRI_0">
          <a:extLst>
            <a:ext uri="{FF2B5EF4-FFF2-40B4-BE49-F238E27FC236}">
              <a16:creationId xmlns:a16="http://schemas.microsoft.com/office/drawing/2014/main" id="{00000000-0008-0000-0400-00003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89" name="Picture 1" descr="ALMASHRI_0">
          <a:extLst>
            <a:ext uri="{FF2B5EF4-FFF2-40B4-BE49-F238E27FC236}">
              <a16:creationId xmlns:a16="http://schemas.microsoft.com/office/drawing/2014/main" id="{00000000-0008-0000-0400-00003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0" name="Picture 1" descr="ALMASHRI_0">
          <a:extLst>
            <a:ext uri="{FF2B5EF4-FFF2-40B4-BE49-F238E27FC236}">
              <a16:creationId xmlns:a16="http://schemas.microsoft.com/office/drawing/2014/main" id="{00000000-0008-0000-0400-00003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1" name="Picture 1" descr="ALMASHRI_0">
          <a:extLst>
            <a:ext uri="{FF2B5EF4-FFF2-40B4-BE49-F238E27FC236}">
              <a16:creationId xmlns:a16="http://schemas.microsoft.com/office/drawing/2014/main" id="{00000000-0008-0000-0400-00003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2" name="Picture 1" descr="ALMASHRI_0">
          <a:extLst>
            <a:ext uri="{FF2B5EF4-FFF2-40B4-BE49-F238E27FC236}">
              <a16:creationId xmlns:a16="http://schemas.microsoft.com/office/drawing/2014/main" id="{00000000-0008-0000-0400-00003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3" name="Picture 1" descr="ALMASHRI_0">
          <a:extLst>
            <a:ext uri="{FF2B5EF4-FFF2-40B4-BE49-F238E27FC236}">
              <a16:creationId xmlns:a16="http://schemas.microsoft.com/office/drawing/2014/main" id="{00000000-0008-0000-0400-00003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4" name="Picture 1" descr="ALMASHRI_0">
          <a:extLst>
            <a:ext uri="{FF2B5EF4-FFF2-40B4-BE49-F238E27FC236}">
              <a16:creationId xmlns:a16="http://schemas.microsoft.com/office/drawing/2014/main" id="{00000000-0008-0000-04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5" name="Picture 1" descr="ALMASHRI_0">
          <a:extLst>
            <a:ext uri="{FF2B5EF4-FFF2-40B4-BE49-F238E27FC236}">
              <a16:creationId xmlns:a16="http://schemas.microsoft.com/office/drawing/2014/main" id="{00000000-0008-0000-0400-00003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6" name="Picture 1" descr="ALMASHRI_0">
          <a:extLst>
            <a:ext uri="{FF2B5EF4-FFF2-40B4-BE49-F238E27FC236}">
              <a16:creationId xmlns:a16="http://schemas.microsoft.com/office/drawing/2014/main" id="{00000000-0008-0000-0400-00003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7" name="Picture 1" descr="ALMASHRI_0">
          <a:extLst>
            <a:ext uri="{FF2B5EF4-FFF2-40B4-BE49-F238E27FC236}">
              <a16:creationId xmlns:a16="http://schemas.microsoft.com/office/drawing/2014/main" id="{00000000-0008-0000-0400-00003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8" name="Picture 1" descr="ALMASHRI_0">
          <a:extLst>
            <a:ext uri="{FF2B5EF4-FFF2-40B4-BE49-F238E27FC236}">
              <a16:creationId xmlns:a16="http://schemas.microsoft.com/office/drawing/2014/main" id="{00000000-0008-0000-0400-00003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299" name="Picture 1" descr="ALMASHRI_0">
          <a:extLst>
            <a:ext uri="{FF2B5EF4-FFF2-40B4-BE49-F238E27FC236}">
              <a16:creationId xmlns:a16="http://schemas.microsoft.com/office/drawing/2014/main" id="{00000000-0008-0000-0400-00003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300" name="Picture 1" descr="ALMASHRI_0">
          <a:extLst>
            <a:ext uri="{FF2B5EF4-FFF2-40B4-BE49-F238E27FC236}">
              <a16:creationId xmlns:a16="http://schemas.microsoft.com/office/drawing/2014/main" id="{00000000-0008-0000-0400-00003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1" name="Picture 1" descr="ALMASHRI_0">
          <a:extLst>
            <a:ext uri="{FF2B5EF4-FFF2-40B4-BE49-F238E27FC236}">
              <a16:creationId xmlns:a16="http://schemas.microsoft.com/office/drawing/2014/main" id="{00000000-0008-0000-0400-00003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2" name="Picture 1" descr="ALMASHRI_0">
          <a:extLst>
            <a:ext uri="{FF2B5EF4-FFF2-40B4-BE49-F238E27FC236}">
              <a16:creationId xmlns:a16="http://schemas.microsoft.com/office/drawing/2014/main" id="{00000000-0008-0000-0400-00003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3" name="Picture 1" descr="ALMASHRI_0">
          <a:extLst>
            <a:ext uri="{FF2B5EF4-FFF2-40B4-BE49-F238E27FC236}">
              <a16:creationId xmlns:a16="http://schemas.microsoft.com/office/drawing/2014/main" id="{00000000-0008-0000-0400-00003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4" name="Picture 1" descr="ALMASHRI_0">
          <a:extLst>
            <a:ext uri="{FF2B5EF4-FFF2-40B4-BE49-F238E27FC236}">
              <a16:creationId xmlns:a16="http://schemas.microsoft.com/office/drawing/2014/main" id="{00000000-0008-0000-0400-00004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5" name="Picture 1" descr="ALMASHRI_0">
          <a:extLst>
            <a:ext uri="{FF2B5EF4-FFF2-40B4-BE49-F238E27FC236}">
              <a16:creationId xmlns:a16="http://schemas.microsoft.com/office/drawing/2014/main" id="{00000000-0008-0000-0400-00004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6" name="Picture 1" descr="ALMASHRI_0">
          <a:extLst>
            <a:ext uri="{FF2B5EF4-FFF2-40B4-BE49-F238E27FC236}">
              <a16:creationId xmlns:a16="http://schemas.microsoft.com/office/drawing/2014/main" id="{00000000-0008-0000-0400-00004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7" name="Picture 1" descr="ALMASHRI_0">
          <a:extLst>
            <a:ext uri="{FF2B5EF4-FFF2-40B4-BE49-F238E27FC236}">
              <a16:creationId xmlns:a16="http://schemas.microsoft.com/office/drawing/2014/main" id="{00000000-0008-0000-0400-00004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8" name="Picture 1" descr="ALMASHRI_0">
          <a:extLst>
            <a:ext uri="{FF2B5EF4-FFF2-40B4-BE49-F238E27FC236}">
              <a16:creationId xmlns:a16="http://schemas.microsoft.com/office/drawing/2014/main" id="{00000000-0008-0000-0400-00004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09" name="Picture 1" descr="ALMASHRI_0">
          <a:extLst>
            <a:ext uri="{FF2B5EF4-FFF2-40B4-BE49-F238E27FC236}">
              <a16:creationId xmlns:a16="http://schemas.microsoft.com/office/drawing/2014/main" id="{00000000-0008-0000-0400-00004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10" name="Picture 1" descr="ALMASHRI_0">
          <a:extLst>
            <a:ext uri="{FF2B5EF4-FFF2-40B4-BE49-F238E27FC236}">
              <a16:creationId xmlns:a16="http://schemas.microsoft.com/office/drawing/2014/main" id="{00000000-0008-0000-0400-00004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11" name="Picture 1" descr="ALMASHRI_0">
          <a:extLst>
            <a:ext uri="{FF2B5EF4-FFF2-40B4-BE49-F238E27FC236}">
              <a16:creationId xmlns:a16="http://schemas.microsoft.com/office/drawing/2014/main" id="{00000000-0008-0000-0400-00004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12" name="Picture 1" descr="ALMASHRI_0">
          <a:extLst>
            <a:ext uri="{FF2B5EF4-FFF2-40B4-BE49-F238E27FC236}">
              <a16:creationId xmlns:a16="http://schemas.microsoft.com/office/drawing/2014/main" id="{00000000-0008-0000-0400-00004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13" name="Picture 1" descr="ALMASHRI_0">
          <a:extLst>
            <a:ext uri="{FF2B5EF4-FFF2-40B4-BE49-F238E27FC236}">
              <a16:creationId xmlns:a16="http://schemas.microsoft.com/office/drawing/2014/main" id="{00000000-0008-0000-0400-00004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14" name="Picture 1" descr="ALMASHRI_0">
          <a:extLst>
            <a:ext uri="{FF2B5EF4-FFF2-40B4-BE49-F238E27FC236}">
              <a16:creationId xmlns:a16="http://schemas.microsoft.com/office/drawing/2014/main" id="{00000000-0008-0000-0400-00004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15" name="Picture 1" descr="ALMASHRI_0">
          <a:extLst>
            <a:ext uri="{FF2B5EF4-FFF2-40B4-BE49-F238E27FC236}">
              <a16:creationId xmlns:a16="http://schemas.microsoft.com/office/drawing/2014/main" id="{00000000-0008-0000-0400-00004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16" name="Picture 1" descr="ALMASHRI_0">
          <a:extLst>
            <a:ext uri="{FF2B5EF4-FFF2-40B4-BE49-F238E27FC236}">
              <a16:creationId xmlns:a16="http://schemas.microsoft.com/office/drawing/2014/main" id="{00000000-0008-0000-0400-00004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17" name="Picture 1" descr="ALMASHRI_0">
          <a:extLst>
            <a:ext uri="{FF2B5EF4-FFF2-40B4-BE49-F238E27FC236}">
              <a16:creationId xmlns:a16="http://schemas.microsoft.com/office/drawing/2014/main" id="{00000000-0008-0000-0400-00004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18" name="Picture 1" descr="ALMASHRI_0">
          <a:extLst>
            <a:ext uri="{FF2B5EF4-FFF2-40B4-BE49-F238E27FC236}">
              <a16:creationId xmlns:a16="http://schemas.microsoft.com/office/drawing/2014/main" id="{00000000-0008-0000-0400-00004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19" name="Picture 1" descr="ALMASHRI_0">
          <a:extLst>
            <a:ext uri="{FF2B5EF4-FFF2-40B4-BE49-F238E27FC236}">
              <a16:creationId xmlns:a16="http://schemas.microsoft.com/office/drawing/2014/main" id="{00000000-0008-0000-0400-00004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0" name="Picture 1" descr="ALMASHRI_0">
          <a:extLst>
            <a:ext uri="{FF2B5EF4-FFF2-40B4-BE49-F238E27FC236}">
              <a16:creationId xmlns:a16="http://schemas.microsoft.com/office/drawing/2014/main" id="{00000000-0008-0000-0400-00005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1" name="Picture 1" descr="ALMASHRI_0">
          <a:extLst>
            <a:ext uri="{FF2B5EF4-FFF2-40B4-BE49-F238E27FC236}">
              <a16:creationId xmlns:a16="http://schemas.microsoft.com/office/drawing/2014/main" id="{00000000-0008-0000-0400-00005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2" name="Picture 1" descr="ALMASHRI_0">
          <a:extLst>
            <a:ext uri="{FF2B5EF4-FFF2-40B4-BE49-F238E27FC236}">
              <a16:creationId xmlns:a16="http://schemas.microsoft.com/office/drawing/2014/main" id="{00000000-0008-0000-0400-00005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3" name="Picture 1" descr="ALMASHRI_0">
          <a:extLst>
            <a:ext uri="{FF2B5EF4-FFF2-40B4-BE49-F238E27FC236}">
              <a16:creationId xmlns:a16="http://schemas.microsoft.com/office/drawing/2014/main" id="{00000000-0008-0000-0400-00005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4" name="Picture 1" descr="ALMASHRI_0">
          <a:extLst>
            <a:ext uri="{FF2B5EF4-FFF2-40B4-BE49-F238E27FC236}">
              <a16:creationId xmlns:a16="http://schemas.microsoft.com/office/drawing/2014/main" id="{00000000-0008-0000-0400-00005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5" name="Picture 1" descr="ALMASHRI_0">
          <a:extLst>
            <a:ext uri="{FF2B5EF4-FFF2-40B4-BE49-F238E27FC236}">
              <a16:creationId xmlns:a16="http://schemas.microsoft.com/office/drawing/2014/main" id="{00000000-0008-0000-0400-00005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6" name="Picture 1" descr="ALMASHRI_0">
          <a:extLst>
            <a:ext uri="{FF2B5EF4-FFF2-40B4-BE49-F238E27FC236}">
              <a16:creationId xmlns:a16="http://schemas.microsoft.com/office/drawing/2014/main" id="{00000000-0008-0000-0400-00005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7" name="Picture 1" descr="ALMASHRI_0">
          <a:extLst>
            <a:ext uri="{FF2B5EF4-FFF2-40B4-BE49-F238E27FC236}">
              <a16:creationId xmlns:a16="http://schemas.microsoft.com/office/drawing/2014/main" id="{00000000-0008-0000-0400-00005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8" name="Picture 1" descr="ALMASHRI_0">
          <a:extLst>
            <a:ext uri="{FF2B5EF4-FFF2-40B4-BE49-F238E27FC236}">
              <a16:creationId xmlns:a16="http://schemas.microsoft.com/office/drawing/2014/main" id="{00000000-0008-0000-0400-00005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29" name="Picture 1" descr="ALMASHRI_0">
          <a:extLst>
            <a:ext uri="{FF2B5EF4-FFF2-40B4-BE49-F238E27FC236}">
              <a16:creationId xmlns:a16="http://schemas.microsoft.com/office/drawing/2014/main" id="{00000000-0008-0000-0400-00005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30" name="Picture 1" descr="ALMASHRI_0">
          <a:extLst>
            <a:ext uri="{FF2B5EF4-FFF2-40B4-BE49-F238E27FC236}">
              <a16:creationId xmlns:a16="http://schemas.microsoft.com/office/drawing/2014/main" id="{00000000-0008-0000-0400-00005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31" name="Picture 1" descr="ALMASHRI_0">
          <a:extLst>
            <a:ext uri="{FF2B5EF4-FFF2-40B4-BE49-F238E27FC236}">
              <a16:creationId xmlns:a16="http://schemas.microsoft.com/office/drawing/2014/main" id="{00000000-0008-0000-0400-00005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32" name="Picture 1" descr="ALMASHRI_0">
          <a:extLst>
            <a:ext uri="{FF2B5EF4-FFF2-40B4-BE49-F238E27FC236}">
              <a16:creationId xmlns:a16="http://schemas.microsoft.com/office/drawing/2014/main" id="{00000000-0008-0000-0400-00005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33" name="Picture 1" descr="ALMASHRI_0">
          <a:extLst>
            <a:ext uri="{FF2B5EF4-FFF2-40B4-BE49-F238E27FC236}">
              <a16:creationId xmlns:a16="http://schemas.microsoft.com/office/drawing/2014/main" id="{00000000-0008-0000-0400-00005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34" name="Picture 1" descr="ALMASHRI_0">
          <a:extLst>
            <a:ext uri="{FF2B5EF4-FFF2-40B4-BE49-F238E27FC236}">
              <a16:creationId xmlns:a16="http://schemas.microsoft.com/office/drawing/2014/main" id="{00000000-0008-0000-0400-00005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35" name="Picture 1" descr="ALMASHRI_0">
          <a:extLst>
            <a:ext uri="{FF2B5EF4-FFF2-40B4-BE49-F238E27FC236}">
              <a16:creationId xmlns:a16="http://schemas.microsoft.com/office/drawing/2014/main" id="{00000000-0008-0000-0400-00005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36" name="Picture 1" descr="ALMASHRI_0">
          <a:extLst>
            <a:ext uri="{FF2B5EF4-FFF2-40B4-BE49-F238E27FC236}">
              <a16:creationId xmlns:a16="http://schemas.microsoft.com/office/drawing/2014/main" id="{00000000-0008-0000-0400-00006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37" name="Picture 1" descr="ALMASHRI_0">
          <a:extLst>
            <a:ext uri="{FF2B5EF4-FFF2-40B4-BE49-F238E27FC236}">
              <a16:creationId xmlns:a16="http://schemas.microsoft.com/office/drawing/2014/main" id="{00000000-0008-0000-0400-00006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38" name="Picture 1" descr="ALMASHRI_0">
          <a:extLst>
            <a:ext uri="{FF2B5EF4-FFF2-40B4-BE49-F238E27FC236}">
              <a16:creationId xmlns:a16="http://schemas.microsoft.com/office/drawing/2014/main" id="{00000000-0008-0000-0400-00006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39" name="Picture 1" descr="ALMASHRI_0">
          <a:extLst>
            <a:ext uri="{FF2B5EF4-FFF2-40B4-BE49-F238E27FC236}">
              <a16:creationId xmlns:a16="http://schemas.microsoft.com/office/drawing/2014/main" id="{00000000-0008-0000-0400-00006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0" name="Picture 1" descr="ALMASHRI_0">
          <a:extLst>
            <a:ext uri="{FF2B5EF4-FFF2-40B4-BE49-F238E27FC236}">
              <a16:creationId xmlns:a16="http://schemas.microsoft.com/office/drawing/2014/main" id="{00000000-0008-0000-0400-00006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1" name="Picture 1" descr="ALMASHRI_0">
          <a:extLst>
            <a:ext uri="{FF2B5EF4-FFF2-40B4-BE49-F238E27FC236}">
              <a16:creationId xmlns:a16="http://schemas.microsoft.com/office/drawing/2014/main" id="{00000000-0008-0000-0400-00006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2" name="Picture 1" descr="ALMASHRI_0">
          <a:extLst>
            <a:ext uri="{FF2B5EF4-FFF2-40B4-BE49-F238E27FC236}">
              <a16:creationId xmlns:a16="http://schemas.microsoft.com/office/drawing/2014/main" id="{00000000-0008-0000-0400-00006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3" name="Picture 1" descr="ALMASHRI_0">
          <a:extLst>
            <a:ext uri="{FF2B5EF4-FFF2-40B4-BE49-F238E27FC236}">
              <a16:creationId xmlns:a16="http://schemas.microsoft.com/office/drawing/2014/main" id="{00000000-0008-0000-0400-00006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4" name="Picture 1" descr="ALMASHRI_0">
          <a:extLst>
            <a:ext uri="{FF2B5EF4-FFF2-40B4-BE49-F238E27FC236}">
              <a16:creationId xmlns:a16="http://schemas.microsoft.com/office/drawing/2014/main" id="{00000000-0008-0000-0400-00006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5" name="Picture 1" descr="ALMASHRI_0">
          <a:extLst>
            <a:ext uri="{FF2B5EF4-FFF2-40B4-BE49-F238E27FC236}">
              <a16:creationId xmlns:a16="http://schemas.microsoft.com/office/drawing/2014/main" id="{00000000-0008-0000-0400-00006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6" name="Picture 1" descr="ALMASHRI_0">
          <a:extLst>
            <a:ext uri="{FF2B5EF4-FFF2-40B4-BE49-F238E27FC236}">
              <a16:creationId xmlns:a16="http://schemas.microsoft.com/office/drawing/2014/main" id="{00000000-0008-0000-0400-00006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7" name="Picture 1" descr="ALMASHRI_0">
          <a:extLst>
            <a:ext uri="{FF2B5EF4-FFF2-40B4-BE49-F238E27FC236}">
              <a16:creationId xmlns:a16="http://schemas.microsoft.com/office/drawing/2014/main" id="{00000000-0008-0000-0400-00006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348" name="Picture 1" descr="ALMASHRI_0">
          <a:extLst>
            <a:ext uri="{FF2B5EF4-FFF2-40B4-BE49-F238E27FC236}">
              <a16:creationId xmlns:a16="http://schemas.microsoft.com/office/drawing/2014/main" id="{00000000-0008-0000-0400-00006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49" name="Picture 1" descr="ALMASHRI_0">
          <a:extLst>
            <a:ext uri="{FF2B5EF4-FFF2-40B4-BE49-F238E27FC236}">
              <a16:creationId xmlns:a16="http://schemas.microsoft.com/office/drawing/2014/main" id="{00000000-0008-0000-0400-00006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0" name="Picture 1" descr="ALMASHRI_0">
          <a:extLst>
            <a:ext uri="{FF2B5EF4-FFF2-40B4-BE49-F238E27FC236}">
              <a16:creationId xmlns:a16="http://schemas.microsoft.com/office/drawing/2014/main" id="{00000000-0008-0000-0400-00006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1" name="Picture 1" descr="ALMASHRI_0">
          <a:extLst>
            <a:ext uri="{FF2B5EF4-FFF2-40B4-BE49-F238E27FC236}">
              <a16:creationId xmlns:a16="http://schemas.microsoft.com/office/drawing/2014/main" id="{00000000-0008-0000-0400-00006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2" name="Picture 1" descr="ALMASHRI_0">
          <a:extLst>
            <a:ext uri="{FF2B5EF4-FFF2-40B4-BE49-F238E27FC236}">
              <a16:creationId xmlns:a16="http://schemas.microsoft.com/office/drawing/2014/main" id="{00000000-0008-0000-0400-00007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3" name="Picture 1" descr="ALMASHRI_0">
          <a:extLst>
            <a:ext uri="{FF2B5EF4-FFF2-40B4-BE49-F238E27FC236}">
              <a16:creationId xmlns:a16="http://schemas.microsoft.com/office/drawing/2014/main" id="{00000000-0008-0000-0400-00007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4" name="Picture 1" descr="ALMASHRI_0">
          <a:extLst>
            <a:ext uri="{FF2B5EF4-FFF2-40B4-BE49-F238E27FC236}">
              <a16:creationId xmlns:a16="http://schemas.microsoft.com/office/drawing/2014/main" id="{00000000-0008-0000-0400-00007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5" name="Picture 1" descr="ALMASHRI_0">
          <a:extLst>
            <a:ext uri="{FF2B5EF4-FFF2-40B4-BE49-F238E27FC236}">
              <a16:creationId xmlns:a16="http://schemas.microsoft.com/office/drawing/2014/main" id="{00000000-0008-0000-0400-00007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6" name="Picture 1" descr="ALMASHRI_0">
          <a:extLst>
            <a:ext uri="{FF2B5EF4-FFF2-40B4-BE49-F238E27FC236}">
              <a16:creationId xmlns:a16="http://schemas.microsoft.com/office/drawing/2014/main" id="{00000000-0008-0000-0400-00007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7" name="Picture 1" descr="ALMASHRI_0">
          <a:extLst>
            <a:ext uri="{FF2B5EF4-FFF2-40B4-BE49-F238E27FC236}">
              <a16:creationId xmlns:a16="http://schemas.microsoft.com/office/drawing/2014/main" id="{00000000-0008-0000-0400-00007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8" name="Picture 1" descr="ALMASHRI_0">
          <a:extLst>
            <a:ext uri="{FF2B5EF4-FFF2-40B4-BE49-F238E27FC236}">
              <a16:creationId xmlns:a16="http://schemas.microsoft.com/office/drawing/2014/main" id="{00000000-0008-0000-0400-00007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59" name="Picture 1" descr="ALMASHRI_0">
          <a:extLst>
            <a:ext uri="{FF2B5EF4-FFF2-40B4-BE49-F238E27FC236}">
              <a16:creationId xmlns:a16="http://schemas.microsoft.com/office/drawing/2014/main" id="{00000000-0008-0000-0400-00007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60" name="Picture 1" descr="ALMASHRI_0">
          <a:extLst>
            <a:ext uri="{FF2B5EF4-FFF2-40B4-BE49-F238E27FC236}">
              <a16:creationId xmlns:a16="http://schemas.microsoft.com/office/drawing/2014/main" id="{00000000-0008-0000-0400-00007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61" name="Picture 1" descr="ALMASHRI_0">
          <a:extLst>
            <a:ext uri="{FF2B5EF4-FFF2-40B4-BE49-F238E27FC236}">
              <a16:creationId xmlns:a16="http://schemas.microsoft.com/office/drawing/2014/main" id="{00000000-0008-0000-0400-00007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62" name="Picture 1" descr="ALMASHRI_0">
          <a:extLst>
            <a:ext uri="{FF2B5EF4-FFF2-40B4-BE49-F238E27FC236}">
              <a16:creationId xmlns:a16="http://schemas.microsoft.com/office/drawing/2014/main" id="{00000000-0008-0000-0400-00007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63" name="Picture 1" descr="ALMASHRI_0">
          <a:extLst>
            <a:ext uri="{FF2B5EF4-FFF2-40B4-BE49-F238E27FC236}">
              <a16:creationId xmlns:a16="http://schemas.microsoft.com/office/drawing/2014/main" id="{00000000-0008-0000-0400-00007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364" name="Picture 1" descr="ALMASHRI_0">
          <a:extLst>
            <a:ext uri="{FF2B5EF4-FFF2-40B4-BE49-F238E27FC236}">
              <a16:creationId xmlns:a16="http://schemas.microsoft.com/office/drawing/2014/main" id="{00000000-0008-0000-0400-00007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65" name="Picture 1" descr="ALMASHRI_0">
          <a:extLst>
            <a:ext uri="{FF2B5EF4-FFF2-40B4-BE49-F238E27FC236}">
              <a16:creationId xmlns:a16="http://schemas.microsoft.com/office/drawing/2014/main" id="{00000000-0008-0000-0400-00007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66" name="Picture 1" descr="ALMASHRI_0">
          <a:extLst>
            <a:ext uri="{FF2B5EF4-FFF2-40B4-BE49-F238E27FC236}">
              <a16:creationId xmlns:a16="http://schemas.microsoft.com/office/drawing/2014/main" id="{00000000-0008-0000-0400-00007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67" name="Picture 1" descr="ALMASHRI_0">
          <a:extLst>
            <a:ext uri="{FF2B5EF4-FFF2-40B4-BE49-F238E27FC236}">
              <a16:creationId xmlns:a16="http://schemas.microsoft.com/office/drawing/2014/main" id="{00000000-0008-0000-0400-00007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68" name="Picture 1" descr="ALMASHRI_0">
          <a:extLst>
            <a:ext uri="{FF2B5EF4-FFF2-40B4-BE49-F238E27FC236}">
              <a16:creationId xmlns:a16="http://schemas.microsoft.com/office/drawing/2014/main" id="{00000000-0008-0000-0400-00008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69" name="Picture 1" descr="ALMASHRI_0">
          <a:extLst>
            <a:ext uri="{FF2B5EF4-FFF2-40B4-BE49-F238E27FC236}">
              <a16:creationId xmlns:a16="http://schemas.microsoft.com/office/drawing/2014/main" id="{00000000-0008-0000-0400-00008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0" name="Picture 1" descr="ALMASHRI_0">
          <a:extLst>
            <a:ext uri="{FF2B5EF4-FFF2-40B4-BE49-F238E27FC236}">
              <a16:creationId xmlns:a16="http://schemas.microsoft.com/office/drawing/2014/main" id="{00000000-0008-0000-0400-00008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1" name="Picture 1" descr="ALMASHRI_0">
          <a:extLst>
            <a:ext uri="{FF2B5EF4-FFF2-40B4-BE49-F238E27FC236}">
              <a16:creationId xmlns:a16="http://schemas.microsoft.com/office/drawing/2014/main" id="{00000000-0008-0000-0400-00008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2" name="Picture 1" descr="ALMASHRI_0">
          <a:extLst>
            <a:ext uri="{FF2B5EF4-FFF2-40B4-BE49-F238E27FC236}">
              <a16:creationId xmlns:a16="http://schemas.microsoft.com/office/drawing/2014/main" id="{00000000-0008-0000-0400-00008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3" name="Picture 1" descr="ALMASHRI_0">
          <a:extLst>
            <a:ext uri="{FF2B5EF4-FFF2-40B4-BE49-F238E27FC236}">
              <a16:creationId xmlns:a16="http://schemas.microsoft.com/office/drawing/2014/main" id="{00000000-0008-0000-0400-00008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4" name="Picture 1" descr="ALMASHRI_0">
          <a:extLst>
            <a:ext uri="{FF2B5EF4-FFF2-40B4-BE49-F238E27FC236}">
              <a16:creationId xmlns:a16="http://schemas.microsoft.com/office/drawing/2014/main" id="{00000000-0008-0000-0400-00008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5" name="Picture 1" descr="ALMASHRI_0">
          <a:extLst>
            <a:ext uri="{FF2B5EF4-FFF2-40B4-BE49-F238E27FC236}">
              <a16:creationId xmlns:a16="http://schemas.microsoft.com/office/drawing/2014/main" id="{00000000-0008-0000-0400-00008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6" name="Picture 1" descr="ALMASHRI_0">
          <a:extLst>
            <a:ext uri="{FF2B5EF4-FFF2-40B4-BE49-F238E27FC236}">
              <a16:creationId xmlns:a16="http://schemas.microsoft.com/office/drawing/2014/main" id="{00000000-0008-0000-0400-00008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7" name="Picture 1" descr="ALMASHRI_0">
          <a:extLst>
            <a:ext uri="{FF2B5EF4-FFF2-40B4-BE49-F238E27FC236}">
              <a16:creationId xmlns:a16="http://schemas.microsoft.com/office/drawing/2014/main" id="{00000000-0008-0000-0400-00008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8" name="Picture 1" descr="ALMASHRI_0">
          <a:extLst>
            <a:ext uri="{FF2B5EF4-FFF2-40B4-BE49-F238E27FC236}">
              <a16:creationId xmlns:a16="http://schemas.microsoft.com/office/drawing/2014/main" id="{00000000-0008-0000-0400-00008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79" name="Picture 1" descr="ALMASHRI_0">
          <a:extLst>
            <a:ext uri="{FF2B5EF4-FFF2-40B4-BE49-F238E27FC236}">
              <a16:creationId xmlns:a16="http://schemas.microsoft.com/office/drawing/2014/main" id="{00000000-0008-0000-0400-00008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380" name="Picture 1" descr="ALMASHRI_0">
          <a:extLst>
            <a:ext uri="{FF2B5EF4-FFF2-40B4-BE49-F238E27FC236}">
              <a16:creationId xmlns:a16="http://schemas.microsoft.com/office/drawing/2014/main" id="{00000000-0008-0000-0400-00008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1" name="Picture 1" descr="ALMASHRI_0">
          <a:extLst>
            <a:ext uri="{FF2B5EF4-FFF2-40B4-BE49-F238E27FC236}">
              <a16:creationId xmlns:a16="http://schemas.microsoft.com/office/drawing/2014/main" id="{00000000-0008-0000-0400-00008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2" name="Picture 1" descr="ALMASHRI_0">
          <a:extLst>
            <a:ext uri="{FF2B5EF4-FFF2-40B4-BE49-F238E27FC236}">
              <a16:creationId xmlns:a16="http://schemas.microsoft.com/office/drawing/2014/main" id="{00000000-0008-0000-0400-00008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3" name="Picture 1" descr="ALMASHRI_0">
          <a:extLst>
            <a:ext uri="{FF2B5EF4-FFF2-40B4-BE49-F238E27FC236}">
              <a16:creationId xmlns:a16="http://schemas.microsoft.com/office/drawing/2014/main" id="{00000000-0008-0000-0400-00008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4" name="Picture 1" descr="ALMASHRI_0">
          <a:extLst>
            <a:ext uri="{FF2B5EF4-FFF2-40B4-BE49-F238E27FC236}">
              <a16:creationId xmlns:a16="http://schemas.microsoft.com/office/drawing/2014/main" id="{00000000-0008-0000-0400-00009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5" name="Picture 1" descr="ALMASHRI_0">
          <a:extLst>
            <a:ext uri="{FF2B5EF4-FFF2-40B4-BE49-F238E27FC236}">
              <a16:creationId xmlns:a16="http://schemas.microsoft.com/office/drawing/2014/main" id="{00000000-0008-0000-0400-00009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6" name="Picture 1" descr="ALMASHRI_0">
          <a:extLst>
            <a:ext uri="{FF2B5EF4-FFF2-40B4-BE49-F238E27FC236}">
              <a16:creationId xmlns:a16="http://schemas.microsoft.com/office/drawing/2014/main" id="{00000000-0008-0000-0400-00009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7" name="Picture 1" descr="ALMASHRI_0">
          <a:extLst>
            <a:ext uri="{FF2B5EF4-FFF2-40B4-BE49-F238E27FC236}">
              <a16:creationId xmlns:a16="http://schemas.microsoft.com/office/drawing/2014/main" id="{00000000-0008-0000-0400-00009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8" name="Picture 1" descr="ALMASHRI_0">
          <a:extLst>
            <a:ext uri="{FF2B5EF4-FFF2-40B4-BE49-F238E27FC236}">
              <a16:creationId xmlns:a16="http://schemas.microsoft.com/office/drawing/2014/main" id="{00000000-0008-0000-0400-00009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89" name="Picture 1" descr="ALMASHRI_0">
          <a:extLst>
            <a:ext uri="{FF2B5EF4-FFF2-40B4-BE49-F238E27FC236}">
              <a16:creationId xmlns:a16="http://schemas.microsoft.com/office/drawing/2014/main" id="{00000000-0008-0000-04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90" name="Picture 1" descr="ALMASHRI_0">
          <a:extLst>
            <a:ext uri="{FF2B5EF4-FFF2-40B4-BE49-F238E27FC236}">
              <a16:creationId xmlns:a16="http://schemas.microsoft.com/office/drawing/2014/main" id="{00000000-0008-0000-0400-00009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91" name="Picture 1" descr="ALMASHRI_0">
          <a:extLst>
            <a:ext uri="{FF2B5EF4-FFF2-40B4-BE49-F238E27FC236}">
              <a16:creationId xmlns:a16="http://schemas.microsoft.com/office/drawing/2014/main" id="{00000000-0008-0000-0400-00009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92" name="Picture 1" descr="ALMASHRI_0">
          <a:extLst>
            <a:ext uri="{FF2B5EF4-FFF2-40B4-BE49-F238E27FC236}">
              <a16:creationId xmlns:a16="http://schemas.microsoft.com/office/drawing/2014/main" id="{00000000-0008-0000-0400-00009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93" name="Picture 1" descr="ALMASHRI_0">
          <a:extLst>
            <a:ext uri="{FF2B5EF4-FFF2-40B4-BE49-F238E27FC236}">
              <a16:creationId xmlns:a16="http://schemas.microsoft.com/office/drawing/2014/main" id="{00000000-0008-0000-0400-00009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94" name="Picture 1" descr="ALMASHRI_0">
          <a:extLst>
            <a:ext uri="{FF2B5EF4-FFF2-40B4-BE49-F238E27FC236}">
              <a16:creationId xmlns:a16="http://schemas.microsoft.com/office/drawing/2014/main" id="{00000000-0008-0000-0400-00009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95" name="Picture 1" descr="ALMASHRI_0">
          <a:extLst>
            <a:ext uri="{FF2B5EF4-FFF2-40B4-BE49-F238E27FC236}">
              <a16:creationId xmlns:a16="http://schemas.microsoft.com/office/drawing/2014/main" id="{00000000-0008-0000-0400-00009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396" name="Picture 1" descr="ALMASHRI_0">
          <a:extLst>
            <a:ext uri="{FF2B5EF4-FFF2-40B4-BE49-F238E27FC236}">
              <a16:creationId xmlns:a16="http://schemas.microsoft.com/office/drawing/2014/main" id="{00000000-0008-0000-0400-00009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397" name="Picture 1" descr="ALMASHRI_0">
          <a:extLst>
            <a:ext uri="{FF2B5EF4-FFF2-40B4-BE49-F238E27FC236}">
              <a16:creationId xmlns:a16="http://schemas.microsoft.com/office/drawing/2014/main" id="{00000000-0008-0000-0400-00009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398" name="Picture 1" descr="ALMASHRI_0">
          <a:extLst>
            <a:ext uri="{FF2B5EF4-FFF2-40B4-BE49-F238E27FC236}">
              <a16:creationId xmlns:a16="http://schemas.microsoft.com/office/drawing/2014/main" id="{00000000-0008-0000-0400-00009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399" name="Picture 1" descr="ALMASHRI_0">
          <a:extLst>
            <a:ext uri="{FF2B5EF4-FFF2-40B4-BE49-F238E27FC236}">
              <a16:creationId xmlns:a16="http://schemas.microsoft.com/office/drawing/2014/main" id="{00000000-0008-0000-0400-00009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0" name="Picture 1" descr="ALMASHRI_0">
          <a:extLst>
            <a:ext uri="{FF2B5EF4-FFF2-40B4-BE49-F238E27FC236}">
              <a16:creationId xmlns:a16="http://schemas.microsoft.com/office/drawing/2014/main" id="{00000000-0008-0000-0400-0000A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1" name="Picture 1" descr="ALMASHRI_0">
          <a:extLst>
            <a:ext uri="{FF2B5EF4-FFF2-40B4-BE49-F238E27FC236}">
              <a16:creationId xmlns:a16="http://schemas.microsoft.com/office/drawing/2014/main" id="{00000000-0008-0000-0400-0000A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2" name="Picture 1" descr="ALMASHRI_0">
          <a:extLst>
            <a:ext uri="{FF2B5EF4-FFF2-40B4-BE49-F238E27FC236}">
              <a16:creationId xmlns:a16="http://schemas.microsoft.com/office/drawing/2014/main" id="{00000000-0008-0000-0400-0000A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3" name="Picture 1" descr="ALMASHRI_0">
          <a:extLst>
            <a:ext uri="{FF2B5EF4-FFF2-40B4-BE49-F238E27FC236}">
              <a16:creationId xmlns:a16="http://schemas.microsoft.com/office/drawing/2014/main" id="{00000000-0008-0000-0400-0000A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4" name="Picture 1" descr="ALMASHRI_0">
          <a:extLst>
            <a:ext uri="{FF2B5EF4-FFF2-40B4-BE49-F238E27FC236}">
              <a16:creationId xmlns:a16="http://schemas.microsoft.com/office/drawing/2014/main" id="{00000000-0008-0000-0400-0000A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5" name="Picture 1" descr="ALMASHRI_0">
          <a:extLst>
            <a:ext uri="{FF2B5EF4-FFF2-40B4-BE49-F238E27FC236}">
              <a16:creationId xmlns:a16="http://schemas.microsoft.com/office/drawing/2014/main" id="{00000000-0008-0000-0400-0000A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6" name="Picture 1" descr="ALMASHRI_0">
          <a:extLst>
            <a:ext uri="{FF2B5EF4-FFF2-40B4-BE49-F238E27FC236}">
              <a16:creationId xmlns:a16="http://schemas.microsoft.com/office/drawing/2014/main" id="{00000000-0008-0000-0400-0000A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7" name="Picture 1" descr="ALMASHRI_0">
          <a:extLst>
            <a:ext uri="{FF2B5EF4-FFF2-40B4-BE49-F238E27FC236}">
              <a16:creationId xmlns:a16="http://schemas.microsoft.com/office/drawing/2014/main" id="{00000000-0008-0000-0400-0000A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8" name="Picture 1" descr="ALMASHRI_0">
          <a:extLst>
            <a:ext uri="{FF2B5EF4-FFF2-40B4-BE49-F238E27FC236}">
              <a16:creationId xmlns:a16="http://schemas.microsoft.com/office/drawing/2014/main" id="{00000000-0008-0000-0400-0000A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09" name="Picture 1" descr="ALMASHRI_0">
          <a:extLst>
            <a:ext uri="{FF2B5EF4-FFF2-40B4-BE49-F238E27FC236}">
              <a16:creationId xmlns:a16="http://schemas.microsoft.com/office/drawing/2014/main" id="{00000000-0008-0000-0400-0000A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10" name="Picture 1" descr="ALMASHRI_0">
          <a:extLst>
            <a:ext uri="{FF2B5EF4-FFF2-40B4-BE49-F238E27FC236}">
              <a16:creationId xmlns:a16="http://schemas.microsoft.com/office/drawing/2014/main" id="{00000000-0008-0000-0400-0000A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11" name="Picture 1" descr="ALMASHRI_0">
          <a:extLst>
            <a:ext uri="{FF2B5EF4-FFF2-40B4-BE49-F238E27FC236}">
              <a16:creationId xmlns:a16="http://schemas.microsoft.com/office/drawing/2014/main" id="{00000000-0008-0000-0400-0000A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0412" name="Picture 1" descr="ALMASHRI_0">
          <a:extLst>
            <a:ext uri="{FF2B5EF4-FFF2-40B4-BE49-F238E27FC236}">
              <a16:creationId xmlns:a16="http://schemas.microsoft.com/office/drawing/2014/main" id="{00000000-0008-0000-0400-0000A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13" name="Picture 1" descr="ALMASHRI_0">
          <a:extLst>
            <a:ext uri="{FF2B5EF4-FFF2-40B4-BE49-F238E27FC236}">
              <a16:creationId xmlns:a16="http://schemas.microsoft.com/office/drawing/2014/main" id="{00000000-0008-0000-0400-0000A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14" name="Picture 1" descr="ALMASHRI_0">
          <a:extLst>
            <a:ext uri="{FF2B5EF4-FFF2-40B4-BE49-F238E27FC236}">
              <a16:creationId xmlns:a16="http://schemas.microsoft.com/office/drawing/2014/main" id="{00000000-0008-0000-0400-0000A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15" name="Picture 1" descr="ALMASHRI_0">
          <a:extLst>
            <a:ext uri="{FF2B5EF4-FFF2-40B4-BE49-F238E27FC236}">
              <a16:creationId xmlns:a16="http://schemas.microsoft.com/office/drawing/2014/main" id="{00000000-0008-0000-0400-0000A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16" name="Picture 1" descr="ALMASHRI_0">
          <a:extLst>
            <a:ext uri="{FF2B5EF4-FFF2-40B4-BE49-F238E27FC236}">
              <a16:creationId xmlns:a16="http://schemas.microsoft.com/office/drawing/2014/main" id="{00000000-0008-0000-0400-0000B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17" name="Picture 1" descr="ALMASHRI_0">
          <a:extLst>
            <a:ext uri="{FF2B5EF4-FFF2-40B4-BE49-F238E27FC236}">
              <a16:creationId xmlns:a16="http://schemas.microsoft.com/office/drawing/2014/main" id="{00000000-0008-0000-0400-0000B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18" name="Picture 1" descr="ALMASHRI_0">
          <a:extLst>
            <a:ext uri="{FF2B5EF4-FFF2-40B4-BE49-F238E27FC236}">
              <a16:creationId xmlns:a16="http://schemas.microsoft.com/office/drawing/2014/main" id="{00000000-0008-0000-0400-0000B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19" name="Picture 1" descr="ALMASHRI_0">
          <a:extLst>
            <a:ext uri="{FF2B5EF4-FFF2-40B4-BE49-F238E27FC236}">
              <a16:creationId xmlns:a16="http://schemas.microsoft.com/office/drawing/2014/main" id="{00000000-0008-0000-0400-0000B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0" name="Picture 1" descr="ALMASHRI_0">
          <a:extLst>
            <a:ext uri="{FF2B5EF4-FFF2-40B4-BE49-F238E27FC236}">
              <a16:creationId xmlns:a16="http://schemas.microsoft.com/office/drawing/2014/main" id="{00000000-0008-0000-0400-0000B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1" name="Picture 1" descr="ALMASHRI_0">
          <a:extLst>
            <a:ext uri="{FF2B5EF4-FFF2-40B4-BE49-F238E27FC236}">
              <a16:creationId xmlns:a16="http://schemas.microsoft.com/office/drawing/2014/main" id="{00000000-0008-0000-0400-0000B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2" name="Picture 1" descr="ALMASHRI_0">
          <a:extLst>
            <a:ext uri="{FF2B5EF4-FFF2-40B4-BE49-F238E27FC236}">
              <a16:creationId xmlns:a16="http://schemas.microsoft.com/office/drawing/2014/main" id="{00000000-0008-0000-0400-0000B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3" name="Picture 1" descr="ALMASHRI_0">
          <a:extLst>
            <a:ext uri="{FF2B5EF4-FFF2-40B4-BE49-F238E27FC236}">
              <a16:creationId xmlns:a16="http://schemas.microsoft.com/office/drawing/2014/main" id="{00000000-0008-0000-0400-0000B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4" name="Picture 1" descr="ALMASHRI_0">
          <a:extLst>
            <a:ext uri="{FF2B5EF4-FFF2-40B4-BE49-F238E27FC236}">
              <a16:creationId xmlns:a16="http://schemas.microsoft.com/office/drawing/2014/main" id="{00000000-0008-0000-0400-0000B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5" name="Picture 1" descr="ALMASHRI_0">
          <a:extLst>
            <a:ext uri="{FF2B5EF4-FFF2-40B4-BE49-F238E27FC236}">
              <a16:creationId xmlns:a16="http://schemas.microsoft.com/office/drawing/2014/main" id="{00000000-0008-0000-0400-0000B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6" name="Picture 1" descr="ALMASHRI_0">
          <a:extLst>
            <a:ext uri="{FF2B5EF4-FFF2-40B4-BE49-F238E27FC236}">
              <a16:creationId xmlns:a16="http://schemas.microsoft.com/office/drawing/2014/main" id="{00000000-0008-0000-0400-0000B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7" name="Picture 1" descr="ALMASHRI_0">
          <a:extLst>
            <a:ext uri="{FF2B5EF4-FFF2-40B4-BE49-F238E27FC236}">
              <a16:creationId xmlns:a16="http://schemas.microsoft.com/office/drawing/2014/main" id="{00000000-0008-0000-0400-0000B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0428" name="Picture 1" descr="ALMASHRI_0">
          <a:extLst>
            <a:ext uri="{FF2B5EF4-FFF2-40B4-BE49-F238E27FC236}">
              <a16:creationId xmlns:a16="http://schemas.microsoft.com/office/drawing/2014/main" id="{00000000-0008-0000-0400-0000B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29" name="Picture 1" descr="ALMASHRI_0">
          <a:extLst>
            <a:ext uri="{FF2B5EF4-FFF2-40B4-BE49-F238E27FC236}">
              <a16:creationId xmlns:a16="http://schemas.microsoft.com/office/drawing/2014/main" id="{00000000-0008-0000-0400-0000B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0" name="Picture 1" descr="ALMASHRI_0">
          <a:extLst>
            <a:ext uri="{FF2B5EF4-FFF2-40B4-BE49-F238E27FC236}">
              <a16:creationId xmlns:a16="http://schemas.microsoft.com/office/drawing/2014/main" id="{00000000-0008-0000-0400-0000B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1" name="Picture 1" descr="ALMASHRI_0">
          <a:extLst>
            <a:ext uri="{FF2B5EF4-FFF2-40B4-BE49-F238E27FC236}">
              <a16:creationId xmlns:a16="http://schemas.microsoft.com/office/drawing/2014/main" id="{00000000-0008-0000-0400-0000B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2" name="Picture 1" descr="ALMASHRI_0">
          <a:extLst>
            <a:ext uri="{FF2B5EF4-FFF2-40B4-BE49-F238E27FC236}">
              <a16:creationId xmlns:a16="http://schemas.microsoft.com/office/drawing/2014/main" id="{00000000-0008-0000-0400-0000C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3" name="Picture 1" descr="ALMASHRI_0">
          <a:extLst>
            <a:ext uri="{FF2B5EF4-FFF2-40B4-BE49-F238E27FC236}">
              <a16:creationId xmlns:a16="http://schemas.microsoft.com/office/drawing/2014/main" id="{00000000-0008-0000-0400-0000C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4" name="Picture 1" descr="ALMASHRI_0">
          <a:extLst>
            <a:ext uri="{FF2B5EF4-FFF2-40B4-BE49-F238E27FC236}">
              <a16:creationId xmlns:a16="http://schemas.microsoft.com/office/drawing/2014/main" id="{00000000-0008-0000-0400-0000C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5" name="Picture 1" descr="ALMASHRI_0">
          <a:extLst>
            <a:ext uri="{FF2B5EF4-FFF2-40B4-BE49-F238E27FC236}">
              <a16:creationId xmlns:a16="http://schemas.microsoft.com/office/drawing/2014/main" id="{00000000-0008-0000-0400-0000C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6" name="Picture 1" descr="ALMASHRI_0">
          <a:extLst>
            <a:ext uri="{FF2B5EF4-FFF2-40B4-BE49-F238E27FC236}">
              <a16:creationId xmlns:a16="http://schemas.microsoft.com/office/drawing/2014/main" id="{00000000-0008-0000-0400-0000C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7" name="Picture 1" descr="ALMASHRI_0">
          <a:extLst>
            <a:ext uri="{FF2B5EF4-FFF2-40B4-BE49-F238E27FC236}">
              <a16:creationId xmlns:a16="http://schemas.microsoft.com/office/drawing/2014/main" id="{00000000-0008-0000-0400-0000C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8" name="Picture 1" descr="ALMASHRI_0">
          <a:extLst>
            <a:ext uri="{FF2B5EF4-FFF2-40B4-BE49-F238E27FC236}">
              <a16:creationId xmlns:a16="http://schemas.microsoft.com/office/drawing/2014/main" id="{00000000-0008-0000-0400-0000C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39" name="Picture 1" descr="ALMASHRI_0">
          <a:extLst>
            <a:ext uri="{FF2B5EF4-FFF2-40B4-BE49-F238E27FC236}">
              <a16:creationId xmlns:a16="http://schemas.microsoft.com/office/drawing/2014/main" id="{00000000-0008-0000-0400-0000C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40" name="Picture 1" descr="ALMASHRI_0">
          <a:extLst>
            <a:ext uri="{FF2B5EF4-FFF2-40B4-BE49-F238E27FC236}">
              <a16:creationId xmlns:a16="http://schemas.microsoft.com/office/drawing/2014/main" id="{00000000-0008-0000-0400-0000C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41" name="Picture 1" descr="ALMASHRI_0">
          <a:extLst>
            <a:ext uri="{FF2B5EF4-FFF2-40B4-BE49-F238E27FC236}">
              <a16:creationId xmlns:a16="http://schemas.microsoft.com/office/drawing/2014/main" id="{00000000-0008-0000-0400-0000C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42" name="Picture 1" descr="ALMASHRI_0">
          <a:extLst>
            <a:ext uri="{FF2B5EF4-FFF2-40B4-BE49-F238E27FC236}">
              <a16:creationId xmlns:a16="http://schemas.microsoft.com/office/drawing/2014/main" id="{00000000-0008-0000-0400-0000C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43" name="Picture 1" descr="ALMASHRI_0">
          <a:extLst>
            <a:ext uri="{FF2B5EF4-FFF2-40B4-BE49-F238E27FC236}">
              <a16:creationId xmlns:a16="http://schemas.microsoft.com/office/drawing/2014/main" id="{00000000-0008-0000-0400-0000C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44" name="Picture 1" descr="ALMASHRI_0">
          <a:extLst>
            <a:ext uri="{FF2B5EF4-FFF2-40B4-BE49-F238E27FC236}">
              <a16:creationId xmlns:a16="http://schemas.microsoft.com/office/drawing/2014/main" id="{00000000-0008-0000-0400-0000C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45" name="Picture 1" descr="ALMASHRI_0">
          <a:extLst>
            <a:ext uri="{FF2B5EF4-FFF2-40B4-BE49-F238E27FC236}">
              <a16:creationId xmlns:a16="http://schemas.microsoft.com/office/drawing/2014/main" id="{00000000-0008-0000-0400-0000C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46" name="Picture 1" descr="ALMASHRI_0">
          <a:extLst>
            <a:ext uri="{FF2B5EF4-FFF2-40B4-BE49-F238E27FC236}">
              <a16:creationId xmlns:a16="http://schemas.microsoft.com/office/drawing/2014/main" id="{00000000-0008-0000-0400-0000C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47" name="Picture 1" descr="ALMASHRI_0">
          <a:extLst>
            <a:ext uri="{FF2B5EF4-FFF2-40B4-BE49-F238E27FC236}">
              <a16:creationId xmlns:a16="http://schemas.microsoft.com/office/drawing/2014/main" id="{00000000-0008-0000-0400-0000C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48" name="Picture 1" descr="ALMASHRI_0">
          <a:extLst>
            <a:ext uri="{FF2B5EF4-FFF2-40B4-BE49-F238E27FC236}">
              <a16:creationId xmlns:a16="http://schemas.microsoft.com/office/drawing/2014/main" id="{00000000-0008-0000-0400-0000D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49" name="Picture 1" descr="ALMASHRI_0">
          <a:extLst>
            <a:ext uri="{FF2B5EF4-FFF2-40B4-BE49-F238E27FC236}">
              <a16:creationId xmlns:a16="http://schemas.microsoft.com/office/drawing/2014/main" id="{00000000-0008-0000-0400-0000D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0" name="Picture 1" descr="ALMASHRI_0">
          <a:extLst>
            <a:ext uri="{FF2B5EF4-FFF2-40B4-BE49-F238E27FC236}">
              <a16:creationId xmlns:a16="http://schemas.microsoft.com/office/drawing/2014/main" id="{00000000-0008-0000-0400-0000D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1" name="Picture 1" descr="ALMASHRI_0">
          <a:extLst>
            <a:ext uri="{FF2B5EF4-FFF2-40B4-BE49-F238E27FC236}">
              <a16:creationId xmlns:a16="http://schemas.microsoft.com/office/drawing/2014/main" id="{00000000-0008-0000-0400-0000D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2" name="Picture 1" descr="ALMASHRI_0">
          <a:extLst>
            <a:ext uri="{FF2B5EF4-FFF2-40B4-BE49-F238E27FC236}">
              <a16:creationId xmlns:a16="http://schemas.microsoft.com/office/drawing/2014/main" id="{00000000-0008-0000-0400-0000D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3" name="Picture 1" descr="ALMASHRI_0">
          <a:extLst>
            <a:ext uri="{FF2B5EF4-FFF2-40B4-BE49-F238E27FC236}">
              <a16:creationId xmlns:a16="http://schemas.microsoft.com/office/drawing/2014/main" id="{00000000-0008-0000-0400-0000D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4" name="Picture 1" descr="ALMASHRI_0">
          <a:extLst>
            <a:ext uri="{FF2B5EF4-FFF2-40B4-BE49-F238E27FC236}">
              <a16:creationId xmlns:a16="http://schemas.microsoft.com/office/drawing/2014/main" id="{00000000-0008-0000-0400-0000D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5" name="Picture 1" descr="ALMASHRI_0">
          <a:extLst>
            <a:ext uri="{FF2B5EF4-FFF2-40B4-BE49-F238E27FC236}">
              <a16:creationId xmlns:a16="http://schemas.microsoft.com/office/drawing/2014/main" id="{00000000-0008-0000-0400-0000D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6" name="Picture 1" descr="ALMASHRI_0">
          <a:extLst>
            <a:ext uri="{FF2B5EF4-FFF2-40B4-BE49-F238E27FC236}">
              <a16:creationId xmlns:a16="http://schemas.microsoft.com/office/drawing/2014/main" id="{00000000-0008-0000-0400-0000D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7" name="Picture 1" descr="ALMASHRI_0">
          <a:extLst>
            <a:ext uri="{FF2B5EF4-FFF2-40B4-BE49-F238E27FC236}">
              <a16:creationId xmlns:a16="http://schemas.microsoft.com/office/drawing/2014/main" id="{00000000-0008-0000-0400-0000D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8" name="Picture 1" descr="ALMASHRI_0">
          <a:extLst>
            <a:ext uri="{FF2B5EF4-FFF2-40B4-BE49-F238E27FC236}">
              <a16:creationId xmlns:a16="http://schemas.microsoft.com/office/drawing/2014/main" id="{00000000-0008-0000-0400-0000D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59" name="Picture 1" descr="ALMASHRI_0">
          <a:extLst>
            <a:ext uri="{FF2B5EF4-FFF2-40B4-BE49-F238E27FC236}">
              <a16:creationId xmlns:a16="http://schemas.microsoft.com/office/drawing/2014/main" id="{00000000-0008-0000-0400-0000D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460" name="Picture 1" descr="ALMASHRI_0">
          <a:extLst>
            <a:ext uri="{FF2B5EF4-FFF2-40B4-BE49-F238E27FC236}">
              <a16:creationId xmlns:a16="http://schemas.microsoft.com/office/drawing/2014/main" id="{00000000-0008-0000-0400-0000D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1" name="Picture 1" descr="ALMASHRI_0">
          <a:extLst>
            <a:ext uri="{FF2B5EF4-FFF2-40B4-BE49-F238E27FC236}">
              <a16:creationId xmlns:a16="http://schemas.microsoft.com/office/drawing/2014/main" id="{00000000-0008-0000-0400-0000D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2" name="Picture 1" descr="ALMASHRI_0">
          <a:extLst>
            <a:ext uri="{FF2B5EF4-FFF2-40B4-BE49-F238E27FC236}">
              <a16:creationId xmlns:a16="http://schemas.microsoft.com/office/drawing/2014/main" id="{00000000-0008-0000-0400-0000D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3" name="Picture 1" descr="ALMASHRI_0">
          <a:extLst>
            <a:ext uri="{FF2B5EF4-FFF2-40B4-BE49-F238E27FC236}">
              <a16:creationId xmlns:a16="http://schemas.microsoft.com/office/drawing/2014/main" id="{00000000-0008-0000-0400-0000D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4" name="Picture 1" descr="ALMASHRI_0">
          <a:extLst>
            <a:ext uri="{FF2B5EF4-FFF2-40B4-BE49-F238E27FC236}">
              <a16:creationId xmlns:a16="http://schemas.microsoft.com/office/drawing/2014/main" id="{00000000-0008-0000-0400-0000E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5" name="Picture 1" descr="ALMASHRI_0">
          <a:extLst>
            <a:ext uri="{FF2B5EF4-FFF2-40B4-BE49-F238E27FC236}">
              <a16:creationId xmlns:a16="http://schemas.microsoft.com/office/drawing/2014/main" id="{00000000-0008-0000-0400-0000E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6" name="Picture 1" descr="ALMASHRI_0">
          <a:extLst>
            <a:ext uri="{FF2B5EF4-FFF2-40B4-BE49-F238E27FC236}">
              <a16:creationId xmlns:a16="http://schemas.microsoft.com/office/drawing/2014/main" id="{00000000-0008-0000-0400-0000E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7" name="Picture 1" descr="ALMASHRI_0">
          <a:extLst>
            <a:ext uri="{FF2B5EF4-FFF2-40B4-BE49-F238E27FC236}">
              <a16:creationId xmlns:a16="http://schemas.microsoft.com/office/drawing/2014/main" id="{00000000-0008-0000-0400-0000E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8" name="Picture 1" descr="ALMASHRI_0">
          <a:extLst>
            <a:ext uri="{FF2B5EF4-FFF2-40B4-BE49-F238E27FC236}">
              <a16:creationId xmlns:a16="http://schemas.microsoft.com/office/drawing/2014/main" id="{00000000-0008-0000-0400-0000E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69" name="Picture 1" descr="ALMASHRI_0">
          <a:extLst>
            <a:ext uri="{FF2B5EF4-FFF2-40B4-BE49-F238E27FC236}">
              <a16:creationId xmlns:a16="http://schemas.microsoft.com/office/drawing/2014/main" id="{00000000-0008-0000-0400-0000E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70" name="Picture 1" descr="ALMASHRI_0">
          <a:extLst>
            <a:ext uri="{FF2B5EF4-FFF2-40B4-BE49-F238E27FC236}">
              <a16:creationId xmlns:a16="http://schemas.microsoft.com/office/drawing/2014/main" id="{00000000-0008-0000-0400-0000E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71" name="Picture 1" descr="ALMASHRI_0">
          <a:extLst>
            <a:ext uri="{FF2B5EF4-FFF2-40B4-BE49-F238E27FC236}">
              <a16:creationId xmlns:a16="http://schemas.microsoft.com/office/drawing/2014/main" id="{00000000-0008-0000-0400-0000E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72" name="Picture 1" descr="ALMASHRI_0">
          <a:extLst>
            <a:ext uri="{FF2B5EF4-FFF2-40B4-BE49-F238E27FC236}">
              <a16:creationId xmlns:a16="http://schemas.microsoft.com/office/drawing/2014/main" id="{00000000-0008-0000-0400-0000E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73" name="Picture 1" descr="ALMASHRI_0">
          <a:extLst>
            <a:ext uri="{FF2B5EF4-FFF2-40B4-BE49-F238E27FC236}">
              <a16:creationId xmlns:a16="http://schemas.microsoft.com/office/drawing/2014/main" id="{00000000-0008-0000-0400-0000E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74" name="Picture 1" descr="ALMASHRI_0">
          <a:extLst>
            <a:ext uri="{FF2B5EF4-FFF2-40B4-BE49-F238E27FC236}">
              <a16:creationId xmlns:a16="http://schemas.microsoft.com/office/drawing/2014/main" id="{00000000-0008-0000-0400-0000E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75" name="Picture 1" descr="ALMASHRI_0">
          <a:extLst>
            <a:ext uri="{FF2B5EF4-FFF2-40B4-BE49-F238E27FC236}">
              <a16:creationId xmlns:a16="http://schemas.microsoft.com/office/drawing/2014/main" id="{00000000-0008-0000-0400-0000E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476" name="Picture 1" descr="ALMASHRI_0">
          <a:extLst>
            <a:ext uri="{FF2B5EF4-FFF2-40B4-BE49-F238E27FC236}">
              <a16:creationId xmlns:a16="http://schemas.microsoft.com/office/drawing/2014/main" id="{00000000-0008-0000-0400-0000E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77" name="Picture 1" descr="ALMASHRI_0">
          <a:extLst>
            <a:ext uri="{FF2B5EF4-FFF2-40B4-BE49-F238E27FC236}">
              <a16:creationId xmlns:a16="http://schemas.microsoft.com/office/drawing/2014/main" id="{00000000-0008-0000-0400-0000E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78" name="Picture 1" descr="ALMASHRI_0">
          <a:extLst>
            <a:ext uri="{FF2B5EF4-FFF2-40B4-BE49-F238E27FC236}">
              <a16:creationId xmlns:a16="http://schemas.microsoft.com/office/drawing/2014/main" id="{00000000-0008-0000-0400-0000E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79" name="Picture 1" descr="ALMASHRI_0">
          <a:extLst>
            <a:ext uri="{FF2B5EF4-FFF2-40B4-BE49-F238E27FC236}">
              <a16:creationId xmlns:a16="http://schemas.microsoft.com/office/drawing/2014/main" id="{00000000-0008-0000-0400-0000E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0" name="Picture 1" descr="ALMASHRI_0">
          <a:extLst>
            <a:ext uri="{FF2B5EF4-FFF2-40B4-BE49-F238E27FC236}">
              <a16:creationId xmlns:a16="http://schemas.microsoft.com/office/drawing/2014/main" id="{00000000-0008-0000-0400-0000F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1" name="Picture 1" descr="ALMASHRI_0">
          <a:extLst>
            <a:ext uri="{FF2B5EF4-FFF2-40B4-BE49-F238E27FC236}">
              <a16:creationId xmlns:a16="http://schemas.microsoft.com/office/drawing/2014/main" id="{00000000-0008-0000-0400-0000F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2" name="Picture 1" descr="ALMASHRI_0">
          <a:extLst>
            <a:ext uri="{FF2B5EF4-FFF2-40B4-BE49-F238E27FC236}">
              <a16:creationId xmlns:a16="http://schemas.microsoft.com/office/drawing/2014/main" id="{00000000-0008-0000-0400-0000F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3" name="Picture 1" descr="ALMASHRI_0">
          <a:extLst>
            <a:ext uri="{FF2B5EF4-FFF2-40B4-BE49-F238E27FC236}">
              <a16:creationId xmlns:a16="http://schemas.microsoft.com/office/drawing/2014/main" id="{00000000-0008-0000-0400-0000F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4" name="Picture 1" descr="ALMASHRI_0">
          <a:extLst>
            <a:ext uri="{FF2B5EF4-FFF2-40B4-BE49-F238E27FC236}">
              <a16:creationId xmlns:a16="http://schemas.microsoft.com/office/drawing/2014/main" id="{00000000-0008-0000-0400-0000F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5" name="Picture 1" descr="ALMASHRI_0">
          <a:extLst>
            <a:ext uri="{FF2B5EF4-FFF2-40B4-BE49-F238E27FC236}">
              <a16:creationId xmlns:a16="http://schemas.microsoft.com/office/drawing/2014/main" id="{00000000-0008-0000-0400-0000F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6" name="Picture 1" descr="ALMASHRI_0">
          <a:extLst>
            <a:ext uri="{FF2B5EF4-FFF2-40B4-BE49-F238E27FC236}">
              <a16:creationId xmlns:a16="http://schemas.microsoft.com/office/drawing/2014/main" id="{00000000-0008-0000-0400-0000F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7" name="Picture 1" descr="ALMASHRI_0">
          <a:extLst>
            <a:ext uri="{FF2B5EF4-FFF2-40B4-BE49-F238E27FC236}">
              <a16:creationId xmlns:a16="http://schemas.microsoft.com/office/drawing/2014/main" id="{00000000-0008-0000-0400-0000F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8" name="Picture 1" descr="ALMASHRI_0">
          <a:extLst>
            <a:ext uri="{FF2B5EF4-FFF2-40B4-BE49-F238E27FC236}">
              <a16:creationId xmlns:a16="http://schemas.microsoft.com/office/drawing/2014/main" id="{00000000-0008-0000-0400-0000F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89" name="Picture 1" descr="ALMASHRI_0">
          <a:extLst>
            <a:ext uri="{FF2B5EF4-FFF2-40B4-BE49-F238E27FC236}">
              <a16:creationId xmlns:a16="http://schemas.microsoft.com/office/drawing/2014/main" id="{00000000-0008-0000-0400-0000F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90" name="Picture 1" descr="ALMASHRI_0">
          <a:extLst>
            <a:ext uri="{FF2B5EF4-FFF2-40B4-BE49-F238E27FC236}">
              <a16:creationId xmlns:a16="http://schemas.microsoft.com/office/drawing/2014/main" id="{00000000-0008-0000-0400-0000F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91" name="Picture 1" descr="ALMASHRI_0">
          <a:extLst>
            <a:ext uri="{FF2B5EF4-FFF2-40B4-BE49-F238E27FC236}">
              <a16:creationId xmlns:a16="http://schemas.microsoft.com/office/drawing/2014/main" id="{00000000-0008-0000-0400-0000F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492" name="Picture 1" descr="ALMASHRI_0">
          <a:extLst>
            <a:ext uri="{FF2B5EF4-FFF2-40B4-BE49-F238E27FC236}">
              <a16:creationId xmlns:a16="http://schemas.microsoft.com/office/drawing/2014/main" id="{00000000-0008-0000-0400-0000F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93" name="Picture 1" descr="ALMASHRI_0">
          <a:extLst>
            <a:ext uri="{FF2B5EF4-FFF2-40B4-BE49-F238E27FC236}">
              <a16:creationId xmlns:a16="http://schemas.microsoft.com/office/drawing/2014/main" id="{00000000-0008-0000-0400-0000F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94" name="Picture 1" descr="ALMASHRI_0">
          <a:extLst>
            <a:ext uri="{FF2B5EF4-FFF2-40B4-BE49-F238E27FC236}">
              <a16:creationId xmlns:a16="http://schemas.microsoft.com/office/drawing/2014/main" id="{00000000-0008-0000-0400-0000F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95" name="Picture 1" descr="ALMASHRI_0">
          <a:extLst>
            <a:ext uri="{FF2B5EF4-FFF2-40B4-BE49-F238E27FC236}">
              <a16:creationId xmlns:a16="http://schemas.microsoft.com/office/drawing/2014/main" id="{00000000-0008-0000-0400-0000F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96" name="Picture 1" descr="ALMASHRI_0">
          <a:extLst>
            <a:ext uri="{FF2B5EF4-FFF2-40B4-BE49-F238E27FC236}">
              <a16:creationId xmlns:a16="http://schemas.microsoft.com/office/drawing/2014/main" id="{00000000-0008-0000-0400-00000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97" name="Picture 1" descr="ALMASHRI_0">
          <a:extLst>
            <a:ext uri="{FF2B5EF4-FFF2-40B4-BE49-F238E27FC236}">
              <a16:creationId xmlns:a16="http://schemas.microsoft.com/office/drawing/2014/main" id="{00000000-0008-0000-0400-00000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98" name="Picture 1" descr="ALMASHRI_0">
          <a:extLst>
            <a:ext uri="{FF2B5EF4-FFF2-40B4-BE49-F238E27FC236}">
              <a16:creationId xmlns:a16="http://schemas.microsoft.com/office/drawing/2014/main" id="{00000000-0008-0000-0400-00000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499" name="Picture 1" descr="ALMASHRI_0">
          <a:extLst>
            <a:ext uri="{FF2B5EF4-FFF2-40B4-BE49-F238E27FC236}">
              <a16:creationId xmlns:a16="http://schemas.microsoft.com/office/drawing/2014/main" id="{00000000-0008-0000-0400-00000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0" name="Picture 1" descr="ALMASHRI_0">
          <a:extLst>
            <a:ext uri="{FF2B5EF4-FFF2-40B4-BE49-F238E27FC236}">
              <a16:creationId xmlns:a16="http://schemas.microsoft.com/office/drawing/2014/main" id="{00000000-0008-0000-0400-00000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1" name="Picture 1" descr="ALMASHRI_0">
          <a:extLst>
            <a:ext uri="{FF2B5EF4-FFF2-40B4-BE49-F238E27FC236}">
              <a16:creationId xmlns:a16="http://schemas.microsoft.com/office/drawing/2014/main" id="{00000000-0008-0000-0400-00000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2" name="Picture 1" descr="ALMASHRI_0">
          <a:extLst>
            <a:ext uri="{FF2B5EF4-FFF2-40B4-BE49-F238E27FC236}">
              <a16:creationId xmlns:a16="http://schemas.microsoft.com/office/drawing/2014/main" id="{00000000-0008-0000-0400-00000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3" name="Picture 1" descr="ALMASHRI_0">
          <a:extLst>
            <a:ext uri="{FF2B5EF4-FFF2-40B4-BE49-F238E27FC236}">
              <a16:creationId xmlns:a16="http://schemas.microsoft.com/office/drawing/2014/main" id="{00000000-0008-0000-0400-00000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4" name="Picture 1" descr="ALMASHRI_0">
          <a:extLst>
            <a:ext uri="{FF2B5EF4-FFF2-40B4-BE49-F238E27FC236}">
              <a16:creationId xmlns:a16="http://schemas.microsoft.com/office/drawing/2014/main" id="{00000000-0008-0000-0400-00000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5" name="Picture 1" descr="ALMASHRI_0">
          <a:extLst>
            <a:ext uri="{FF2B5EF4-FFF2-40B4-BE49-F238E27FC236}">
              <a16:creationId xmlns:a16="http://schemas.microsoft.com/office/drawing/2014/main" id="{00000000-0008-0000-0400-00000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6" name="Picture 1" descr="ALMASHRI_0">
          <a:extLst>
            <a:ext uri="{FF2B5EF4-FFF2-40B4-BE49-F238E27FC236}">
              <a16:creationId xmlns:a16="http://schemas.microsoft.com/office/drawing/2014/main" id="{00000000-0008-0000-0400-00000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7" name="Picture 1" descr="ALMASHRI_0">
          <a:extLst>
            <a:ext uri="{FF2B5EF4-FFF2-40B4-BE49-F238E27FC236}">
              <a16:creationId xmlns:a16="http://schemas.microsoft.com/office/drawing/2014/main" id="{00000000-0008-0000-0400-00000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08" name="Picture 1" descr="ALMASHRI_0">
          <a:extLst>
            <a:ext uri="{FF2B5EF4-FFF2-40B4-BE49-F238E27FC236}">
              <a16:creationId xmlns:a16="http://schemas.microsoft.com/office/drawing/2014/main" id="{00000000-0008-0000-0400-00000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09" name="Picture 1" descr="ALMASHRI_0">
          <a:extLst>
            <a:ext uri="{FF2B5EF4-FFF2-40B4-BE49-F238E27FC236}">
              <a16:creationId xmlns:a16="http://schemas.microsoft.com/office/drawing/2014/main" id="{00000000-0008-0000-0400-00000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0" name="Picture 1" descr="ALMASHRI_0">
          <a:extLst>
            <a:ext uri="{FF2B5EF4-FFF2-40B4-BE49-F238E27FC236}">
              <a16:creationId xmlns:a16="http://schemas.microsoft.com/office/drawing/2014/main" id="{00000000-0008-0000-0400-00000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1" name="Picture 1" descr="ALMASHRI_0">
          <a:extLst>
            <a:ext uri="{FF2B5EF4-FFF2-40B4-BE49-F238E27FC236}">
              <a16:creationId xmlns:a16="http://schemas.microsoft.com/office/drawing/2014/main" id="{00000000-0008-0000-0400-00000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2" name="Picture 1" descr="ALMASHRI_0">
          <a:extLst>
            <a:ext uri="{FF2B5EF4-FFF2-40B4-BE49-F238E27FC236}">
              <a16:creationId xmlns:a16="http://schemas.microsoft.com/office/drawing/2014/main" id="{00000000-0008-0000-0400-00001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3" name="Picture 1" descr="ALMASHRI_0">
          <a:extLst>
            <a:ext uri="{FF2B5EF4-FFF2-40B4-BE49-F238E27FC236}">
              <a16:creationId xmlns:a16="http://schemas.microsoft.com/office/drawing/2014/main" id="{00000000-0008-0000-0400-00001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4" name="Picture 1" descr="ALMASHRI_0">
          <a:extLst>
            <a:ext uri="{FF2B5EF4-FFF2-40B4-BE49-F238E27FC236}">
              <a16:creationId xmlns:a16="http://schemas.microsoft.com/office/drawing/2014/main" id="{00000000-0008-0000-0400-00001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5" name="Picture 1" descr="ALMASHRI_0">
          <a:extLst>
            <a:ext uri="{FF2B5EF4-FFF2-40B4-BE49-F238E27FC236}">
              <a16:creationId xmlns:a16="http://schemas.microsoft.com/office/drawing/2014/main" id="{00000000-0008-0000-0400-00001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6" name="Picture 1" descr="ALMASHRI_0">
          <a:extLst>
            <a:ext uri="{FF2B5EF4-FFF2-40B4-BE49-F238E27FC236}">
              <a16:creationId xmlns:a16="http://schemas.microsoft.com/office/drawing/2014/main" id="{00000000-0008-0000-0400-00001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7" name="Picture 1" descr="ALMASHRI_0">
          <a:extLst>
            <a:ext uri="{FF2B5EF4-FFF2-40B4-BE49-F238E27FC236}">
              <a16:creationId xmlns:a16="http://schemas.microsoft.com/office/drawing/2014/main" id="{00000000-0008-0000-0400-00001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8" name="Picture 1" descr="ALMASHRI_0">
          <a:extLst>
            <a:ext uri="{FF2B5EF4-FFF2-40B4-BE49-F238E27FC236}">
              <a16:creationId xmlns:a16="http://schemas.microsoft.com/office/drawing/2014/main" id="{00000000-0008-0000-0400-00001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19" name="Picture 1" descr="ALMASHRI_0">
          <a:extLst>
            <a:ext uri="{FF2B5EF4-FFF2-40B4-BE49-F238E27FC236}">
              <a16:creationId xmlns:a16="http://schemas.microsoft.com/office/drawing/2014/main" id="{00000000-0008-0000-0400-00001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20" name="Picture 1" descr="ALMASHRI_0">
          <a:extLst>
            <a:ext uri="{FF2B5EF4-FFF2-40B4-BE49-F238E27FC236}">
              <a16:creationId xmlns:a16="http://schemas.microsoft.com/office/drawing/2014/main" id="{00000000-0008-0000-0400-00001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21" name="Picture 1" descr="ALMASHRI_0">
          <a:extLst>
            <a:ext uri="{FF2B5EF4-FFF2-40B4-BE49-F238E27FC236}">
              <a16:creationId xmlns:a16="http://schemas.microsoft.com/office/drawing/2014/main" id="{00000000-0008-0000-0400-00001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22" name="Picture 1" descr="ALMASHRI_0">
          <a:extLst>
            <a:ext uri="{FF2B5EF4-FFF2-40B4-BE49-F238E27FC236}">
              <a16:creationId xmlns:a16="http://schemas.microsoft.com/office/drawing/2014/main" id="{00000000-0008-0000-0400-00001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23" name="Picture 1" descr="ALMASHRI_0">
          <a:extLst>
            <a:ext uri="{FF2B5EF4-FFF2-40B4-BE49-F238E27FC236}">
              <a16:creationId xmlns:a16="http://schemas.microsoft.com/office/drawing/2014/main" id="{00000000-0008-0000-0400-00001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24" name="Picture 1" descr="ALMASHRI_0">
          <a:extLst>
            <a:ext uri="{FF2B5EF4-FFF2-40B4-BE49-F238E27FC236}">
              <a16:creationId xmlns:a16="http://schemas.microsoft.com/office/drawing/2014/main" id="{00000000-0008-0000-0400-00001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25" name="Picture 1" descr="ALMASHRI_0">
          <a:extLst>
            <a:ext uri="{FF2B5EF4-FFF2-40B4-BE49-F238E27FC236}">
              <a16:creationId xmlns:a16="http://schemas.microsoft.com/office/drawing/2014/main" id="{00000000-0008-0000-0400-00001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26" name="Picture 1" descr="ALMASHRI_0">
          <a:extLst>
            <a:ext uri="{FF2B5EF4-FFF2-40B4-BE49-F238E27FC236}">
              <a16:creationId xmlns:a16="http://schemas.microsoft.com/office/drawing/2014/main" id="{00000000-0008-0000-0400-00001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27" name="Picture 1" descr="ALMASHRI_0">
          <a:extLst>
            <a:ext uri="{FF2B5EF4-FFF2-40B4-BE49-F238E27FC236}">
              <a16:creationId xmlns:a16="http://schemas.microsoft.com/office/drawing/2014/main" id="{00000000-0008-0000-0400-00001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28" name="Picture 1" descr="ALMASHRI_0">
          <a:extLst>
            <a:ext uri="{FF2B5EF4-FFF2-40B4-BE49-F238E27FC236}">
              <a16:creationId xmlns:a16="http://schemas.microsoft.com/office/drawing/2014/main" id="{00000000-0008-0000-0400-00002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29" name="Picture 1" descr="ALMASHRI_0">
          <a:extLst>
            <a:ext uri="{FF2B5EF4-FFF2-40B4-BE49-F238E27FC236}">
              <a16:creationId xmlns:a16="http://schemas.microsoft.com/office/drawing/2014/main" id="{00000000-0008-0000-0400-00002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0" name="Picture 1" descr="ALMASHRI_0">
          <a:extLst>
            <a:ext uri="{FF2B5EF4-FFF2-40B4-BE49-F238E27FC236}">
              <a16:creationId xmlns:a16="http://schemas.microsoft.com/office/drawing/2014/main" id="{00000000-0008-0000-0400-00002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1" name="Picture 1" descr="ALMASHRI_0">
          <a:extLst>
            <a:ext uri="{FF2B5EF4-FFF2-40B4-BE49-F238E27FC236}">
              <a16:creationId xmlns:a16="http://schemas.microsoft.com/office/drawing/2014/main" id="{00000000-0008-0000-0400-00002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2" name="Picture 1" descr="ALMASHRI_0">
          <a:extLst>
            <a:ext uri="{FF2B5EF4-FFF2-40B4-BE49-F238E27FC236}">
              <a16:creationId xmlns:a16="http://schemas.microsoft.com/office/drawing/2014/main" id="{00000000-0008-0000-0400-00002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3" name="Picture 1" descr="ALMASHRI_0">
          <a:extLst>
            <a:ext uri="{FF2B5EF4-FFF2-40B4-BE49-F238E27FC236}">
              <a16:creationId xmlns:a16="http://schemas.microsoft.com/office/drawing/2014/main" id="{00000000-0008-0000-0400-00002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4" name="Picture 1" descr="ALMASHRI_0">
          <a:extLst>
            <a:ext uri="{FF2B5EF4-FFF2-40B4-BE49-F238E27FC236}">
              <a16:creationId xmlns:a16="http://schemas.microsoft.com/office/drawing/2014/main" id="{00000000-0008-0000-0400-00002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5" name="Picture 1" descr="ALMASHRI_0">
          <a:extLst>
            <a:ext uri="{FF2B5EF4-FFF2-40B4-BE49-F238E27FC236}">
              <a16:creationId xmlns:a16="http://schemas.microsoft.com/office/drawing/2014/main" id="{00000000-0008-0000-0400-00002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6" name="Picture 1" descr="ALMASHRI_0">
          <a:extLst>
            <a:ext uri="{FF2B5EF4-FFF2-40B4-BE49-F238E27FC236}">
              <a16:creationId xmlns:a16="http://schemas.microsoft.com/office/drawing/2014/main" id="{00000000-0008-0000-0400-00002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7" name="Picture 1" descr="ALMASHRI_0">
          <a:extLst>
            <a:ext uri="{FF2B5EF4-FFF2-40B4-BE49-F238E27FC236}">
              <a16:creationId xmlns:a16="http://schemas.microsoft.com/office/drawing/2014/main" id="{00000000-0008-0000-0400-00002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8" name="Picture 1" descr="ALMASHRI_0">
          <a:extLst>
            <a:ext uri="{FF2B5EF4-FFF2-40B4-BE49-F238E27FC236}">
              <a16:creationId xmlns:a16="http://schemas.microsoft.com/office/drawing/2014/main" id="{00000000-0008-0000-0400-00002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39" name="Picture 1" descr="ALMASHRI_0">
          <a:extLst>
            <a:ext uri="{FF2B5EF4-FFF2-40B4-BE49-F238E27FC236}">
              <a16:creationId xmlns:a16="http://schemas.microsoft.com/office/drawing/2014/main" id="{00000000-0008-0000-0400-00002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540" name="Picture 1" descr="ALMASHRI_0">
          <a:extLst>
            <a:ext uri="{FF2B5EF4-FFF2-40B4-BE49-F238E27FC236}">
              <a16:creationId xmlns:a16="http://schemas.microsoft.com/office/drawing/2014/main" id="{00000000-0008-0000-0400-00002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1" name="Picture 1" descr="ALMASHRI_0">
          <a:extLst>
            <a:ext uri="{FF2B5EF4-FFF2-40B4-BE49-F238E27FC236}">
              <a16:creationId xmlns:a16="http://schemas.microsoft.com/office/drawing/2014/main" id="{00000000-0008-0000-0400-00002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2" name="Picture 1" descr="ALMASHRI_0">
          <a:extLst>
            <a:ext uri="{FF2B5EF4-FFF2-40B4-BE49-F238E27FC236}">
              <a16:creationId xmlns:a16="http://schemas.microsoft.com/office/drawing/2014/main" id="{00000000-0008-0000-0400-00002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3" name="Picture 1" descr="ALMASHRI_0">
          <a:extLst>
            <a:ext uri="{FF2B5EF4-FFF2-40B4-BE49-F238E27FC236}">
              <a16:creationId xmlns:a16="http://schemas.microsoft.com/office/drawing/2014/main" id="{00000000-0008-0000-0400-00002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4" name="Picture 1" descr="ALMASHRI_0">
          <a:extLst>
            <a:ext uri="{FF2B5EF4-FFF2-40B4-BE49-F238E27FC236}">
              <a16:creationId xmlns:a16="http://schemas.microsoft.com/office/drawing/2014/main" id="{00000000-0008-0000-0400-00003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5" name="Picture 1" descr="ALMASHRI_0">
          <a:extLst>
            <a:ext uri="{FF2B5EF4-FFF2-40B4-BE49-F238E27FC236}">
              <a16:creationId xmlns:a16="http://schemas.microsoft.com/office/drawing/2014/main" id="{00000000-0008-0000-0400-00003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6" name="Picture 1" descr="ALMASHRI_0">
          <a:extLst>
            <a:ext uri="{FF2B5EF4-FFF2-40B4-BE49-F238E27FC236}">
              <a16:creationId xmlns:a16="http://schemas.microsoft.com/office/drawing/2014/main" id="{00000000-0008-0000-0400-00003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7" name="Picture 1" descr="ALMASHRI_0">
          <a:extLst>
            <a:ext uri="{FF2B5EF4-FFF2-40B4-BE49-F238E27FC236}">
              <a16:creationId xmlns:a16="http://schemas.microsoft.com/office/drawing/2014/main" id="{00000000-0008-0000-0400-00003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8" name="Picture 1" descr="ALMASHRI_0">
          <a:extLst>
            <a:ext uri="{FF2B5EF4-FFF2-40B4-BE49-F238E27FC236}">
              <a16:creationId xmlns:a16="http://schemas.microsoft.com/office/drawing/2014/main" id="{00000000-0008-0000-0400-00003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49" name="Picture 1" descr="ALMASHRI_0">
          <a:extLst>
            <a:ext uri="{FF2B5EF4-FFF2-40B4-BE49-F238E27FC236}">
              <a16:creationId xmlns:a16="http://schemas.microsoft.com/office/drawing/2014/main" id="{00000000-0008-0000-0400-00003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50" name="Picture 1" descr="ALMASHRI_0">
          <a:extLst>
            <a:ext uri="{FF2B5EF4-FFF2-40B4-BE49-F238E27FC236}">
              <a16:creationId xmlns:a16="http://schemas.microsoft.com/office/drawing/2014/main" id="{00000000-0008-0000-0400-00003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51" name="Picture 1" descr="ALMASHRI_0">
          <a:extLst>
            <a:ext uri="{FF2B5EF4-FFF2-40B4-BE49-F238E27FC236}">
              <a16:creationId xmlns:a16="http://schemas.microsoft.com/office/drawing/2014/main" id="{00000000-0008-0000-0400-00003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52" name="Picture 1" descr="ALMASHRI_0">
          <a:extLst>
            <a:ext uri="{FF2B5EF4-FFF2-40B4-BE49-F238E27FC236}">
              <a16:creationId xmlns:a16="http://schemas.microsoft.com/office/drawing/2014/main" id="{00000000-0008-0000-0400-00003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53" name="Picture 1" descr="ALMASHRI_0">
          <a:extLst>
            <a:ext uri="{FF2B5EF4-FFF2-40B4-BE49-F238E27FC236}">
              <a16:creationId xmlns:a16="http://schemas.microsoft.com/office/drawing/2014/main" id="{00000000-0008-0000-0400-00003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54" name="Picture 1" descr="ALMASHRI_0">
          <a:extLst>
            <a:ext uri="{FF2B5EF4-FFF2-40B4-BE49-F238E27FC236}">
              <a16:creationId xmlns:a16="http://schemas.microsoft.com/office/drawing/2014/main" id="{00000000-0008-0000-0400-00003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55" name="Picture 1" descr="ALMASHRI_0">
          <a:extLst>
            <a:ext uri="{FF2B5EF4-FFF2-40B4-BE49-F238E27FC236}">
              <a16:creationId xmlns:a16="http://schemas.microsoft.com/office/drawing/2014/main" id="{00000000-0008-0000-0400-00003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556" name="Picture 1" descr="ALMASHRI_0">
          <a:extLst>
            <a:ext uri="{FF2B5EF4-FFF2-40B4-BE49-F238E27FC236}">
              <a16:creationId xmlns:a16="http://schemas.microsoft.com/office/drawing/2014/main" id="{00000000-0008-0000-0400-00003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57" name="Picture 1" descr="ALMASHRI_0">
          <a:extLst>
            <a:ext uri="{FF2B5EF4-FFF2-40B4-BE49-F238E27FC236}">
              <a16:creationId xmlns:a16="http://schemas.microsoft.com/office/drawing/2014/main" id="{00000000-0008-0000-0400-00003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58" name="Picture 1" descr="ALMASHRI_0">
          <a:extLst>
            <a:ext uri="{FF2B5EF4-FFF2-40B4-BE49-F238E27FC236}">
              <a16:creationId xmlns:a16="http://schemas.microsoft.com/office/drawing/2014/main" id="{00000000-0008-0000-0400-00003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59" name="Picture 1" descr="ALMASHRI_0">
          <a:extLst>
            <a:ext uri="{FF2B5EF4-FFF2-40B4-BE49-F238E27FC236}">
              <a16:creationId xmlns:a16="http://schemas.microsoft.com/office/drawing/2014/main" id="{00000000-0008-0000-0400-00003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0" name="Picture 1" descr="ALMASHRI_0">
          <a:extLst>
            <a:ext uri="{FF2B5EF4-FFF2-40B4-BE49-F238E27FC236}">
              <a16:creationId xmlns:a16="http://schemas.microsoft.com/office/drawing/2014/main" id="{00000000-0008-0000-0400-00004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1" name="Picture 1" descr="ALMASHRI_0">
          <a:extLst>
            <a:ext uri="{FF2B5EF4-FFF2-40B4-BE49-F238E27FC236}">
              <a16:creationId xmlns:a16="http://schemas.microsoft.com/office/drawing/2014/main" id="{00000000-0008-0000-0400-00004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2" name="Picture 1" descr="ALMASHRI_0">
          <a:extLst>
            <a:ext uri="{FF2B5EF4-FFF2-40B4-BE49-F238E27FC236}">
              <a16:creationId xmlns:a16="http://schemas.microsoft.com/office/drawing/2014/main" id="{00000000-0008-0000-0400-00004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3" name="Picture 1" descr="ALMASHRI_0">
          <a:extLst>
            <a:ext uri="{FF2B5EF4-FFF2-40B4-BE49-F238E27FC236}">
              <a16:creationId xmlns:a16="http://schemas.microsoft.com/office/drawing/2014/main" id="{00000000-0008-0000-0400-00004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4" name="Picture 1" descr="ALMASHRI_0">
          <a:extLst>
            <a:ext uri="{FF2B5EF4-FFF2-40B4-BE49-F238E27FC236}">
              <a16:creationId xmlns:a16="http://schemas.microsoft.com/office/drawing/2014/main" id="{00000000-0008-0000-0400-00004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5" name="Picture 1" descr="ALMASHRI_0">
          <a:extLst>
            <a:ext uri="{FF2B5EF4-FFF2-40B4-BE49-F238E27FC236}">
              <a16:creationId xmlns:a16="http://schemas.microsoft.com/office/drawing/2014/main" id="{00000000-0008-0000-0400-00004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6" name="Picture 1" descr="ALMASHRI_0">
          <a:extLst>
            <a:ext uri="{FF2B5EF4-FFF2-40B4-BE49-F238E27FC236}">
              <a16:creationId xmlns:a16="http://schemas.microsoft.com/office/drawing/2014/main" id="{00000000-0008-0000-0400-00004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7" name="Picture 1" descr="ALMASHRI_0">
          <a:extLst>
            <a:ext uri="{FF2B5EF4-FFF2-40B4-BE49-F238E27FC236}">
              <a16:creationId xmlns:a16="http://schemas.microsoft.com/office/drawing/2014/main" id="{00000000-0008-0000-0400-00004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8" name="Picture 1" descr="ALMASHRI_0">
          <a:extLst>
            <a:ext uri="{FF2B5EF4-FFF2-40B4-BE49-F238E27FC236}">
              <a16:creationId xmlns:a16="http://schemas.microsoft.com/office/drawing/2014/main" id="{00000000-0008-0000-0400-00004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69" name="Picture 1" descr="ALMASHRI_0">
          <a:extLst>
            <a:ext uri="{FF2B5EF4-FFF2-40B4-BE49-F238E27FC236}">
              <a16:creationId xmlns:a16="http://schemas.microsoft.com/office/drawing/2014/main" id="{00000000-0008-0000-0400-00004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70" name="Picture 1" descr="ALMASHRI_0">
          <a:extLst>
            <a:ext uri="{FF2B5EF4-FFF2-40B4-BE49-F238E27FC236}">
              <a16:creationId xmlns:a16="http://schemas.microsoft.com/office/drawing/2014/main" id="{00000000-0008-0000-0400-00004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71" name="Picture 1" descr="ALMASHRI_0">
          <a:extLst>
            <a:ext uri="{FF2B5EF4-FFF2-40B4-BE49-F238E27FC236}">
              <a16:creationId xmlns:a16="http://schemas.microsoft.com/office/drawing/2014/main" id="{00000000-0008-0000-0400-00004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572" name="Picture 1" descr="ALMASHRI_0">
          <a:extLst>
            <a:ext uri="{FF2B5EF4-FFF2-40B4-BE49-F238E27FC236}">
              <a16:creationId xmlns:a16="http://schemas.microsoft.com/office/drawing/2014/main" id="{00000000-0008-0000-0400-00004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73" name="Picture 1" descr="ALMASHRI_0">
          <a:extLst>
            <a:ext uri="{FF2B5EF4-FFF2-40B4-BE49-F238E27FC236}">
              <a16:creationId xmlns:a16="http://schemas.microsoft.com/office/drawing/2014/main" id="{00000000-0008-0000-0400-00004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74" name="Picture 1" descr="ALMASHRI_0">
          <a:extLst>
            <a:ext uri="{FF2B5EF4-FFF2-40B4-BE49-F238E27FC236}">
              <a16:creationId xmlns:a16="http://schemas.microsoft.com/office/drawing/2014/main" id="{00000000-0008-0000-0400-00004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75" name="Picture 1" descr="ALMASHRI_0">
          <a:extLst>
            <a:ext uri="{FF2B5EF4-FFF2-40B4-BE49-F238E27FC236}">
              <a16:creationId xmlns:a16="http://schemas.microsoft.com/office/drawing/2014/main" id="{00000000-0008-0000-0400-00004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76" name="Picture 1" descr="ALMASHRI_0">
          <a:extLst>
            <a:ext uri="{FF2B5EF4-FFF2-40B4-BE49-F238E27FC236}">
              <a16:creationId xmlns:a16="http://schemas.microsoft.com/office/drawing/2014/main" id="{00000000-0008-0000-0400-00005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77" name="Picture 1" descr="ALMASHRI_0">
          <a:extLst>
            <a:ext uri="{FF2B5EF4-FFF2-40B4-BE49-F238E27FC236}">
              <a16:creationId xmlns:a16="http://schemas.microsoft.com/office/drawing/2014/main" id="{00000000-0008-0000-0400-00005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78" name="Picture 1" descr="ALMASHRI_0">
          <a:extLst>
            <a:ext uri="{FF2B5EF4-FFF2-40B4-BE49-F238E27FC236}">
              <a16:creationId xmlns:a16="http://schemas.microsoft.com/office/drawing/2014/main" id="{00000000-0008-0000-0400-00005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79" name="Picture 1" descr="ALMASHRI_0">
          <a:extLst>
            <a:ext uri="{FF2B5EF4-FFF2-40B4-BE49-F238E27FC236}">
              <a16:creationId xmlns:a16="http://schemas.microsoft.com/office/drawing/2014/main" id="{00000000-0008-0000-0400-00005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0" name="Picture 1" descr="ALMASHRI_0">
          <a:extLst>
            <a:ext uri="{FF2B5EF4-FFF2-40B4-BE49-F238E27FC236}">
              <a16:creationId xmlns:a16="http://schemas.microsoft.com/office/drawing/2014/main" id="{00000000-0008-0000-0400-00005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1" name="Picture 1" descr="ALMASHRI_0">
          <a:extLst>
            <a:ext uri="{FF2B5EF4-FFF2-40B4-BE49-F238E27FC236}">
              <a16:creationId xmlns:a16="http://schemas.microsoft.com/office/drawing/2014/main" id="{00000000-0008-0000-0400-00005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2" name="Picture 1" descr="ALMASHRI_0">
          <a:extLst>
            <a:ext uri="{FF2B5EF4-FFF2-40B4-BE49-F238E27FC236}">
              <a16:creationId xmlns:a16="http://schemas.microsoft.com/office/drawing/2014/main" id="{00000000-0008-0000-0400-00005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3" name="Picture 1" descr="ALMASHRI_0">
          <a:extLst>
            <a:ext uri="{FF2B5EF4-FFF2-40B4-BE49-F238E27FC236}">
              <a16:creationId xmlns:a16="http://schemas.microsoft.com/office/drawing/2014/main" id="{00000000-0008-0000-0400-00005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4" name="Picture 1" descr="ALMASHRI_0">
          <a:extLst>
            <a:ext uri="{FF2B5EF4-FFF2-40B4-BE49-F238E27FC236}">
              <a16:creationId xmlns:a16="http://schemas.microsoft.com/office/drawing/2014/main" id="{00000000-0008-0000-0400-00005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5" name="Picture 1" descr="ALMASHRI_0">
          <a:extLst>
            <a:ext uri="{FF2B5EF4-FFF2-40B4-BE49-F238E27FC236}">
              <a16:creationId xmlns:a16="http://schemas.microsoft.com/office/drawing/2014/main" id="{00000000-0008-0000-0400-00005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6" name="Picture 1" descr="ALMASHRI_0">
          <a:extLst>
            <a:ext uri="{FF2B5EF4-FFF2-40B4-BE49-F238E27FC236}">
              <a16:creationId xmlns:a16="http://schemas.microsoft.com/office/drawing/2014/main" id="{00000000-0008-0000-0400-00005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7" name="Picture 1" descr="ALMASHRI_0">
          <a:extLst>
            <a:ext uri="{FF2B5EF4-FFF2-40B4-BE49-F238E27FC236}">
              <a16:creationId xmlns:a16="http://schemas.microsoft.com/office/drawing/2014/main" id="{00000000-0008-0000-0400-00005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588" name="Picture 1" descr="ALMASHRI_0">
          <a:extLst>
            <a:ext uri="{FF2B5EF4-FFF2-40B4-BE49-F238E27FC236}">
              <a16:creationId xmlns:a16="http://schemas.microsoft.com/office/drawing/2014/main" id="{00000000-0008-0000-0400-00005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89" name="Picture 1" descr="ALMASHRI_0">
          <a:extLst>
            <a:ext uri="{FF2B5EF4-FFF2-40B4-BE49-F238E27FC236}">
              <a16:creationId xmlns:a16="http://schemas.microsoft.com/office/drawing/2014/main" id="{00000000-0008-0000-0400-00005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0" name="Picture 1" descr="ALMASHRI_0">
          <a:extLst>
            <a:ext uri="{FF2B5EF4-FFF2-40B4-BE49-F238E27FC236}">
              <a16:creationId xmlns:a16="http://schemas.microsoft.com/office/drawing/2014/main" id="{00000000-0008-0000-0400-00005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1" name="Picture 1" descr="ALMASHRI_0">
          <a:extLst>
            <a:ext uri="{FF2B5EF4-FFF2-40B4-BE49-F238E27FC236}">
              <a16:creationId xmlns:a16="http://schemas.microsoft.com/office/drawing/2014/main" id="{00000000-0008-0000-0400-00005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2" name="Picture 1" descr="ALMASHRI_0">
          <a:extLst>
            <a:ext uri="{FF2B5EF4-FFF2-40B4-BE49-F238E27FC236}">
              <a16:creationId xmlns:a16="http://schemas.microsoft.com/office/drawing/2014/main" id="{00000000-0008-0000-0400-00006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3" name="Picture 1" descr="ALMASHRI_0">
          <a:extLst>
            <a:ext uri="{FF2B5EF4-FFF2-40B4-BE49-F238E27FC236}">
              <a16:creationId xmlns:a16="http://schemas.microsoft.com/office/drawing/2014/main" id="{00000000-0008-0000-0400-00006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4" name="Picture 1" descr="ALMASHRI_0">
          <a:extLst>
            <a:ext uri="{FF2B5EF4-FFF2-40B4-BE49-F238E27FC236}">
              <a16:creationId xmlns:a16="http://schemas.microsoft.com/office/drawing/2014/main" id="{00000000-0008-0000-0400-00006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5" name="Picture 1" descr="ALMASHRI_0">
          <a:extLst>
            <a:ext uri="{FF2B5EF4-FFF2-40B4-BE49-F238E27FC236}">
              <a16:creationId xmlns:a16="http://schemas.microsoft.com/office/drawing/2014/main" id="{00000000-0008-0000-0400-00006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6" name="Picture 1" descr="ALMASHRI_0">
          <a:extLst>
            <a:ext uri="{FF2B5EF4-FFF2-40B4-BE49-F238E27FC236}">
              <a16:creationId xmlns:a16="http://schemas.microsoft.com/office/drawing/2014/main" id="{00000000-0008-0000-0400-00006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7" name="Picture 1" descr="ALMASHRI_0">
          <a:extLst>
            <a:ext uri="{FF2B5EF4-FFF2-40B4-BE49-F238E27FC236}">
              <a16:creationId xmlns:a16="http://schemas.microsoft.com/office/drawing/2014/main" id="{00000000-0008-0000-0400-00006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8" name="Picture 1" descr="ALMASHRI_0">
          <a:extLst>
            <a:ext uri="{FF2B5EF4-FFF2-40B4-BE49-F238E27FC236}">
              <a16:creationId xmlns:a16="http://schemas.microsoft.com/office/drawing/2014/main" id="{00000000-0008-0000-0400-00006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599" name="Picture 1" descr="ALMASHRI_0">
          <a:extLst>
            <a:ext uri="{FF2B5EF4-FFF2-40B4-BE49-F238E27FC236}">
              <a16:creationId xmlns:a16="http://schemas.microsoft.com/office/drawing/2014/main" id="{00000000-0008-0000-0400-00006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600" name="Picture 1" descr="ALMASHRI_0">
          <a:extLst>
            <a:ext uri="{FF2B5EF4-FFF2-40B4-BE49-F238E27FC236}">
              <a16:creationId xmlns:a16="http://schemas.microsoft.com/office/drawing/2014/main" id="{00000000-0008-0000-0400-00006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601" name="Picture 1" descr="ALMASHRI_0">
          <a:extLst>
            <a:ext uri="{FF2B5EF4-FFF2-40B4-BE49-F238E27FC236}">
              <a16:creationId xmlns:a16="http://schemas.microsoft.com/office/drawing/2014/main" id="{00000000-0008-0000-0400-00006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602" name="Picture 1" descr="ALMASHRI_0">
          <a:extLst>
            <a:ext uri="{FF2B5EF4-FFF2-40B4-BE49-F238E27FC236}">
              <a16:creationId xmlns:a16="http://schemas.microsoft.com/office/drawing/2014/main" id="{00000000-0008-0000-0400-00006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603" name="Picture 1" descr="ALMASHRI_0">
          <a:extLst>
            <a:ext uri="{FF2B5EF4-FFF2-40B4-BE49-F238E27FC236}">
              <a16:creationId xmlns:a16="http://schemas.microsoft.com/office/drawing/2014/main" id="{00000000-0008-0000-0400-00006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604" name="Picture 1" descr="ALMASHRI_0">
          <a:extLst>
            <a:ext uri="{FF2B5EF4-FFF2-40B4-BE49-F238E27FC236}">
              <a16:creationId xmlns:a16="http://schemas.microsoft.com/office/drawing/2014/main" id="{00000000-0008-0000-0400-00006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05" name="Picture 1" descr="ALMASHRI_0">
          <a:extLst>
            <a:ext uri="{FF2B5EF4-FFF2-40B4-BE49-F238E27FC236}">
              <a16:creationId xmlns:a16="http://schemas.microsoft.com/office/drawing/2014/main" id="{00000000-0008-0000-0400-00006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06" name="Picture 1" descr="ALMASHRI_0">
          <a:extLst>
            <a:ext uri="{FF2B5EF4-FFF2-40B4-BE49-F238E27FC236}">
              <a16:creationId xmlns:a16="http://schemas.microsoft.com/office/drawing/2014/main" id="{00000000-0008-0000-0400-00006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07" name="Picture 1" descr="ALMASHRI_0">
          <a:extLst>
            <a:ext uri="{FF2B5EF4-FFF2-40B4-BE49-F238E27FC236}">
              <a16:creationId xmlns:a16="http://schemas.microsoft.com/office/drawing/2014/main" id="{00000000-0008-0000-0400-00006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08" name="Picture 1" descr="ALMASHRI_0">
          <a:extLst>
            <a:ext uri="{FF2B5EF4-FFF2-40B4-BE49-F238E27FC236}">
              <a16:creationId xmlns:a16="http://schemas.microsoft.com/office/drawing/2014/main" id="{00000000-0008-0000-0400-00007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09" name="Picture 1" descr="ALMASHRI_0">
          <a:extLst>
            <a:ext uri="{FF2B5EF4-FFF2-40B4-BE49-F238E27FC236}">
              <a16:creationId xmlns:a16="http://schemas.microsoft.com/office/drawing/2014/main" id="{00000000-0008-0000-0400-00007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0" name="Picture 1" descr="ALMASHRI_0">
          <a:extLst>
            <a:ext uri="{FF2B5EF4-FFF2-40B4-BE49-F238E27FC236}">
              <a16:creationId xmlns:a16="http://schemas.microsoft.com/office/drawing/2014/main" id="{00000000-0008-0000-0400-00007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1" name="Picture 1" descr="ALMASHRI_0">
          <a:extLst>
            <a:ext uri="{FF2B5EF4-FFF2-40B4-BE49-F238E27FC236}">
              <a16:creationId xmlns:a16="http://schemas.microsoft.com/office/drawing/2014/main" id="{00000000-0008-0000-0400-00007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2" name="Picture 1" descr="ALMASHRI_0">
          <a:extLst>
            <a:ext uri="{FF2B5EF4-FFF2-40B4-BE49-F238E27FC236}">
              <a16:creationId xmlns:a16="http://schemas.microsoft.com/office/drawing/2014/main" id="{00000000-0008-0000-0400-00007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3" name="Picture 1" descr="ALMASHRI_0">
          <a:extLst>
            <a:ext uri="{FF2B5EF4-FFF2-40B4-BE49-F238E27FC236}">
              <a16:creationId xmlns:a16="http://schemas.microsoft.com/office/drawing/2014/main" id="{00000000-0008-0000-0400-00007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4" name="Picture 1" descr="ALMASHRI_0">
          <a:extLst>
            <a:ext uri="{FF2B5EF4-FFF2-40B4-BE49-F238E27FC236}">
              <a16:creationId xmlns:a16="http://schemas.microsoft.com/office/drawing/2014/main" id="{00000000-0008-0000-0400-00007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5" name="Picture 1" descr="ALMASHRI_0">
          <a:extLst>
            <a:ext uri="{FF2B5EF4-FFF2-40B4-BE49-F238E27FC236}">
              <a16:creationId xmlns:a16="http://schemas.microsoft.com/office/drawing/2014/main" id="{00000000-0008-0000-0400-00007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6" name="Picture 1" descr="ALMASHRI_0">
          <a:extLst>
            <a:ext uri="{FF2B5EF4-FFF2-40B4-BE49-F238E27FC236}">
              <a16:creationId xmlns:a16="http://schemas.microsoft.com/office/drawing/2014/main" id="{00000000-0008-0000-0400-00007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7" name="Picture 1" descr="ALMASHRI_0">
          <a:extLst>
            <a:ext uri="{FF2B5EF4-FFF2-40B4-BE49-F238E27FC236}">
              <a16:creationId xmlns:a16="http://schemas.microsoft.com/office/drawing/2014/main" id="{00000000-0008-0000-0400-00007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8" name="Picture 1" descr="ALMASHRI_0">
          <a:extLst>
            <a:ext uri="{FF2B5EF4-FFF2-40B4-BE49-F238E27FC236}">
              <a16:creationId xmlns:a16="http://schemas.microsoft.com/office/drawing/2014/main" id="{00000000-0008-0000-0400-00007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19" name="Picture 1" descr="ALMASHRI_0">
          <a:extLst>
            <a:ext uri="{FF2B5EF4-FFF2-40B4-BE49-F238E27FC236}">
              <a16:creationId xmlns:a16="http://schemas.microsoft.com/office/drawing/2014/main" id="{00000000-0008-0000-0400-00007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620" name="Picture 1" descr="ALMASHRI_0">
          <a:extLst>
            <a:ext uri="{FF2B5EF4-FFF2-40B4-BE49-F238E27FC236}">
              <a16:creationId xmlns:a16="http://schemas.microsoft.com/office/drawing/2014/main" id="{00000000-0008-0000-0400-00007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1" name="Picture 1" descr="ALMASHRI_0">
          <a:extLst>
            <a:ext uri="{FF2B5EF4-FFF2-40B4-BE49-F238E27FC236}">
              <a16:creationId xmlns:a16="http://schemas.microsoft.com/office/drawing/2014/main" id="{00000000-0008-0000-0400-00007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2" name="Picture 1" descr="ALMASHRI_0">
          <a:extLst>
            <a:ext uri="{FF2B5EF4-FFF2-40B4-BE49-F238E27FC236}">
              <a16:creationId xmlns:a16="http://schemas.microsoft.com/office/drawing/2014/main" id="{00000000-0008-0000-0400-00007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3" name="Picture 1" descr="ALMASHRI_0">
          <a:extLst>
            <a:ext uri="{FF2B5EF4-FFF2-40B4-BE49-F238E27FC236}">
              <a16:creationId xmlns:a16="http://schemas.microsoft.com/office/drawing/2014/main" id="{00000000-0008-0000-0400-00007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4" name="Picture 1" descr="ALMASHRI_0">
          <a:extLst>
            <a:ext uri="{FF2B5EF4-FFF2-40B4-BE49-F238E27FC236}">
              <a16:creationId xmlns:a16="http://schemas.microsoft.com/office/drawing/2014/main" id="{00000000-0008-0000-0400-00008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5" name="Picture 1" descr="ALMASHRI_0">
          <a:extLst>
            <a:ext uri="{FF2B5EF4-FFF2-40B4-BE49-F238E27FC236}">
              <a16:creationId xmlns:a16="http://schemas.microsoft.com/office/drawing/2014/main" id="{00000000-0008-0000-0400-00008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6" name="Picture 1" descr="ALMASHRI_0">
          <a:extLst>
            <a:ext uri="{FF2B5EF4-FFF2-40B4-BE49-F238E27FC236}">
              <a16:creationId xmlns:a16="http://schemas.microsoft.com/office/drawing/2014/main" id="{00000000-0008-0000-0400-00008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7" name="Picture 1" descr="ALMASHRI_0">
          <a:extLst>
            <a:ext uri="{FF2B5EF4-FFF2-40B4-BE49-F238E27FC236}">
              <a16:creationId xmlns:a16="http://schemas.microsoft.com/office/drawing/2014/main" id="{00000000-0008-0000-0400-00008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8" name="Picture 1" descr="ALMASHRI_0">
          <a:extLst>
            <a:ext uri="{FF2B5EF4-FFF2-40B4-BE49-F238E27FC236}">
              <a16:creationId xmlns:a16="http://schemas.microsoft.com/office/drawing/2014/main" id="{00000000-0008-0000-0400-00008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29" name="Picture 1" descr="ALMASHRI_0">
          <a:extLst>
            <a:ext uri="{FF2B5EF4-FFF2-40B4-BE49-F238E27FC236}">
              <a16:creationId xmlns:a16="http://schemas.microsoft.com/office/drawing/2014/main" id="{00000000-0008-0000-0400-00008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30" name="Picture 1" descr="ALMASHRI_0">
          <a:extLst>
            <a:ext uri="{FF2B5EF4-FFF2-40B4-BE49-F238E27FC236}">
              <a16:creationId xmlns:a16="http://schemas.microsoft.com/office/drawing/2014/main" id="{00000000-0008-0000-0400-00008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31" name="Picture 1" descr="ALMASHRI_0">
          <a:extLst>
            <a:ext uri="{FF2B5EF4-FFF2-40B4-BE49-F238E27FC236}">
              <a16:creationId xmlns:a16="http://schemas.microsoft.com/office/drawing/2014/main" id="{00000000-0008-0000-0400-00008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32" name="Picture 1" descr="ALMASHRI_0">
          <a:extLst>
            <a:ext uri="{FF2B5EF4-FFF2-40B4-BE49-F238E27FC236}">
              <a16:creationId xmlns:a16="http://schemas.microsoft.com/office/drawing/2014/main" id="{00000000-0008-0000-0400-00008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33" name="Picture 1" descr="ALMASHRI_0">
          <a:extLst>
            <a:ext uri="{FF2B5EF4-FFF2-40B4-BE49-F238E27FC236}">
              <a16:creationId xmlns:a16="http://schemas.microsoft.com/office/drawing/2014/main" id="{00000000-0008-0000-0400-00008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34" name="Picture 1" descr="ALMASHRI_0">
          <a:extLst>
            <a:ext uri="{FF2B5EF4-FFF2-40B4-BE49-F238E27FC236}">
              <a16:creationId xmlns:a16="http://schemas.microsoft.com/office/drawing/2014/main" id="{00000000-0008-0000-0400-00008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35" name="Picture 1" descr="ALMASHRI_0">
          <a:extLst>
            <a:ext uri="{FF2B5EF4-FFF2-40B4-BE49-F238E27FC236}">
              <a16:creationId xmlns:a16="http://schemas.microsoft.com/office/drawing/2014/main" id="{00000000-0008-0000-0400-00008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36" name="Picture 1" descr="ALMASHRI_0">
          <a:extLst>
            <a:ext uri="{FF2B5EF4-FFF2-40B4-BE49-F238E27FC236}">
              <a16:creationId xmlns:a16="http://schemas.microsoft.com/office/drawing/2014/main" id="{00000000-0008-0000-0400-00008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37" name="Picture 1" descr="ALMASHRI_0">
          <a:extLst>
            <a:ext uri="{FF2B5EF4-FFF2-40B4-BE49-F238E27FC236}">
              <a16:creationId xmlns:a16="http://schemas.microsoft.com/office/drawing/2014/main" id="{00000000-0008-0000-0400-00008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38" name="Picture 1" descr="ALMASHRI_0">
          <a:extLst>
            <a:ext uri="{FF2B5EF4-FFF2-40B4-BE49-F238E27FC236}">
              <a16:creationId xmlns:a16="http://schemas.microsoft.com/office/drawing/2014/main" id="{00000000-0008-0000-0400-00008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39" name="Picture 1" descr="ALMASHRI_0">
          <a:extLst>
            <a:ext uri="{FF2B5EF4-FFF2-40B4-BE49-F238E27FC236}">
              <a16:creationId xmlns:a16="http://schemas.microsoft.com/office/drawing/2014/main" id="{00000000-0008-0000-0400-00008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0" name="Picture 1" descr="ALMASHRI_0">
          <a:extLst>
            <a:ext uri="{FF2B5EF4-FFF2-40B4-BE49-F238E27FC236}">
              <a16:creationId xmlns:a16="http://schemas.microsoft.com/office/drawing/2014/main" id="{00000000-0008-0000-0400-00009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1" name="Picture 1" descr="ALMASHRI_0">
          <a:extLst>
            <a:ext uri="{FF2B5EF4-FFF2-40B4-BE49-F238E27FC236}">
              <a16:creationId xmlns:a16="http://schemas.microsoft.com/office/drawing/2014/main" id="{00000000-0008-0000-0400-00009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2" name="Picture 1" descr="ALMASHRI_0">
          <a:extLst>
            <a:ext uri="{FF2B5EF4-FFF2-40B4-BE49-F238E27FC236}">
              <a16:creationId xmlns:a16="http://schemas.microsoft.com/office/drawing/2014/main" id="{00000000-0008-0000-0400-00009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3" name="Picture 1" descr="ALMASHRI_0">
          <a:extLst>
            <a:ext uri="{FF2B5EF4-FFF2-40B4-BE49-F238E27FC236}">
              <a16:creationId xmlns:a16="http://schemas.microsoft.com/office/drawing/2014/main" id="{00000000-0008-0000-0400-00009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4" name="Picture 1" descr="ALMASHRI_0">
          <a:extLst>
            <a:ext uri="{FF2B5EF4-FFF2-40B4-BE49-F238E27FC236}">
              <a16:creationId xmlns:a16="http://schemas.microsoft.com/office/drawing/2014/main" id="{00000000-0008-0000-0400-00009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5" name="Picture 1" descr="ALMASHRI_0">
          <a:extLst>
            <a:ext uri="{FF2B5EF4-FFF2-40B4-BE49-F238E27FC236}">
              <a16:creationId xmlns:a16="http://schemas.microsoft.com/office/drawing/2014/main" id="{00000000-0008-0000-0400-00009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6" name="Picture 1" descr="ALMASHRI_0">
          <a:extLst>
            <a:ext uri="{FF2B5EF4-FFF2-40B4-BE49-F238E27FC236}">
              <a16:creationId xmlns:a16="http://schemas.microsoft.com/office/drawing/2014/main" id="{00000000-0008-0000-0400-00009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7" name="Picture 1" descr="ALMASHRI_0">
          <a:extLst>
            <a:ext uri="{FF2B5EF4-FFF2-40B4-BE49-F238E27FC236}">
              <a16:creationId xmlns:a16="http://schemas.microsoft.com/office/drawing/2014/main" id="{00000000-0008-0000-0400-00009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8" name="Picture 1" descr="ALMASHRI_0">
          <a:extLst>
            <a:ext uri="{FF2B5EF4-FFF2-40B4-BE49-F238E27FC236}">
              <a16:creationId xmlns:a16="http://schemas.microsoft.com/office/drawing/2014/main" id="{00000000-0008-0000-0400-00009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49" name="Picture 1" descr="ALMASHRI_0">
          <a:extLst>
            <a:ext uri="{FF2B5EF4-FFF2-40B4-BE49-F238E27FC236}">
              <a16:creationId xmlns:a16="http://schemas.microsoft.com/office/drawing/2014/main" id="{00000000-0008-0000-0400-00009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50" name="Picture 1" descr="ALMASHRI_0">
          <a:extLst>
            <a:ext uri="{FF2B5EF4-FFF2-40B4-BE49-F238E27FC236}">
              <a16:creationId xmlns:a16="http://schemas.microsoft.com/office/drawing/2014/main" id="{00000000-0008-0000-0400-00009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51" name="Picture 1" descr="ALMASHRI_0">
          <a:extLst>
            <a:ext uri="{FF2B5EF4-FFF2-40B4-BE49-F238E27FC236}">
              <a16:creationId xmlns:a16="http://schemas.microsoft.com/office/drawing/2014/main" id="{00000000-0008-0000-0400-00009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652" name="Picture 1" descr="ALMASHRI_0">
          <a:extLst>
            <a:ext uri="{FF2B5EF4-FFF2-40B4-BE49-F238E27FC236}">
              <a16:creationId xmlns:a16="http://schemas.microsoft.com/office/drawing/2014/main" id="{00000000-0008-0000-0400-00009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53" name="Picture 1" descr="ALMASHRI_0">
          <a:extLst>
            <a:ext uri="{FF2B5EF4-FFF2-40B4-BE49-F238E27FC236}">
              <a16:creationId xmlns:a16="http://schemas.microsoft.com/office/drawing/2014/main" id="{00000000-0008-0000-0400-00009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54" name="Picture 1" descr="ALMASHRI_0">
          <a:extLst>
            <a:ext uri="{FF2B5EF4-FFF2-40B4-BE49-F238E27FC236}">
              <a16:creationId xmlns:a16="http://schemas.microsoft.com/office/drawing/2014/main" id="{00000000-0008-0000-0400-00009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55" name="Picture 1" descr="ALMASHRI_0">
          <a:extLst>
            <a:ext uri="{FF2B5EF4-FFF2-40B4-BE49-F238E27FC236}">
              <a16:creationId xmlns:a16="http://schemas.microsoft.com/office/drawing/2014/main" id="{00000000-0008-0000-0400-00009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56" name="Picture 1" descr="ALMASHRI_0">
          <a:extLst>
            <a:ext uri="{FF2B5EF4-FFF2-40B4-BE49-F238E27FC236}">
              <a16:creationId xmlns:a16="http://schemas.microsoft.com/office/drawing/2014/main" id="{00000000-0008-0000-0400-0000A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57" name="Picture 1" descr="ALMASHRI_0">
          <a:extLst>
            <a:ext uri="{FF2B5EF4-FFF2-40B4-BE49-F238E27FC236}">
              <a16:creationId xmlns:a16="http://schemas.microsoft.com/office/drawing/2014/main" id="{00000000-0008-0000-0400-0000A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58" name="Picture 1" descr="ALMASHRI_0">
          <a:extLst>
            <a:ext uri="{FF2B5EF4-FFF2-40B4-BE49-F238E27FC236}">
              <a16:creationId xmlns:a16="http://schemas.microsoft.com/office/drawing/2014/main" id="{00000000-0008-0000-0400-0000A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59" name="Picture 1" descr="ALMASHRI_0">
          <a:extLst>
            <a:ext uri="{FF2B5EF4-FFF2-40B4-BE49-F238E27FC236}">
              <a16:creationId xmlns:a16="http://schemas.microsoft.com/office/drawing/2014/main" id="{00000000-0008-0000-0400-0000A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0" name="Picture 1" descr="ALMASHRI_0">
          <a:extLst>
            <a:ext uri="{FF2B5EF4-FFF2-40B4-BE49-F238E27FC236}">
              <a16:creationId xmlns:a16="http://schemas.microsoft.com/office/drawing/2014/main" id="{00000000-0008-0000-0400-0000A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1" name="Picture 1" descr="ALMASHRI_0">
          <a:extLst>
            <a:ext uri="{FF2B5EF4-FFF2-40B4-BE49-F238E27FC236}">
              <a16:creationId xmlns:a16="http://schemas.microsoft.com/office/drawing/2014/main" id="{00000000-0008-0000-0400-0000A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2" name="Picture 1" descr="ALMASHRI_0">
          <a:extLst>
            <a:ext uri="{FF2B5EF4-FFF2-40B4-BE49-F238E27FC236}">
              <a16:creationId xmlns:a16="http://schemas.microsoft.com/office/drawing/2014/main" id="{00000000-0008-0000-0400-0000A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3" name="Picture 1" descr="ALMASHRI_0">
          <a:extLst>
            <a:ext uri="{FF2B5EF4-FFF2-40B4-BE49-F238E27FC236}">
              <a16:creationId xmlns:a16="http://schemas.microsoft.com/office/drawing/2014/main" id="{00000000-0008-0000-0400-0000A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4" name="Picture 1" descr="ALMASHRI_0">
          <a:extLst>
            <a:ext uri="{FF2B5EF4-FFF2-40B4-BE49-F238E27FC236}">
              <a16:creationId xmlns:a16="http://schemas.microsoft.com/office/drawing/2014/main" id="{00000000-0008-0000-0400-0000A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5" name="Picture 1" descr="ALMASHRI_0">
          <a:extLst>
            <a:ext uri="{FF2B5EF4-FFF2-40B4-BE49-F238E27FC236}">
              <a16:creationId xmlns:a16="http://schemas.microsoft.com/office/drawing/2014/main" id="{00000000-0008-0000-0400-0000A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6" name="Picture 1" descr="ALMASHRI_0">
          <a:extLst>
            <a:ext uri="{FF2B5EF4-FFF2-40B4-BE49-F238E27FC236}">
              <a16:creationId xmlns:a16="http://schemas.microsoft.com/office/drawing/2014/main" id="{00000000-0008-0000-0400-0000A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7" name="Picture 1" descr="ALMASHRI_0">
          <a:extLst>
            <a:ext uri="{FF2B5EF4-FFF2-40B4-BE49-F238E27FC236}">
              <a16:creationId xmlns:a16="http://schemas.microsoft.com/office/drawing/2014/main" id="{00000000-0008-0000-0400-0000A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668" name="Picture 1" descr="ALMASHRI_0">
          <a:extLst>
            <a:ext uri="{FF2B5EF4-FFF2-40B4-BE49-F238E27FC236}">
              <a16:creationId xmlns:a16="http://schemas.microsoft.com/office/drawing/2014/main" id="{00000000-0008-0000-0400-0000A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69" name="Picture 1" descr="ALMASHRI_0">
          <a:extLst>
            <a:ext uri="{FF2B5EF4-FFF2-40B4-BE49-F238E27FC236}">
              <a16:creationId xmlns:a16="http://schemas.microsoft.com/office/drawing/2014/main" id="{00000000-0008-0000-0400-0000A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0" name="Picture 1" descr="ALMASHRI_0">
          <a:extLst>
            <a:ext uri="{FF2B5EF4-FFF2-40B4-BE49-F238E27FC236}">
              <a16:creationId xmlns:a16="http://schemas.microsoft.com/office/drawing/2014/main" id="{00000000-0008-0000-0400-0000A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1" name="Picture 1" descr="ALMASHRI_0">
          <a:extLst>
            <a:ext uri="{FF2B5EF4-FFF2-40B4-BE49-F238E27FC236}">
              <a16:creationId xmlns:a16="http://schemas.microsoft.com/office/drawing/2014/main" id="{00000000-0008-0000-0400-0000A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2" name="Picture 1" descr="ALMASHRI_0">
          <a:extLst>
            <a:ext uri="{FF2B5EF4-FFF2-40B4-BE49-F238E27FC236}">
              <a16:creationId xmlns:a16="http://schemas.microsoft.com/office/drawing/2014/main" id="{00000000-0008-0000-0400-0000B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3" name="Picture 1" descr="ALMASHRI_0">
          <a:extLst>
            <a:ext uri="{FF2B5EF4-FFF2-40B4-BE49-F238E27FC236}">
              <a16:creationId xmlns:a16="http://schemas.microsoft.com/office/drawing/2014/main" id="{00000000-0008-0000-0400-0000B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4" name="Picture 1" descr="ALMASHRI_0">
          <a:extLst>
            <a:ext uri="{FF2B5EF4-FFF2-40B4-BE49-F238E27FC236}">
              <a16:creationId xmlns:a16="http://schemas.microsoft.com/office/drawing/2014/main" id="{00000000-0008-0000-0400-0000B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5" name="Picture 1" descr="ALMASHRI_0">
          <a:extLst>
            <a:ext uri="{FF2B5EF4-FFF2-40B4-BE49-F238E27FC236}">
              <a16:creationId xmlns:a16="http://schemas.microsoft.com/office/drawing/2014/main" id="{00000000-0008-0000-0400-0000B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6" name="Picture 1" descr="ALMASHRI_0">
          <a:extLst>
            <a:ext uri="{FF2B5EF4-FFF2-40B4-BE49-F238E27FC236}">
              <a16:creationId xmlns:a16="http://schemas.microsoft.com/office/drawing/2014/main" id="{00000000-0008-0000-0400-0000B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7" name="Picture 1" descr="ALMASHRI_0">
          <a:extLst>
            <a:ext uri="{FF2B5EF4-FFF2-40B4-BE49-F238E27FC236}">
              <a16:creationId xmlns:a16="http://schemas.microsoft.com/office/drawing/2014/main" id="{00000000-0008-0000-0400-0000B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8" name="Picture 1" descr="ALMASHRI_0">
          <a:extLst>
            <a:ext uri="{FF2B5EF4-FFF2-40B4-BE49-F238E27FC236}">
              <a16:creationId xmlns:a16="http://schemas.microsoft.com/office/drawing/2014/main" id="{00000000-0008-0000-0400-0000B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79" name="Picture 1" descr="ALMASHRI_0">
          <a:extLst>
            <a:ext uri="{FF2B5EF4-FFF2-40B4-BE49-F238E27FC236}">
              <a16:creationId xmlns:a16="http://schemas.microsoft.com/office/drawing/2014/main" id="{00000000-0008-0000-0400-0000B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80" name="Picture 1" descr="ALMASHRI_0">
          <a:extLst>
            <a:ext uri="{FF2B5EF4-FFF2-40B4-BE49-F238E27FC236}">
              <a16:creationId xmlns:a16="http://schemas.microsoft.com/office/drawing/2014/main" id="{00000000-0008-0000-0400-0000B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81" name="Picture 1" descr="ALMASHRI_0">
          <a:extLst>
            <a:ext uri="{FF2B5EF4-FFF2-40B4-BE49-F238E27FC236}">
              <a16:creationId xmlns:a16="http://schemas.microsoft.com/office/drawing/2014/main" id="{00000000-0008-0000-0400-0000B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82" name="Picture 1" descr="ALMASHRI_0">
          <a:extLst>
            <a:ext uri="{FF2B5EF4-FFF2-40B4-BE49-F238E27FC236}">
              <a16:creationId xmlns:a16="http://schemas.microsoft.com/office/drawing/2014/main" id="{00000000-0008-0000-0400-0000B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83" name="Picture 1" descr="ALMASHRI_0">
          <a:extLst>
            <a:ext uri="{FF2B5EF4-FFF2-40B4-BE49-F238E27FC236}">
              <a16:creationId xmlns:a16="http://schemas.microsoft.com/office/drawing/2014/main" id="{00000000-0008-0000-0400-0000B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684" name="Picture 1" descr="ALMASHRI_0">
          <a:extLst>
            <a:ext uri="{FF2B5EF4-FFF2-40B4-BE49-F238E27FC236}">
              <a16:creationId xmlns:a16="http://schemas.microsoft.com/office/drawing/2014/main" id="{00000000-0008-0000-0400-0000B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85" name="Picture 1" descr="ALMASHRI_0">
          <a:extLst>
            <a:ext uri="{FF2B5EF4-FFF2-40B4-BE49-F238E27FC236}">
              <a16:creationId xmlns:a16="http://schemas.microsoft.com/office/drawing/2014/main" id="{00000000-0008-0000-0400-0000B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86" name="Picture 1" descr="ALMASHRI_0">
          <a:extLst>
            <a:ext uri="{FF2B5EF4-FFF2-40B4-BE49-F238E27FC236}">
              <a16:creationId xmlns:a16="http://schemas.microsoft.com/office/drawing/2014/main" id="{00000000-0008-0000-0400-0000B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87" name="Picture 1" descr="ALMASHRI_0">
          <a:extLst>
            <a:ext uri="{FF2B5EF4-FFF2-40B4-BE49-F238E27FC236}">
              <a16:creationId xmlns:a16="http://schemas.microsoft.com/office/drawing/2014/main" id="{00000000-0008-0000-0400-0000B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88" name="Picture 1" descr="ALMASHRI_0">
          <a:extLst>
            <a:ext uri="{FF2B5EF4-FFF2-40B4-BE49-F238E27FC236}">
              <a16:creationId xmlns:a16="http://schemas.microsoft.com/office/drawing/2014/main" id="{00000000-0008-0000-0400-0000C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89" name="Picture 1" descr="ALMASHRI_0">
          <a:extLst>
            <a:ext uri="{FF2B5EF4-FFF2-40B4-BE49-F238E27FC236}">
              <a16:creationId xmlns:a16="http://schemas.microsoft.com/office/drawing/2014/main" id="{00000000-0008-0000-0400-0000C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0" name="Picture 1" descr="ALMASHRI_0">
          <a:extLst>
            <a:ext uri="{FF2B5EF4-FFF2-40B4-BE49-F238E27FC236}">
              <a16:creationId xmlns:a16="http://schemas.microsoft.com/office/drawing/2014/main" id="{00000000-0008-0000-0400-0000C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1" name="Picture 1" descr="ALMASHRI_0">
          <a:extLst>
            <a:ext uri="{FF2B5EF4-FFF2-40B4-BE49-F238E27FC236}">
              <a16:creationId xmlns:a16="http://schemas.microsoft.com/office/drawing/2014/main" id="{00000000-0008-0000-0400-0000C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2" name="Picture 1" descr="ALMASHRI_0">
          <a:extLst>
            <a:ext uri="{FF2B5EF4-FFF2-40B4-BE49-F238E27FC236}">
              <a16:creationId xmlns:a16="http://schemas.microsoft.com/office/drawing/2014/main" id="{00000000-0008-0000-0400-0000C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3" name="Picture 1" descr="ALMASHRI_0">
          <a:extLst>
            <a:ext uri="{FF2B5EF4-FFF2-40B4-BE49-F238E27FC236}">
              <a16:creationId xmlns:a16="http://schemas.microsoft.com/office/drawing/2014/main" id="{00000000-0008-0000-0400-0000C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4" name="Picture 1" descr="ALMASHRI_0">
          <a:extLst>
            <a:ext uri="{FF2B5EF4-FFF2-40B4-BE49-F238E27FC236}">
              <a16:creationId xmlns:a16="http://schemas.microsoft.com/office/drawing/2014/main" id="{00000000-0008-0000-0400-0000C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5" name="Picture 1" descr="ALMASHRI_0">
          <a:extLst>
            <a:ext uri="{FF2B5EF4-FFF2-40B4-BE49-F238E27FC236}">
              <a16:creationId xmlns:a16="http://schemas.microsoft.com/office/drawing/2014/main" id="{00000000-0008-0000-0400-0000C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6" name="Picture 1" descr="ALMASHRI_0">
          <a:extLst>
            <a:ext uri="{FF2B5EF4-FFF2-40B4-BE49-F238E27FC236}">
              <a16:creationId xmlns:a16="http://schemas.microsoft.com/office/drawing/2014/main" id="{00000000-0008-0000-0400-0000C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7" name="Picture 1" descr="ALMASHRI_0">
          <a:extLst>
            <a:ext uri="{FF2B5EF4-FFF2-40B4-BE49-F238E27FC236}">
              <a16:creationId xmlns:a16="http://schemas.microsoft.com/office/drawing/2014/main" id="{00000000-0008-0000-0400-0000C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8" name="Picture 1" descr="ALMASHRI_0">
          <a:extLst>
            <a:ext uri="{FF2B5EF4-FFF2-40B4-BE49-F238E27FC236}">
              <a16:creationId xmlns:a16="http://schemas.microsoft.com/office/drawing/2014/main" id="{00000000-0008-0000-0400-0000C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699" name="Picture 1" descr="ALMASHRI_0">
          <a:extLst>
            <a:ext uri="{FF2B5EF4-FFF2-40B4-BE49-F238E27FC236}">
              <a16:creationId xmlns:a16="http://schemas.microsoft.com/office/drawing/2014/main" id="{00000000-0008-0000-0400-0000C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00" name="Picture 1" descr="ALMASHRI_0">
          <a:extLst>
            <a:ext uri="{FF2B5EF4-FFF2-40B4-BE49-F238E27FC236}">
              <a16:creationId xmlns:a16="http://schemas.microsoft.com/office/drawing/2014/main" id="{00000000-0008-0000-0400-0000C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1" name="Picture 1" descr="ALMASHRI_0">
          <a:extLst>
            <a:ext uri="{FF2B5EF4-FFF2-40B4-BE49-F238E27FC236}">
              <a16:creationId xmlns:a16="http://schemas.microsoft.com/office/drawing/2014/main" id="{00000000-0008-0000-0400-0000C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2" name="Picture 1" descr="ALMASHRI_0">
          <a:extLst>
            <a:ext uri="{FF2B5EF4-FFF2-40B4-BE49-F238E27FC236}">
              <a16:creationId xmlns:a16="http://schemas.microsoft.com/office/drawing/2014/main" id="{00000000-0008-0000-0400-0000C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3" name="Picture 1" descr="ALMASHRI_0">
          <a:extLst>
            <a:ext uri="{FF2B5EF4-FFF2-40B4-BE49-F238E27FC236}">
              <a16:creationId xmlns:a16="http://schemas.microsoft.com/office/drawing/2014/main" id="{00000000-0008-0000-0400-0000C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4" name="Picture 1" descr="ALMASHRI_0">
          <a:extLst>
            <a:ext uri="{FF2B5EF4-FFF2-40B4-BE49-F238E27FC236}">
              <a16:creationId xmlns:a16="http://schemas.microsoft.com/office/drawing/2014/main" id="{00000000-0008-0000-0400-0000D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5" name="Picture 1" descr="ALMASHRI_0">
          <a:extLst>
            <a:ext uri="{FF2B5EF4-FFF2-40B4-BE49-F238E27FC236}">
              <a16:creationId xmlns:a16="http://schemas.microsoft.com/office/drawing/2014/main" id="{00000000-0008-0000-0400-0000D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6" name="Picture 1" descr="ALMASHRI_0">
          <a:extLst>
            <a:ext uri="{FF2B5EF4-FFF2-40B4-BE49-F238E27FC236}">
              <a16:creationId xmlns:a16="http://schemas.microsoft.com/office/drawing/2014/main" id="{00000000-0008-0000-0400-0000D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7" name="Picture 1" descr="ALMASHRI_0">
          <a:extLst>
            <a:ext uri="{FF2B5EF4-FFF2-40B4-BE49-F238E27FC236}">
              <a16:creationId xmlns:a16="http://schemas.microsoft.com/office/drawing/2014/main" id="{00000000-0008-0000-0400-0000D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8" name="Picture 1" descr="ALMASHRI_0">
          <a:extLst>
            <a:ext uri="{FF2B5EF4-FFF2-40B4-BE49-F238E27FC236}">
              <a16:creationId xmlns:a16="http://schemas.microsoft.com/office/drawing/2014/main" id="{00000000-0008-0000-0400-0000D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09" name="Picture 1" descr="ALMASHRI_0">
          <a:extLst>
            <a:ext uri="{FF2B5EF4-FFF2-40B4-BE49-F238E27FC236}">
              <a16:creationId xmlns:a16="http://schemas.microsoft.com/office/drawing/2014/main" id="{00000000-0008-0000-0400-0000D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10" name="Picture 1" descr="ALMASHRI_0">
          <a:extLst>
            <a:ext uri="{FF2B5EF4-FFF2-40B4-BE49-F238E27FC236}">
              <a16:creationId xmlns:a16="http://schemas.microsoft.com/office/drawing/2014/main" id="{00000000-0008-0000-0400-0000D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11" name="Picture 1" descr="ALMASHRI_0">
          <a:extLst>
            <a:ext uri="{FF2B5EF4-FFF2-40B4-BE49-F238E27FC236}">
              <a16:creationId xmlns:a16="http://schemas.microsoft.com/office/drawing/2014/main" id="{00000000-0008-0000-0400-0000D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12" name="Picture 1" descr="ALMASHRI_0">
          <a:extLst>
            <a:ext uri="{FF2B5EF4-FFF2-40B4-BE49-F238E27FC236}">
              <a16:creationId xmlns:a16="http://schemas.microsoft.com/office/drawing/2014/main" id="{00000000-0008-0000-0400-0000D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13" name="Picture 1" descr="ALMASHRI_0">
          <a:extLst>
            <a:ext uri="{FF2B5EF4-FFF2-40B4-BE49-F238E27FC236}">
              <a16:creationId xmlns:a16="http://schemas.microsoft.com/office/drawing/2014/main" id="{00000000-0008-0000-0400-0000D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14" name="Picture 1" descr="ALMASHRI_0">
          <a:extLst>
            <a:ext uri="{FF2B5EF4-FFF2-40B4-BE49-F238E27FC236}">
              <a16:creationId xmlns:a16="http://schemas.microsoft.com/office/drawing/2014/main" id="{00000000-0008-0000-0400-0000D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15" name="Picture 1" descr="ALMASHRI_0">
          <a:extLst>
            <a:ext uri="{FF2B5EF4-FFF2-40B4-BE49-F238E27FC236}">
              <a16:creationId xmlns:a16="http://schemas.microsoft.com/office/drawing/2014/main" id="{00000000-0008-0000-0400-0000D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16" name="Picture 1" descr="ALMASHRI_0">
          <a:extLst>
            <a:ext uri="{FF2B5EF4-FFF2-40B4-BE49-F238E27FC236}">
              <a16:creationId xmlns:a16="http://schemas.microsoft.com/office/drawing/2014/main" id="{00000000-0008-0000-0400-0000D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17" name="Picture 1" descr="ALMASHRI_0">
          <a:extLst>
            <a:ext uri="{FF2B5EF4-FFF2-40B4-BE49-F238E27FC236}">
              <a16:creationId xmlns:a16="http://schemas.microsoft.com/office/drawing/2014/main" id="{00000000-0008-0000-0400-0000D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18" name="Picture 1" descr="ALMASHRI_0">
          <a:extLst>
            <a:ext uri="{FF2B5EF4-FFF2-40B4-BE49-F238E27FC236}">
              <a16:creationId xmlns:a16="http://schemas.microsoft.com/office/drawing/2014/main" id="{00000000-0008-0000-0400-0000D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19" name="Picture 1" descr="ALMASHRI_0">
          <a:extLst>
            <a:ext uri="{FF2B5EF4-FFF2-40B4-BE49-F238E27FC236}">
              <a16:creationId xmlns:a16="http://schemas.microsoft.com/office/drawing/2014/main" id="{00000000-0008-0000-0400-0000D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0" name="Picture 1" descr="ALMASHRI_0">
          <a:extLst>
            <a:ext uri="{FF2B5EF4-FFF2-40B4-BE49-F238E27FC236}">
              <a16:creationId xmlns:a16="http://schemas.microsoft.com/office/drawing/2014/main" id="{00000000-0008-0000-0400-0000E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1" name="Picture 1" descr="ALMASHRI_0">
          <a:extLst>
            <a:ext uri="{FF2B5EF4-FFF2-40B4-BE49-F238E27FC236}">
              <a16:creationId xmlns:a16="http://schemas.microsoft.com/office/drawing/2014/main" id="{00000000-0008-0000-0400-0000E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2" name="Picture 1" descr="ALMASHRI_0">
          <a:extLst>
            <a:ext uri="{FF2B5EF4-FFF2-40B4-BE49-F238E27FC236}">
              <a16:creationId xmlns:a16="http://schemas.microsoft.com/office/drawing/2014/main" id="{00000000-0008-0000-0400-0000E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3" name="Picture 1" descr="ALMASHRI_0">
          <a:extLst>
            <a:ext uri="{FF2B5EF4-FFF2-40B4-BE49-F238E27FC236}">
              <a16:creationId xmlns:a16="http://schemas.microsoft.com/office/drawing/2014/main" id="{00000000-0008-0000-0400-0000E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4" name="Picture 1" descr="ALMASHRI_0">
          <a:extLst>
            <a:ext uri="{FF2B5EF4-FFF2-40B4-BE49-F238E27FC236}">
              <a16:creationId xmlns:a16="http://schemas.microsoft.com/office/drawing/2014/main" id="{00000000-0008-0000-0400-0000E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5" name="Picture 1" descr="ALMASHRI_0">
          <a:extLst>
            <a:ext uri="{FF2B5EF4-FFF2-40B4-BE49-F238E27FC236}">
              <a16:creationId xmlns:a16="http://schemas.microsoft.com/office/drawing/2014/main" id="{00000000-0008-0000-0400-0000E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6" name="Picture 1" descr="ALMASHRI_0">
          <a:extLst>
            <a:ext uri="{FF2B5EF4-FFF2-40B4-BE49-F238E27FC236}">
              <a16:creationId xmlns:a16="http://schemas.microsoft.com/office/drawing/2014/main" id="{00000000-0008-0000-0400-0000E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7" name="Picture 1" descr="ALMASHRI_0">
          <a:extLst>
            <a:ext uri="{FF2B5EF4-FFF2-40B4-BE49-F238E27FC236}">
              <a16:creationId xmlns:a16="http://schemas.microsoft.com/office/drawing/2014/main" id="{00000000-0008-0000-0400-0000E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8" name="Picture 1" descr="ALMASHRI_0">
          <a:extLst>
            <a:ext uri="{FF2B5EF4-FFF2-40B4-BE49-F238E27FC236}">
              <a16:creationId xmlns:a16="http://schemas.microsoft.com/office/drawing/2014/main" id="{00000000-0008-0000-0400-0000E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29" name="Picture 1" descr="ALMASHRI_0">
          <a:extLst>
            <a:ext uri="{FF2B5EF4-FFF2-40B4-BE49-F238E27FC236}">
              <a16:creationId xmlns:a16="http://schemas.microsoft.com/office/drawing/2014/main" id="{00000000-0008-0000-0400-0000E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30" name="Picture 1" descr="ALMASHRI_0">
          <a:extLst>
            <a:ext uri="{FF2B5EF4-FFF2-40B4-BE49-F238E27FC236}">
              <a16:creationId xmlns:a16="http://schemas.microsoft.com/office/drawing/2014/main" id="{00000000-0008-0000-0400-0000E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31" name="Picture 1" descr="ALMASHRI_0">
          <a:extLst>
            <a:ext uri="{FF2B5EF4-FFF2-40B4-BE49-F238E27FC236}">
              <a16:creationId xmlns:a16="http://schemas.microsoft.com/office/drawing/2014/main" id="{00000000-0008-0000-0400-0000E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732" name="Picture 1" descr="ALMASHRI_0">
          <a:extLst>
            <a:ext uri="{FF2B5EF4-FFF2-40B4-BE49-F238E27FC236}">
              <a16:creationId xmlns:a16="http://schemas.microsoft.com/office/drawing/2014/main" id="{00000000-0008-0000-0400-0000E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33" name="Picture 1" descr="ALMASHRI_0">
          <a:extLst>
            <a:ext uri="{FF2B5EF4-FFF2-40B4-BE49-F238E27FC236}">
              <a16:creationId xmlns:a16="http://schemas.microsoft.com/office/drawing/2014/main" id="{00000000-0008-0000-0400-0000E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34" name="Picture 1" descr="ALMASHRI_0">
          <a:extLst>
            <a:ext uri="{FF2B5EF4-FFF2-40B4-BE49-F238E27FC236}">
              <a16:creationId xmlns:a16="http://schemas.microsoft.com/office/drawing/2014/main" id="{00000000-0008-0000-0400-0000E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35" name="Picture 1" descr="ALMASHRI_0">
          <a:extLst>
            <a:ext uri="{FF2B5EF4-FFF2-40B4-BE49-F238E27FC236}">
              <a16:creationId xmlns:a16="http://schemas.microsoft.com/office/drawing/2014/main" id="{00000000-0008-0000-0400-0000E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36" name="Picture 1" descr="ALMASHRI_0">
          <a:extLst>
            <a:ext uri="{FF2B5EF4-FFF2-40B4-BE49-F238E27FC236}">
              <a16:creationId xmlns:a16="http://schemas.microsoft.com/office/drawing/2014/main" id="{00000000-0008-0000-0400-0000F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37" name="Picture 1" descr="ALMASHRI_0">
          <a:extLst>
            <a:ext uri="{FF2B5EF4-FFF2-40B4-BE49-F238E27FC236}">
              <a16:creationId xmlns:a16="http://schemas.microsoft.com/office/drawing/2014/main" id="{00000000-0008-0000-0400-0000F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38" name="Picture 1" descr="ALMASHRI_0">
          <a:extLst>
            <a:ext uri="{FF2B5EF4-FFF2-40B4-BE49-F238E27FC236}">
              <a16:creationId xmlns:a16="http://schemas.microsoft.com/office/drawing/2014/main" id="{00000000-0008-0000-0400-0000F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39" name="Picture 1" descr="ALMASHRI_0">
          <a:extLst>
            <a:ext uri="{FF2B5EF4-FFF2-40B4-BE49-F238E27FC236}">
              <a16:creationId xmlns:a16="http://schemas.microsoft.com/office/drawing/2014/main" id="{00000000-0008-0000-0400-0000F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0" name="Picture 1" descr="ALMASHRI_0">
          <a:extLst>
            <a:ext uri="{FF2B5EF4-FFF2-40B4-BE49-F238E27FC236}">
              <a16:creationId xmlns:a16="http://schemas.microsoft.com/office/drawing/2014/main" id="{00000000-0008-0000-0400-0000F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1" name="Picture 1" descr="ALMASHRI_0">
          <a:extLst>
            <a:ext uri="{FF2B5EF4-FFF2-40B4-BE49-F238E27FC236}">
              <a16:creationId xmlns:a16="http://schemas.microsoft.com/office/drawing/2014/main" id="{00000000-0008-0000-0400-0000F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2" name="Picture 1" descr="ALMASHRI_0">
          <a:extLst>
            <a:ext uri="{FF2B5EF4-FFF2-40B4-BE49-F238E27FC236}">
              <a16:creationId xmlns:a16="http://schemas.microsoft.com/office/drawing/2014/main" id="{00000000-0008-0000-0400-0000F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3" name="Picture 1" descr="ALMASHRI_0">
          <a:extLst>
            <a:ext uri="{FF2B5EF4-FFF2-40B4-BE49-F238E27FC236}">
              <a16:creationId xmlns:a16="http://schemas.microsoft.com/office/drawing/2014/main" id="{00000000-0008-0000-0400-0000F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4" name="Picture 1" descr="ALMASHRI_0">
          <a:extLst>
            <a:ext uri="{FF2B5EF4-FFF2-40B4-BE49-F238E27FC236}">
              <a16:creationId xmlns:a16="http://schemas.microsoft.com/office/drawing/2014/main" id="{00000000-0008-0000-0400-0000F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5" name="Picture 1" descr="ALMASHRI_0">
          <a:extLst>
            <a:ext uri="{FF2B5EF4-FFF2-40B4-BE49-F238E27FC236}">
              <a16:creationId xmlns:a16="http://schemas.microsoft.com/office/drawing/2014/main" id="{00000000-0008-0000-0400-0000F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6" name="Picture 1" descr="ALMASHRI_0">
          <a:extLst>
            <a:ext uri="{FF2B5EF4-FFF2-40B4-BE49-F238E27FC236}">
              <a16:creationId xmlns:a16="http://schemas.microsoft.com/office/drawing/2014/main" id="{00000000-0008-0000-0400-0000F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7" name="Picture 1" descr="ALMASHRI_0">
          <a:extLst>
            <a:ext uri="{FF2B5EF4-FFF2-40B4-BE49-F238E27FC236}">
              <a16:creationId xmlns:a16="http://schemas.microsoft.com/office/drawing/2014/main" id="{00000000-0008-0000-0400-0000F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748" name="Picture 1" descr="ALMASHRI_0">
          <a:extLst>
            <a:ext uri="{FF2B5EF4-FFF2-40B4-BE49-F238E27FC236}">
              <a16:creationId xmlns:a16="http://schemas.microsoft.com/office/drawing/2014/main" id="{00000000-0008-0000-0400-0000F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49" name="Picture 1" descr="ALMASHRI_0">
          <a:extLst>
            <a:ext uri="{FF2B5EF4-FFF2-40B4-BE49-F238E27FC236}">
              <a16:creationId xmlns:a16="http://schemas.microsoft.com/office/drawing/2014/main" id="{00000000-0008-0000-0400-0000F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0" name="Picture 1" descr="ALMASHRI_0">
          <a:extLst>
            <a:ext uri="{FF2B5EF4-FFF2-40B4-BE49-F238E27FC236}">
              <a16:creationId xmlns:a16="http://schemas.microsoft.com/office/drawing/2014/main" id="{00000000-0008-0000-0400-0000F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1" name="Picture 1" descr="ALMASHRI_0">
          <a:extLst>
            <a:ext uri="{FF2B5EF4-FFF2-40B4-BE49-F238E27FC236}">
              <a16:creationId xmlns:a16="http://schemas.microsoft.com/office/drawing/2014/main" id="{00000000-0008-0000-0400-0000F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2" name="Picture 1" descr="ALMASHRI_0">
          <a:extLst>
            <a:ext uri="{FF2B5EF4-FFF2-40B4-BE49-F238E27FC236}">
              <a16:creationId xmlns:a16="http://schemas.microsoft.com/office/drawing/2014/main" id="{00000000-0008-0000-0400-00000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3" name="Picture 1" descr="ALMASHRI_0">
          <a:extLst>
            <a:ext uri="{FF2B5EF4-FFF2-40B4-BE49-F238E27FC236}">
              <a16:creationId xmlns:a16="http://schemas.microsoft.com/office/drawing/2014/main" id="{00000000-0008-0000-0400-00000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4" name="Picture 1" descr="ALMASHRI_0">
          <a:extLst>
            <a:ext uri="{FF2B5EF4-FFF2-40B4-BE49-F238E27FC236}">
              <a16:creationId xmlns:a16="http://schemas.microsoft.com/office/drawing/2014/main" id="{00000000-0008-0000-0400-00000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5" name="Picture 1" descr="ALMASHRI_0">
          <a:extLst>
            <a:ext uri="{FF2B5EF4-FFF2-40B4-BE49-F238E27FC236}">
              <a16:creationId xmlns:a16="http://schemas.microsoft.com/office/drawing/2014/main" id="{00000000-0008-0000-0400-00000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6" name="Picture 1" descr="ALMASHRI_0">
          <a:extLst>
            <a:ext uri="{FF2B5EF4-FFF2-40B4-BE49-F238E27FC236}">
              <a16:creationId xmlns:a16="http://schemas.microsoft.com/office/drawing/2014/main" id="{00000000-0008-0000-0400-00000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7" name="Picture 1" descr="ALMASHRI_0">
          <a:extLst>
            <a:ext uri="{FF2B5EF4-FFF2-40B4-BE49-F238E27FC236}">
              <a16:creationId xmlns:a16="http://schemas.microsoft.com/office/drawing/2014/main" id="{00000000-0008-0000-0400-00000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8" name="Picture 1" descr="ALMASHRI_0">
          <a:extLst>
            <a:ext uri="{FF2B5EF4-FFF2-40B4-BE49-F238E27FC236}">
              <a16:creationId xmlns:a16="http://schemas.microsoft.com/office/drawing/2014/main" id="{00000000-0008-0000-0400-00000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59" name="Picture 1" descr="ALMASHRI_0">
          <a:extLst>
            <a:ext uri="{FF2B5EF4-FFF2-40B4-BE49-F238E27FC236}">
              <a16:creationId xmlns:a16="http://schemas.microsoft.com/office/drawing/2014/main" id="{00000000-0008-0000-0400-00000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60" name="Picture 1" descr="ALMASHRI_0">
          <a:extLst>
            <a:ext uri="{FF2B5EF4-FFF2-40B4-BE49-F238E27FC236}">
              <a16:creationId xmlns:a16="http://schemas.microsoft.com/office/drawing/2014/main" id="{00000000-0008-0000-0400-00000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61" name="Picture 1" descr="ALMASHRI_0">
          <a:extLst>
            <a:ext uri="{FF2B5EF4-FFF2-40B4-BE49-F238E27FC236}">
              <a16:creationId xmlns:a16="http://schemas.microsoft.com/office/drawing/2014/main" id="{00000000-0008-0000-0400-00000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62" name="Picture 1" descr="ALMASHRI_0">
          <a:extLst>
            <a:ext uri="{FF2B5EF4-FFF2-40B4-BE49-F238E27FC236}">
              <a16:creationId xmlns:a16="http://schemas.microsoft.com/office/drawing/2014/main" id="{00000000-0008-0000-0400-00000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63" name="Picture 1" descr="ALMASHRI_0">
          <a:extLst>
            <a:ext uri="{FF2B5EF4-FFF2-40B4-BE49-F238E27FC236}">
              <a16:creationId xmlns:a16="http://schemas.microsoft.com/office/drawing/2014/main" id="{00000000-0008-0000-0400-00000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764" name="Picture 1" descr="ALMASHRI_0">
          <a:extLst>
            <a:ext uri="{FF2B5EF4-FFF2-40B4-BE49-F238E27FC236}">
              <a16:creationId xmlns:a16="http://schemas.microsoft.com/office/drawing/2014/main" id="{00000000-0008-0000-0400-00000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65" name="Picture 1" descr="ALMASHRI_0">
          <a:extLst>
            <a:ext uri="{FF2B5EF4-FFF2-40B4-BE49-F238E27FC236}">
              <a16:creationId xmlns:a16="http://schemas.microsoft.com/office/drawing/2014/main" id="{00000000-0008-0000-0400-00000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66" name="Picture 1" descr="ALMASHRI_0">
          <a:extLst>
            <a:ext uri="{FF2B5EF4-FFF2-40B4-BE49-F238E27FC236}">
              <a16:creationId xmlns:a16="http://schemas.microsoft.com/office/drawing/2014/main" id="{00000000-0008-0000-0400-00000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67" name="Picture 1" descr="ALMASHRI_0">
          <a:extLst>
            <a:ext uri="{FF2B5EF4-FFF2-40B4-BE49-F238E27FC236}">
              <a16:creationId xmlns:a16="http://schemas.microsoft.com/office/drawing/2014/main" id="{00000000-0008-0000-0400-00000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68" name="Picture 1" descr="ALMASHRI_0">
          <a:extLst>
            <a:ext uri="{FF2B5EF4-FFF2-40B4-BE49-F238E27FC236}">
              <a16:creationId xmlns:a16="http://schemas.microsoft.com/office/drawing/2014/main" id="{00000000-0008-0000-0400-00001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69" name="Picture 1" descr="ALMASHRI_0">
          <a:extLst>
            <a:ext uri="{FF2B5EF4-FFF2-40B4-BE49-F238E27FC236}">
              <a16:creationId xmlns:a16="http://schemas.microsoft.com/office/drawing/2014/main" id="{00000000-0008-0000-0400-00001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0" name="Picture 1" descr="ALMASHRI_0">
          <a:extLst>
            <a:ext uri="{FF2B5EF4-FFF2-40B4-BE49-F238E27FC236}">
              <a16:creationId xmlns:a16="http://schemas.microsoft.com/office/drawing/2014/main" id="{00000000-0008-0000-0400-00001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1" name="Picture 1" descr="ALMASHRI_0">
          <a:extLst>
            <a:ext uri="{FF2B5EF4-FFF2-40B4-BE49-F238E27FC236}">
              <a16:creationId xmlns:a16="http://schemas.microsoft.com/office/drawing/2014/main" id="{00000000-0008-0000-0400-00001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2" name="Picture 1" descr="ALMASHRI_0">
          <a:extLst>
            <a:ext uri="{FF2B5EF4-FFF2-40B4-BE49-F238E27FC236}">
              <a16:creationId xmlns:a16="http://schemas.microsoft.com/office/drawing/2014/main" id="{00000000-0008-0000-0400-00001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3" name="Picture 1" descr="ALMASHRI_0">
          <a:extLst>
            <a:ext uri="{FF2B5EF4-FFF2-40B4-BE49-F238E27FC236}">
              <a16:creationId xmlns:a16="http://schemas.microsoft.com/office/drawing/2014/main" id="{00000000-0008-0000-0400-00001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4" name="Picture 1" descr="ALMASHRI_0">
          <a:extLst>
            <a:ext uri="{FF2B5EF4-FFF2-40B4-BE49-F238E27FC236}">
              <a16:creationId xmlns:a16="http://schemas.microsoft.com/office/drawing/2014/main" id="{00000000-0008-0000-0400-00001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5" name="Picture 1" descr="ALMASHRI_0">
          <a:extLst>
            <a:ext uri="{FF2B5EF4-FFF2-40B4-BE49-F238E27FC236}">
              <a16:creationId xmlns:a16="http://schemas.microsoft.com/office/drawing/2014/main" id="{00000000-0008-0000-0400-00001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6" name="Picture 1" descr="ALMASHRI_0">
          <a:extLst>
            <a:ext uri="{FF2B5EF4-FFF2-40B4-BE49-F238E27FC236}">
              <a16:creationId xmlns:a16="http://schemas.microsoft.com/office/drawing/2014/main" id="{00000000-0008-0000-0400-00001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7" name="Picture 1" descr="ALMASHRI_0">
          <a:extLst>
            <a:ext uri="{FF2B5EF4-FFF2-40B4-BE49-F238E27FC236}">
              <a16:creationId xmlns:a16="http://schemas.microsoft.com/office/drawing/2014/main" id="{00000000-0008-0000-0400-00001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8" name="Picture 1" descr="ALMASHRI_0">
          <a:extLst>
            <a:ext uri="{FF2B5EF4-FFF2-40B4-BE49-F238E27FC236}">
              <a16:creationId xmlns:a16="http://schemas.microsoft.com/office/drawing/2014/main" id="{00000000-0008-0000-0400-00001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79" name="Picture 1" descr="ALMASHRI_0">
          <a:extLst>
            <a:ext uri="{FF2B5EF4-FFF2-40B4-BE49-F238E27FC236}">
              <a16:creationId xmlns:a16="http://schemas.microsoft.com/office/drawing/2014/main" id="{00000000-0008-0000-0400-00001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780" name="Picture 1" descr="ALMASHRI_0">
          <a:extLst>
            <a:ext uri="{FF2B5EF4-FFF2-40B4-BE49-F238E27FC236}">
              <a16:creationId xmlns:a16="http://schemas.microsoft.com/office/drawing/2014/main" id="{00000000-0008-0000-0400-00001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1" name="Picture 1" descr="ALMASHRI_0">
          <a:extLst>
            <a:ext uri="{FF2B5EF4-FFF2-40B4-BE49-F238E27FC236}">
              <a16:creationId xmlns:a16="http://schemas.microsoft.com/office/drawing/2014/main" id="{00000000-0008-0000-0400-00001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2" name="Picture 1" descr="ALMASHRI_0">
          <a:extLst>
            <a:ext uri="{FF2B5EF4-FFF2-40B4-BE49-F238E27FC236}">
              <a16:creationId xmlns:a16="http://schemas.microsoft.com/office/drawing/2014/main" id="{00000000-0008-0000-0400-00001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3" name="Picture 1" descr="ALMASHRI_0">
          <a:extLst>
            <a:ext uri="{FF2B5EF4-FFF2-40B4-BE49-F238E27FC236}">
              <a16:creationId xmlns:a16="http://schemas.microsoft.com/office/drawing/2014/main" id="{00000000-0008-0000-0400-00001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4" name="Picture 1" descr="ALMASHRI_0">
          <a:extLst>
            <a:ext uri="{FF2B5EF4-FFF2-40B4-BE49-F238E27FC236}">
              <a16:creationId xmlns:a16="http://schemas.microsoft.com/office/drawing/2014/main" id="{00000000-0008-0000-0400-00002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5" name="Picture 1" descr="ALMASHRI_0">
          <a:extLst>
            <a:ext uri="{FF2B5EF4-FFF2-40B4-BE49-F238E27FC236}">
              <a16:creationId xmlns:a16="http://schemas.microsoft.com/office/drawing/2014/main" id="{00000000-0008-0000-0400-00002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6" name="Picture 1" descr="ALMASHRI_0">
          <a:extLst>
            <a:ext uri="{FF2B5EF4-FFF2-40B4-BE49-F238E27FC236}">
              <a16:creationId xmlns:a16="http://schemas.microsoft.com/office/drawing/2014/main" id="{00000000-0008-0000-0400-00002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7" name="Picture 1" descr="ALMASHRI_0">
          <a:extLst>
            <a:ext uri="{FF2B5EF4-FFF2-40B4-BE49-F238E27FC236}">
              <a16:creationId xmlns:a16="http://schemas.microsoft.com/office/drawing/2014/main" id="{00000000-0008-0000-0400-00002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8" name="Picture 1" descr="ALMASHRI_0">
          <a:extLst>
            <a:ext uri="{FF2B5EF4-FFF2-40B4-BE49-F238E27FC236}">
              <a16:creationId xmlns:a16="http://schemas.microsoft.com/office/drawing/2014/main" id="{00000000-0008-0000-0400-00002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89" name="Picture 1" descr="ALMASHRI_0">
          <a:extLst>
            <a:ext uri="{FF2B5EF4-FFF2-40B4-BE49-F238E27FC236}">
              <a16:creationId xmlns:a16="http://schemas.microsoft.com/office/drawing/2014/main" id="{00000000-0008-0000-0400-00002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90" name="Picture 1" descr="ALMASHRI_0">
          <a:extLst>
            <a:ext uri="{FF2B5EF4-FFF2-40B4-BE49-F238E27FC236}">
              <a16:creationId xmlns:a16="http://schemas.microsoft.com/office/drawing/2014/main" id="{00000000-0008-0000-0400-00002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91" name="Picture 1" descr="ALMASHRI_0">
          <a:extLst>
            <a:ext uri="{FF2B5EF4-FFF2-40B4-BE49-F238E27FC236}">
              <a16:creationId xmlns:a16="http://schemas.microsoft.com/office/drawing/2014/main" id="{00000000-0008-0000-0400-00002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92" name="Picture 1" descr="ALMASHRI_0">
          <a:extLst>
            <a:ext uri="{FF2B5EF4-FFF2-40B4-BE49-F238E27FC236}">
              <a16:creationId xmlns:a16="http://schemas.microsoft.com/office/drawing/2014/main" id="{00000000-0008-0000-0400-00002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93" name="Picture 1" descr="ALMASHRI_0">
          <a:extLst>
            <a:ext uri="{FF2B5EF4-FFF2-40B4-BE49-F238E27FC236}">
              <a16:creationId xmlns:a16="http://schemas.microsoft.com/office/drawing/2014/main" id="{00000000-0008-0000-0400-00002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94" name="Picture 1" descr="ALMASHRI_0">
          <a:extLst>
            <a:ext uri="{FF2B5EF4-FFF2-40B4-BE49-F238E27FC236}">
              <a16:creationId xmlns:a16="http://schemas.microsoft.com/office/drawing/2014/main" id="{00000000-0008-0000-0400-00002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95" name="Picture 1" descr="ALMASHRI_0">
          <a:extLst>
            <a:ext uri="{FF2B5EF4-FFF2-40B4-BE49-F238E27FC236}">
              <a16:creationId xmlns:a16="http://schemas.microsoft.com/office/drawing/2014/main" id="{00000000-0008-0000-0400-00002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796" name="Picture 1" descr="ALMASHRI_0">
          <a:extLst>
            <a:ext uri="{FF2B5EF4-FFF2-40B4-BE49-F238E27FC236}">
              <a16:creationId xmlns:a16="http://schemas.microsoft.com/office/drawing/2014/main" id="{00000000-0008-0000-0400-00002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797" name="Picture 1" descr="ALMASHRI_0">
          <a:extLst>
            <a:ext uri="{FF2B5EF4-FFF2-40B4-BE49-F238E27FC236}">
              <a16:creationId xmlns:a16="http://schemas.microsoft.com/office/drawing/2014/main" id="{00000000-0008-0000-0400-00002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798" name="Picture 1" descr="ALMASHRI_0">
          <a:extLst>
            <a:ext uri="{FF2B5EF4-FFF2-40B4-BE49-F238E27FC236}">
              <a16:creationId xmlns:a16="http://schemas.microsoft.com/office/drawing/2014/main" id="{00000000-0008-0000-0400-00002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799" name="Picture 1" descr="ALMASHRI_0">
          <a:extLst>
            <a:ext uri="{FF2B5EF4-FFF2-40B4-BE49-F238E27FC236}">
              <a16:creationId xmlns:a16="http://schemas.microsoft.com/office/drawing/2014/main" id="{00000000-0008-0000-0400-00002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0" name="Picture 1" descr="ALMASHRI_0">
          <a:extLst>
            <a:ext uri="{FF2B5EF4-FFF2-40B4-BE49-F238E27FC236}">
              <a16:creationId xmlns:a16="http://schemas.microsoft.com/office/drawing/2014/main" id="{00000000-0008-0000-0400-00003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1" name="Picture 1" descr="ALMASHRI_0">
          <a:extLst>
            <a:ext uri="{FF2B5EF4-FFF2-40B4-BE49-F238E27FC236}">
              <a16:creationId xmlns:a16="http://schemas.microsoft.com/office/drawing/2014/main" id="{00000000-0008-0000-0400-00003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2" name="Picture 1" descr="ALMASHRI_0">
          <a:extLst>
            <a:ext uri="{FF2B5EF4-FFF2-40B4-BE49-F238E27FC236}">
              <a16:creationId xmlns:a16="http://schemas.microsoft.com/office/drawing/2014/main" id="{00000000-0008-0000-0400-00003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3" name="Picture 1" descr="ALMASHRI_0">
          <a:extLst>
            <a:ext uri="{FF2B5EF4-FFF2-40B4-BE49-F238E27FC236}">
              <a16:creationId xmlns:a16="http://schemas.microsoft.com/office/drawing/2014/main" id="{00000000-0008-0000-0400-00003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4" name="Picture 1" descr="ALMASHRI_0">
          <a:extLst>
            <a:ext uri="{FF2B5EF4-FFF2-40B4-BE49-F238E27FC236}">
              <a16:creationId xmlns:a16="http://schemas.microsoft.com/office/drawing/2014/main" id="{00000000-0008-0000-0400-00003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5" name="Picture 1" descr="ALMASHRI_0">
          <a:extLst>
            <a:ext uri="{FF2B5EF4-FFF2-40B4-BE49-F238E27FC236}">
              <a16:creationId xmlns:a16="http://schemas.microsoft.com/office/drawing/2014/main" id="{00000000-0008-0000-0400-00003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6" name="Picture 1" descr="ALMASHRI_0">
          <a:extLst>
            <a:ext uri="{FF2B5EF4-FFF2-40B4-BE49-F238E27FC236}">
              <a16:creationId xmlns:a16="http://schemas.microsoft.com/office/drawing/2014/main" id="{00000000-0008-0000-0400-00003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7" name="Picture 1" descr="ALMASHRI_0">
          <a:extLst>
            <a:ext uri="{FF2B5EF4-FFF2-40B4-BE49-F238E27FC236}">
              <a16:creationId xmlns:a16="http://schemas.microsoft.com/office/drawing/2014/main" id="{00000000-0008-0000-0400-00003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8" name="Picture 1" descr="ALMASHRI_0">
          <a:extLst>
            <a:ext uri="{FF2B5EF4-FFF2-40B4-BE49-F238E27FC236}">
              <a16:creationId xmlns:a16="http://schemas.microsoft.com/office/drawing/2014/main" id="{00000000-0008-0000-0400-00003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09" name="Picture 1" descr="ALMASHRI_0">
          <a:extLst>
            <a:ext uri="{FF2B5EF4-FFF2-40B4-BE49-F238E27FC236}">
              <a16:creationId xmlns:a16="http://schemas.microsoft.com/office/drawing/2014/main" id="{00000000-0008-0000-0400-00003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10" name="Picture 1" descr="ALMASHRI_0">
          <a:extLst>
            <a:ext uri="{FF2B5EF4-FFF2-40B4-BE49-F238E27FC236}">
              <a16:creationId xmlns:a16="http://schemas.microsoft.com/office/drawing/2014/main" id="{00000000-0008-0000-0400-00003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11" name="Picture 1" descr="ALMASHRI_0">
          <a:extLst>
            <a:ext uri="{FF2B5EF4-FFF2-40B4-BE49-F238E27FC236}">
              <a16:creationId xmlns:a16="http://schemas.microsoft.com/office/drawing/2014/main" id="{00000000-0008-0000-0400-00003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812" name="Picture 1" descr="ALMASHRI_0">
          <a:extLst>
            <a:ext uri="{FF2B5EF4-FFF2-40B4-BE49-F238E27FC236}">
              <a16:creationId xmlns:a16="http://schemas.microsoft.com/office/drawing/2014/main" id="{00000000-0008-0000-0400-00003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13" name="Picture 1" descr="ALMASHRI_0">
          <a:extLst>
            <a:ext uri="{FF2B5EF4-FFF2-40B4-BE49-F238E27FC236}">
              <a16:creationId xmlns:a16="http://schemas.microsoft.com/office/drawing/2014/main" id="{00000000-0008-0000-0400-00003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14" name="Picture 1" descr="ALMASHRI_0">
          <a:extLst>
            <a:ext uri="{FF2B5EF4-FFF2-40B4-BE49-F238E27FC236}">
              <a16:creationId xmlns:a16="http://schemas.microsoft.com/office/drawing/2014/main" id="{00000000-0008-0000-0400-00003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15" name="Picture 1" descr="ALMASHRI_0">
          <a:extLst>
            <a:ext uri="{FF2B5EF4-FFF2-40B4-BE49-F238E27FC236}">
              <a16:creationId xmlns:a16="http://schemas.microsoft.com/office/drawing/2014/main" id="{00000000-0008-0000-0400-00003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16" name="Picture 1" descr="ALMASHRI_0">
          <a:extLst>
            <a:ext uri="{FF2B5EF4-FFF2-40B4-BE49-F238E27FC236}">
              <a16:creationId xmlns:a16="http://schemas.microsoft.com/office/drawing/2014/main" id="{00000000-0008-0000-0400-00004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17" name="Picture 1" descr="ALMASHRI_0">
          <a:extLst>
            <a:ext uri="{FF2B5EF4-FFF2-40B4-BE49-F238E27FC236}">
              <a16:creationId xmlns:a16="http://schemas.microsoft.com/office/drawing/2014/main" id="{00000000-0008-0000-0400-00004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18" name="Picture 1" descr="ALMASHRI_0">
          <a:extLst>
            <a:ext uri="{FF2B5EF4-FFF2-40B4-BE49-F238E27FC236}">
              <a16:creationId xmlns:a16="http://schemas.microsoft.com/office/drawing/2014/main" id="{00000000-0008-0000-0400-00004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19" name="Picture 1" descr="ALMASHRI_0">
          <a:extLst>
            <a:ext uri="{FF2B5EF4-FFF2-40B4-BE49-F238E27FC236}">
              <a16:creationId xmlns:a16="http://schemas.microsoft.com/office/drawing/2014/main" id="{00000000-0008-0000-0400-00004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0" name="Picture 1" descr="ALMASHRI_0">
          <a:extLst>
            <a:ext uri="{FF2B5EF4-FFF2-40B4-BE49-F238E27FC236}">
              <a16:creationId xmlns:a16="http://schemas.microsoft.com/office/drawing/2014/main" id="{00000000-0008-0000-0400-00004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1" name="Picture 1" descr="ALMASHRI_0">
          <a:extLst>
            <a:ext uri="{FF2B5EF4-FFF2-40B4-BE49-F238E27FC236}">
              <a16:creationId xmlns:a16="http://schemas.microsoft.com/office/drawing/2014/main" id="{00000000-0008-0000-0400-00004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2" name="Picture 1" descr="ALMASHRI_0">
          <a:extLst>
            <a:ext uri="{FF2B5EF4-FFF2-40B4-BE49-F238E27FC236}">
              <a16:creationId xmlns:a16="http://schemas.microsoft.com/office/drawing/2014/main" id="{00000000-0008-0000-0400-00004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3" name="Picture 1" descr="ALMASHRI_0">
          <a:extLst>
            <a:ext uri="{FF2B5EF4-FFF2-40B4-BE49-F238E27FC236}">
              <a16:creationId xmlns:a16="http://schemas.microsoft.com/office/drawing/2014/main" id="{00000000-0008-0000-0400-00004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4" name="Picture 1" descr="ALMASHRI_0">
          <a:extLst>
            <a:ext uri="{FF2B5EF4-FFF2-40B4-BE49-F238E27FC236}">
              <a16:creationId xmlns:a16="http://schemas.microsoft.com/office/drawing/2014/main" id="{00000000-0008-0000-0400-00004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5" name="Picture 1" descr="ALMASHRI_0">
          <a:extLst>
            <a:ext uri="{FF2B5EF4-FFF2-40B4-BE49-F238E27FC236}">
              <a16:creationId xmlns:a16="http://schemas.microsoft.com/office/drawing/2014/main" id="{00000000-0008-0000-0400-00004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6" name="Picture 1" descr="ALMASHRI_0">
          <a:extLst>
            <a:ext uri="{FF2B5EF4-FFF2-40B4-BE49-F238E27FC236}">
              <a16:creationId xmlns:a16="http://schemas.microsoft.com/office/drawing/2014/main" id="{00000000-0008-0000-0400-00004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7" name="Picture 1" descr="ALMASHRI_0">
          <a:extLst>
            <a:ext uri="{FF2B5EF4-FFF2-40B4-BE49-F238E27FC236}">
              <a16:creationId xmlns:a16="http://schemas.microsoft.com/office/drawing/2014/main" id="{00000000-0008-0000-0400-00004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28" name="Picture 1" descr="ALMASHRI_0">
          <a:extLst>
            <a:ext uri="{FF2B5EF4-FFF2-40B4-BE49-F238E27FC236}">
              <a16:creationId xmlns:a16="http://schemas.microsoft.com/office/drawing/2014/main" id="{00000000-0008-0000-0400-00004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29" name="Picture 1" descr="ALMASHRI_0">
          <a:extLst>
            <a:ext uri="{FF2B5EF4-FFF2-40B4-BE49-F238E27FC236}">
              <a16:creationId xmlns:a16="http://schemas.microsoft.com/office/drawing/2014/main" id="{00000000-0008-0000-0400-00004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0" name="Picture 1" descr="ALMASHRI_0">
          <a:extLst>
            <a:ext uri="{FF2B5EF4-FFF2-40B4-BE49-F238E27FC236}">
              <a16:creationId xmlns:a16="http://schemas.microsoft.com/office/drawing/2014/main" id="{00000000-0008-0000-0400-00004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1" name="Picture 1" descr="ALMASHRI_0">
          <a:extLst>
            <a:ext uri="{FF2B5EF4-FFF2-40B4-BE49-F238E27FC236}">
              <a16:creationId xmlns:a16="http://schemas.microsoft.com/office/drawing/2014/main" id="{00000000-0008-0000-0400-00004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2" name="Picture 1" descr="ALMASHRI_0">
          <a:extLst>
            <a:ext uri="{FF2B5EF4-FFF2-40B4-BE49-F238E27FC236}">
              <a16:creationId xmlns:a16="http://schemas.microsoft.com/office/drawing/2014/main" id="{00000000-0008-0000-0400-00005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3" name="Picture 1" descr="ALMASHRI_0">
          <a:extLst>
            <a:ext uri="{FF2B5EF4-FFF2-40B4-BE49-F238E27FC236}">
              <a16:creationId xmlns:a16="http://schemas.microsoft.com/office/drawing/2014/main" id="{00000000-0008-0000-0400-00005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4" name="Picture 1" descr="ALMASHRI_0">
          <a:extLst>
            <a:ext uri="{FF2B5EF4-FFF2-40B4-BE49-F238E27FC236}">
              <a16:creationId xmlns:a16="http://schemas.microsoft.com/office/drawing/2014/main" id="{00000000-0008-0000-0400-00005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5" name="Picture 1" descr="ALMASHRI_0">
          <a:extLst>
            <a:ext uri="{FF2B5EF4-FFF2-40B4-BE49-F238E27FC236}">
              <a16:creationId xmlns:a16="http://schemas.microsoft.com/office/drawing/2014/main" id="{00000000-0008-0000-0400-00005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6" name="Picture 1" descr="ALMASHRI_0">
          <a:extLst>
            <a:ext uri="{FF2B5EF4-FFF2-40B4-BE49-F238E27FC236}">
              <a16:creationId xmlns:a16="http://schemas.microsoft.com/office/drawing/2014/main" id="{00000000-0008-0000-0400-00005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7" name="Picture 1" descr="ALMASHRI_0">
          <a:extLst>
            <a:ext uri="{FF2B5EF4-FFF2-40B4-BE49-F238E27FC236}">
              <a16:creationId xmlns:a16="http://schemas.microsoft.com/office/drawing/2014/main" id="{00000000-0008-0000-0400-00005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8" name="Picture 1" descr="ALMASHRI_0">
          <a:extLst>
            <a:ext uri="{FF2B5EF4-FFF2-40B4-BE49-F238E27FC236}">
              <a16:creationId xmlns:a16="http://schemas.microsoft.com/office/drawing/2014/main" id="{00000000-0008-0000-0400-00005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39" name="Picture 1" descr="ALMASHRI_0">
          <a:extLst>
            <a:ext uri="{FF2B5EF4-FFF2-40B4-BE49-F238E27FC236}">
              <a16:creationId xmlns:a16="http://schemas.microsoft.com/office/drawing/2014/main" id="{00000000-0008-0000-0400-00005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40" name="Picture 1" descr="ALMASHRI_0">
          <a:extLst>
            <a:ext uri="{FF2B5EF4-FFF2-40B4-BE49-F238E27FC236}">
              <a16:creationId xmlns:a16="http://schemas.microsoft.com/office/drawing/2014/main" id="{00000000-0008-0000-0400-00005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41" name="Picture 1" descr="ALMASHRI_0">
          <a:extLst>
            <a:ext uri="{FF2B5EF4-FFF2-40B4-BE49-F238E27FC236}">
              <a16:creationId xmlns:a16="http://schemas.microsoft.com/office/drawing/2014/main" id="{00000000-0008-0000-0400-00005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42" name="Picture 1" descr="ALMASHRI_0">
          <a:extLst>
            <a:ext uri="{FF2B5EF4-FFF2-40B4-BE49-F238E27FC236}">
              <a16:creationId xmlns:a16="http://schemas.microsoft.com/office/drawing/2014/main" id="{00000000-0008-0000-0400-00005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43" name="Picture 1" descr="ALMASHRI_0">
          <a:extLst>
            <a:ext uri="{FF2B5EF4-FFF2-40B4-BE49-F238E27FC236}">
              <a16:creationId xmlns:a16="http://schemas.microsoft.com/office/drawing/2014/main" id="{00000000-0008-0000-0400-00005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44" name="Picture 1" descr="ALMASHRI_0">
          <a:extLst>
            <a:ext uri="{FF2B5EF4-FFF2-40B4-BE49-F238E27FC236}">
              <a16:creationId xmlns:a16="http://schemas.microsoft.com/office/drawing/2014/main" id="{00000000-0008-0000-0400-00005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45" name="Picture 1" descr="ALMASHRI_0">
          <a:extLst>
            <a:ext uri="{FF2B5EF4-FFF2-40B4-BE49-F238E27FC236}">
              <a16:creationId xmlns:a16="http://schemas.microsoft.com/office/drawing/2014/main" id="{00000000-0008-0000-0400-00005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46" name="Picture 1" descr="ALMASHRI_0">
          <a:extLst>
            <a:ext uri="{FF2B5EF4-FFF2-40B4-BE49-F238E27FC236}">
              <a16:creationId xmlns:a16="http://schemas.microsoft.com/office/drawing/2014/main" id="{00000000-0008-0000-0400-00005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47" name="Picture 1" descr="ALMASHRI_0">
          <a:extLst>
            <a:ext uri="{FF2B5EF4-FFF2-40B4-BE49-F238E27FC236}">
              <a16:creationId xmlns:a16="http://schemas.microsoft.com/office/drawing/2014/main" id="{00000000-0008-0000-0400-00005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48" name="Picture 1" descr="ALMASHRI_0">
          <a:extLst>
            <a:ext uri="{FF2B5EF4-FFF2-40B4-BE49-F238E27FC236}">
              <a16:creationId xmlns:a16="http://schemas.microsoft.com/office/drawing/2014/main" id="{00000000-0008-0000-0400-00006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49" name="Picture 1" descr="ALMASHRI_0">
          <a:extLst>
            <a:ext uri="{FF2B5EF4-FFF2-40B4-BE49-F238E27FC236}">
              <a16:creationId xmlns:a16="http://schemas.microsoft.com/office/drawing/2014/main" id="{00000000-0008-0000-0400-00006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0" name="Picture 1" descr="ALMASHRI_0">
          <a:extLst>
            <a:ext uri="{FF2B5EF4-FFF2-40B4-BE49-F238E27FC236}">
              <a16:creationId xmlns:a16="http://schemas.microsoft.com/office/drawing/2014/main" id="{00000000-0008-0000-0400-00006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1" name="Picture 1" descr="ALMASHRI_0">
          <a:extLst>
            <a:ext uri="{FF2B5EF4-FFF2-40B4-BE49-F238E27FC236}">
              <a16:creationId xmlns:a16="http://schemas.microsoft.com/office/drawing/2014/main" id="{00000000-0008-0000-0400-00006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2" name="Picture 1" descr="ALMASHRI_0">
          <a:extLst>
            <a:ext uri="{FF2B5EF4-FFF2-40B4-BE49-F238E27FC236}">
              <a16:creationId xmlns:a16="http://schemas.microsoft.com/office/drawing/2014/main" id="{00000000-0008-0000-0400-00006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3" name="Picture 1" descr="ALMASHRI_0">
          <a:extLst>
            <a:ext uri="{FF2B5EF4-FFF2-40B4-BE49-F238E27FC236}">
              <a16:creationId xmlns:a16="http://schemas.microsoft.com/office/drawing/2014/main" id="{00000000-0008-0000-0400-00006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4" name="Picture 1" descr="ALMASHRI_0">
          <a:extLst>
            <a:ext uri="{FF2B5EF4-FFF2-40B4-BE49-F238E27FC236}">
              <a16:creationId xmlns:a16="http://schemas.microsoft.com/office/drawing/2014/main" id="{00000000-0008-0000-0400-00006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5" name="Picture 1" descr="ALMASHRI_0">
          <a:extLst>
            <a:ext uri="{FF2B5EF4-FFF2-40B4-BE49-F238E27FC236}">
              <a16:creationId xmlns:a16="http://schemas.microsoft.com/office/drawing/2014/main" id="{00000000-0008-0000-0400-00006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6" name="Picture 1" descr="ALMASHRI_0">
          <a:extLst>
            <a:ext uri="{FF2B5EF4-FFF2-40B4-BE49-F238E27FC236}">
              <a16:creationId xmlns:a16="http://schemas.microsoft.com/office/drawing/2014/main" id="{00000000-0008-0000-0400-00006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7" name="Picture 1" descr="ALMASHRI_0">
          <a:extLst>
            <a:ext uri="{FF2B5EF4-FFF2-40B4-BE49-F238E27FC236}">
              <a16:creationId xmlns:a16="http://schemas.microsoft.com/office/drawing/2014/main" id="{00000000-0008-0000-0400-00006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8" name="Picture 1" descr="ALMASHRI_0">
          <a:extLst>
            <a:ext uri="{FF2B5EF4-FFF2-40B4-BE49-F238E27FC236}">
              <a16:creationId xmlns:a16="http://schemas.microsoft.com/office/drawing/2014/main" id="{00000000-0008-0000-0400-00006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59" name="Picture 1" descr="ALMASHRI_0">
          <a:extLst>
            <a:ext uri="{FF2B5EF4-FFF2-40B4-BE49-F238E27FC236}">
              <a16:creationId xmlns:a16="http://schemas.microsoft.com/office/drawing/2014/main" id="{00000000-0008-0000-0400-00006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860" name="Picture 1" descr="ALMASHRI_0">
          <a:extLst>
            <a:ext uri="{FF2B5EF4-FFF2-40B4-BE49-F238E27FC236}">
              <a16:creationId xmlns:a16="http://schemas.microsoft.com/office/drawing/2014/main" id="{00000000-0008-0000-0400-00006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1" name="Picture 1" descr="ALMASHRI_0">
          <a:extLst>
            <a:ext uri="{FF2B5EF4-FFF2-40B4-BE49-F238E27FC236}">
              <a16:creationId xmlns:a16="http://schemas.microsoft.com/office/drawing/2014/main" id="{00000000-0008-0000-0400-00006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2" name="Picture 1" descr="ALMASHRI_0">
          <a:extLst>
            <a:ext uri="{FF2B5EF4-FFF2-40B4-BE49-F238E27FC236}">
              <a16:creationId xmlns:a16="http://schemas.microsoft.com/office/drawing/2014/main" id="{00000000-0008-0000-0400-00006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3" name="Picture 1" descr="ALMASHRI_0">
          <a:extLst>
            <a:ext uri="{FF2B5EF4-FFF2-40B4-BE49-F238E27FC236}">
              <a16:creationId xmlns:a16="http://schemas.microsoft.com/office/drawing/2014/main" id="{00000000-0008-0000-0400-00006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4" name="Picture 1" descr="ALMASHRI_0">
          <a:extLst>
            <a:ext uri="{FF2B5EF4-FFF2-40B4-BE49-F238E27FC236}">
              <a16:creationId xmlns:a16="http://schemas.microsoft.com/office/drawing/2014/main" id="{00000000-0008-0000-0400-00007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5" name="Picture 1" descr="ALMASHRI_0">
          <a:extLst>
            <a:ext uri="{FF2B5EF4-FFF2-40B4-BE49-F238E27FC236}">
              <a16:creationId xmlns:a16="http://schemas.microsoft.com/office/drawing/2014/main" id="{00000000-0008-0000-0400-00007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6" name="Picture 1" descr="ALMASHRI_0">
          <a:extLst>
            <a:ext uri="{FF2B5EF4-FFF2-40B4-BE49-F238E27FC236}">
              <a16:creationId xmlns:a16="http://schemas.microsoft.com/office/drawing/2014/main" id="{00000000-0008-0000-0400-00007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7" name="Picture 1" descr="ALMASHRI_0">
          <a:extLst>
            <a:ext uri="{FF2B5EF4-FFF2-40B4-BE49-F238E27FC236}">
              <a16:creationId xmlns:a16="http://schemas.microsoft.com/office/drawing/2014/main" id="{00000000-0008-0000-0400-00007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8" name="Picture 1" descr="ALMASHRI_0">
          <a:extLst>
            <a:ext uri="{FF2B5EF4-FFF2-40B4-BE49-F238E27FC236}">
              <a16:creationId xmlns:a16="http://schemas.microsoft.com/office/drawing/2014/main" id="{00000000-0008-0000-0400-00007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69" name="Picture 1" descr="ALMASHRI_0">
          <a:extLst>
            <a:ext uri="{FF2B5EF4-FFF2-40B4-BE49-F238E27FC236}">
              <a16:creationId xmlns:a16="http://schemas.microsoft.com/office/drawing/2014/main" id="{00000000-0008-0000-0400-00007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70" name="Picture 1" descr="ALMASHRI_0">
          <a:extLst>
            <a:ext uri="{FF2B5EF4-FFF2-40B4-BE49-F238E27FC236}">
              <a16:creationId xmlns:a16="http://schemas.microsoft.com/office/drawing/2014/main" id="{00000000-0008-0000-0400-00007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71" name="Picture 1" descr="ALMASHRI_0">
          <a:extLst>
            <a:ext uri="{FF2B5EF4-FFF2-40B4-BE49-F238E27FC236}">
              <a16:creationId xmlns:a16="http://schemas.microsoft.com/office/drawing/2014/main" id="{00000000-0008-0000-0400-00007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72" name="Picture 1" descr="ALMASHRI_0">
          <a:extLst>
            <a:ext uri="{FF2B5EF4-FFF2-40B4-BE49-F238E27FC236}">
              <a16:creationId xmlns:a16="http://schemas.microsoft.com/office/drawing/2014/main" id="{00000000-0008-0000-0400-00007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73" name="Picture 1" descr="ALMASHRI_0">
          <a:extLst>
            <a:ext uri="{FF2B5EF4-FFF2-40B4-BE49-F238E27FC236}">
              <a16:creationId xmlns:a16="http://schemas.microsoft.com/office/drawing/2014/main" id="{00000000-0008-0000-0400-00007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74" name="Picture 1" descr="ALMASHRI_0">
          <a:extLst>
            <a:ext uri="{FF2B5EF4-FFF2-40B4-BE49-F238E27FC236}">
              <a16:creationId xmlns:a16="http://schemas.microsoft.com/office/drawing/2014/main" id="{00000000-0008-0000-0400-00007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75" name="Picture 1" descr="ALMASHRI_0">
          <a:extLst>
            <a:ext uri="{FF2B5EF4-FFF2-40B4-BE49-F238E27FC236}">
              <a16:creationId xmlns:a16="http://schemas.microsoft.com/office/drawing/2014/main" id="{00000000-0008-0000-0400-00007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876" name="Picture 1" descr="ALMASHRI_0">
          <a:extLst>
            <a:ext uri="{FF2B5EF4-FFF2-40B4-BE49-F238E27FC236}">
              <a16:creationId xmlns:a16="http://schemas.microsoft.com/office/drawing/2014/main" id="{00000000-0008-0000-0400-00007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77" name="Picture 1" descr="ALMASHRI_0">
          <a:extLst>
            <a:ext uri="{FF2B5EF4-FFF2-40B4-BE49-F238E27FC236}">
              <a16:creationId xmlns:a16="http://schemas.microsoft.com/office/drawing/2014/main" id="{00000000-0008-0000-0400-00007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78" name="Picture 1" descr="ALMASHRI_0">
          <a:extLst>
            <a:ext uri="{FF2B5EF4-FFF2-40B4-BE49-F238E27FC236}">
              <a16:creationId xmlns:a16="http://schemas.microsoft.com/office/drawing/2014/main" id="{00000000-0008-0000-0400-00007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79" name="Picture 1" descr="ALMASHRI_0">
          <a:extLst>
            <a:ext uri="{FF2B5EF4-FFF2-40B4-BE49-F238E27FC236}">
              <a16:creationId xmlns:a16="http://schemas.microsoft.com/office/drawing/2014/main" id="{00000000-0008-0000-0400-00007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0" name="Picture 1" descr="ALMASHRI_0">
          <a:extLst>
            <a:ext uri="{FF2B5EF4-FFF2-40B4-BE49-F238E27FC236}">
              <a16:creationId xmlns:a16="http://schemas.microsoft.com/office/drawing/2014/main" id="{00000000-0008-0000-0400-00008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1" name="Picture 1" descr="ALMASHRI_0">
          <a:extLst>
            <a:ext uri="{FF2B5EF4-FFF2-40B4-BE49-F238E27FC236}">
              <a16:creationId xmlns:a16="http://schemas.microsoft.com/office/drawing/2014/main" id="{00000000-0008-0000-0400-00008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2" name="Picture 1" descr="ALMASHRI_0">
          <a:extLst>
            <a:ext uri="{FF2B5EF4-FFF2-40B4-BE49-F238E27FC236}">
              <a16:creationId xmlns:a16="http://schemas.microsoft.com/office/drawing/2014/main" id="{00000000-0008-0000-0400-00008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3" name="Picture 1" descr="ALMASHRI_0">
          <a:extLst>
            <a:ext uri="{FF2B5EF4-FFF2-40B4-BE49-F238E27FC236}">
              <a16:creationId xmlns:a16="http://schemas.microsoft.com/office/drawing/2014/main" id="{00000000-0008-0000-0400-00008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4" name="Picture 1" descr="ALMASHRI_0">
          <a:extLst>
            <a:ext uri="{FF2B5EF4-FFF2-40B4-BE49-F238E27FC236}">
              <a16:creationId xmlns:a16="http://schemas.microsoft.com/office/drawing/2014/main" id="{00000000-0008-0000-0400-00008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5" name="Picture 1" descr="ALMASHRI_0">
          <a:extLst>
            <a:ext uri="{FF2B5EF4-FFF2-40B4-BE49-F238E27FC236}">
              <a16:creationId xmlns:a16="http://schemas.microsoft.com/office/drawing/2014/main" id="{00000000-0008-0000-0400-00008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6" name="Picture 1" descr="ALMASHRI_0">
          <a:extLst>
            <a:ext uri="{FF2B5EF4-FFF2-40B4-BE49-F238E27FC236}">
              <a16:creationId xmlns:a16="http://schemas.microsoft.com/office/drawing/2014/main" id="{00000000-0008-0000-0400-00008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7" name="Picture 1" descr="ALMASHRI_0">
          <a:extLst>
            <a:ext uri="{FF2B5EF4-FFF2-40B4-BE49-F238E27FC236}">
              <a16:creationId xmlns:a16="http://schemas.microsoft.com/office/drawing/2014/main" id="{00000000-0008-0000-0400-00008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8" name="Picture 1" descr="ALMASHRI_0">
          <a:extLst>
            <a:ext uri="{FF2B5EF4-FFF2-40B4-BE49-F238E27FC236}">
              <a16:creationId xmlns:a16="http://schemas.microsoft.com/office/drawing/2014/main" id="{00000000-0008-0000-0400-00008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89" name="Picture 1" descr="ALMASHRI_0">
          <a:extLst>
            <a:ext uri="{FF2B5EF4-FFF2-40B4-BE49-F238E27FC236}">
              <a16:creationId xmlns:a16="http://schemas.microsoft.com/office/drawing/2014/main" id="{00000000-0008-0000-0400-00008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90" name="Picture 1" descr="ALMASHRI_0">
          <a:extLst>
            <a:ext uri="{FF2B5EF4-FFF2-40B4-BE49-F238E27FC236}">
              <a16:creationId xmlns:a16="http://schemas.microsoft.com/office/drawing/2014/main" id="{00000000-0008-0000-0400-00008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91" name="Picture 1" descr="ALMASHRI_0">
          <a:extLst>
            <a:ext uri="{FF2B5EF4-FFF2-40B4-BE49-F238E27FC236}">
              <a16:creationId xmlns:a16="http://schemas.microsoft.com/office/drawing/2014/main" id="{00000000-0008-0000-0400-00008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892" name="Picture 1" descr="ALMASHRI_0">
          <a:extLst>
            <a:ext uri="{FF2B5EF4-FFF2-40B4-BE49-F238E27FC236}">
              <a16:creationId xmlns:a16="http://schemas.microsoft.com/office/drawing/2014/main" id="{00000000-0008-0000-0400-00008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93" name="Picture 1" descr="ALMASHRI_0">
          <a:extLst>
            <a:ext uri="{FF2B5EF4-FFF2-40B4-BE49-F238E27FC236}">
              <a16:creationId xmlns:a16="http://schemas.microsoft.com/office/drawing/2014/main" id="{00000000-0008-0000-0400-00008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94" name="Picture 1" descr="ALMASHRI_0">
          <a:extLst>
            <a:ext uri="{FF2B5EF4-FFF2-40B4-BE49-F238E27FC236}">
              <a16:creationId xmlns:a16="http://schemas.microsoft.com/office/drawing/2014/main" id="{00000000-0008-0000-0400-00008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95" name="Picture 1" descr="ALMASHRI_0">
          <a:extLst>
            <a:ext uri="{FF2B5EF4-FFF2-40B4-BE49-F238E27FC236}">
              <a16:creationId xmlns:a16="http://schemas.microsoft.com/office/drawing/2014/main" id="{00000000-0008-0000-04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96" name="Picture 1" descr="ALMASHRI_0">
          <a:extLst>
            <a:ext uri="{FF2B5EF4-FFF2-40B4-BE49-F238E27FC236}">
              <a16:creationId xmlns:a16="http://schemas.microsoft.com/office/drawing/2014/main" id="{00000000-0008-0000-0400-00009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97" name="Picture 1" descr="ALMASHRI_0">
          <a:extLst>
            <a:ext uri="{FF2B5EF4-FFF2-40B4-BE49-F238E27FC236}">
              <a16:creationId xmlns:a16="http://schemas.microsoft.com/office/drawing/2014/main" id="{00000000-0008-0000-0400-00009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98" name="Picture 1" descr="ALMASHRI_0">
          <a:extLst>
            <a:ext uri="{FF2B5EF4-FFF2-40B4-BE49-F238E27FC236}">
              <a16:creationId xmlns:a16="http://schemas.microsoft.com/office/drawing/2014/main" id="{00000000-0008-0000-0400-00009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899" name="Picture 1" descr="ALMASHRI_0">
          <a:extLst>
            <a:ext uri="{FF2B5EF4-FFF2-40B4-BE49-F238E27FC236}">
              <a16:creationId xmlns:a16="http://schemas.microsoft.com/office/drawing/2014/main" id="{00000000-0008-0000-0400-00009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0" name="Picture 1" descr="ALMASHRI_0">
          <a:extLst>
            <a:ext uri="{FF2B5EF4-FFF2-40B4-BE49-F238E27FC236}">
              <a16:creationId xmlns:a16="http://schemas.microsoft.com/office/drawing/2014/main" id="{00000000-0008-0000-0400-00009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1" name="Picture 1" descr="ALMASHRI_0">
          <a:extLst>
            <a:ext uri="{FF2B5EF4-FFF2-40B4-BE49-F238E27FC236}">
              <a16:creationId xmlns:a16="http://schemas.microsoft.com/office/drawing/2014/main" id="{00000000-0008-0000-0400-00009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2" name="Picture 1" descr="ALMASHRI_0">
          <a:extLst>
            <a:ext uri="{FF2B5EF4-FFF2-40B4-BE49-F238E27FC236}">
              <a16:creationId xmlns:a16="http://schemas.microsoft.com/office/drawing/2014/main" id="{00000000-0008-0000-0400-00009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3" name="Picture 1" descr="ALMASHRI_0">
          <a:extLst>
            <a:ext uri="{FF2B5EF4-FFF2-40B4-BE49-F238E27FC236}">
              <a16:creationId xmlns:a16="http://schemas.microsoft.com/office/drawing/2014/main" id="{00000000-0008-0000-0400-00009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4" name="Picture 1" descr="ALMASHRI_0">
          <a:extLst>
            <a:ext uri="{FF2B5EF4-FFF2-40B4-BE49-F238E27FC236}">
              <a16:creationId xmlns:a16="http://schemas.microsoft.com/office/drawing/2014/main" id="{00000000-0008-0000-0400-00009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5" name="Picture 1" descr="ALMASHRI_0">
          <a:extLst>
            <a:ext uri="{FF2B5EF4-FFF2-40B4-BE49-F238E27FC236}">
              <a16:creationId xmlns:a16="http://schemas.microsoft.com/office/drawing/2014/main" id="{00000000-0008-0000-0400-00009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6" name="Picture 1" descr="ALMASHRI_0">
          <a:extLst>
            <a:ext uri="{FF2B5EF4-FFF2-40B4-BE49-F238E27FC236}">
              <a16:creationId xmlns:a16="http://schemas.microsoft.com/office/drawing/2014/main" id="{00000000-0008-0000-0400-00009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7" name="Picture 1" descr="ALMASHRI_0">
          <a:extLst>
            <a:ext uri="{FF2B5EF4-FFF2-40B4-BE49-F238E27FC236}">
              <a16:creationId xmlns:a16="http://schemas.microsoft.com/office/drawing/2014/main" id="{00000000-0008-0000-0400-00009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08" name="Picture 1" descr="ALMASHRI_0">
          <a:extLst>
            <a:ext uri="{FF2B5EF4-FFF2-40B4-BE49-F238E27FC236}">
              <a16:creationId xmlns:a16="http://schemas.microsoft.com/office/drawing/2014/main" id="{00000000-0008-0000-0400-00009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09" name="Picture 1" descr="ALMASHRI_0">
          <a:extLst>
            <a:ext uri="{FF2B5EF4-FFF2-40B4-BE49-F238E27FC236}">
              <a16:creationId xmlns:a16="http://schemas.microsoft.com/office/drawing/2014/main" id="{00000000-0008-0000-0400-00009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0" name="Picture 1" descr="ALMASHRI_0">
          <a:extLst>
            <a:ext uri="{FF2B5EF4-FFF2-40B4-BE49-F238E27FC236}">
              <a16:creationId xmlns:a16="http://schemas.microsoft.com/office/drawing/2014/main" id="{00000000-0008-0000-0400-00009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1" name="Picture 1" descr="ALMASHRI_0">
          <a:extLst>
            <a:ext uri="{FF2B5EF4-FFF2-40B4-BE49-F238E27FC236}">
              <a16:creationId xmlns:a16="http://schemas.microsoft.com/office/drawing/2014/main" id="{00000000-0008-0000-0400-00009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2" name="Picture 1" descr="ALMASHRI_0">
          <a:extLst>
            <a:ext uri="{FF2B5EF4-FFF2-40B4-BE49-F238E27FC236}">
              <a16:creationId xmlns:a16="http://schemas.microsoft.com/office/drawing/2014/main" id="{00000000-0008-0000-0400-0000A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3" name="Picture 1" descr="ALMASHRI_0">
          <a:extLst>
            <a:ext uri="{FF2B5EF4-FFF2-40B4-BE49-F238E27FC236}">
              <a16:creationId xmlns:a16="http://schemas.microsoft.com/office/drawing/2014/main" id="{00000000-0008-0000-0400-0000A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4" name="Picture 1" descr="ALMASHRI_0">
          <a:extLst>
            <a:ext uri="{FF2B5EF4-FFF2-40B4-BE49-F238E27FC236}">
              <a16:creationId xmlns:a16="http://schemas.microsoft.com/office/drawing/2014/main" id="{00000000-0008-0000-0400-0000A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5" name="Picture 1" descr="ALMASHRI_0">
          <a:extLst>
            <a:ext uri="{FF2B5EF4-FFF2-40B4-BE49-F238E27FC236}">
              <a16:creationId xmlns:a16="http://schemas.microsoft.com/office/drawing/2014/main" id="{00000000-0008-0000-0400-0000A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6" name="Picture 1" descr="ALMASHRI_0">
          <a:extLst>
            <a:ext uri="{FF2B5EF4-FFF2-40B4-BE49-F238E27FC236}">
              <a16:creationId xmlns:a16="http://schemas.microsoft.com/office/drawing/2014/main" id="{00000000-0008-0000-0400-0000A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7" name="Picture 1" descr="ALMASHRI_0">
          <a:extLst>
            <a:ext uri="{FF2B5EF4-FFF2-40B4-BE49-F238E27FC236}">
              <a16:creationId xmlns:a16="http://schemas.microsoft.com/office/drawing/2014/main" id="{00000000-0008-0000-0400-0000A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8" name="Picture 1" descr="ALMASHRI_0">
          <a:extLst>
            <a:ext uri="{FF2B5EF4-FFF2-40B4-BE49-F238E27FC236}">
              <a16:creationId xmlns:a16="http://schemas.microsoft.com/office/drawing/2014/main" id="{00000000-0008-0000-0400-0000A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19" name="Picture 1" descr="ALMASHRI_0">
          <a:extLst>
            <a:ext uri="{FF2B5EF4-FFF2-40B4-BE49-F238E27FC236}">
              <a16:creationId xmlns:a16="http://schemas.microsoft.com/office/drawing/2014/main" id="{00000000-0008-0000-0400-0000A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20" name="Picture 1" descr="ALMASHRI_0">
          <a:extLst>
            <a:ext uri="{FF2B5EF4-FFF2-40B4-BE49-F238E27FC236}">
              <a16:creationId xmlns:a16="http://schemas.microsoft.com/office/drawing/2014/main" id="{00000000-0008-0000-0400-0000A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21" name="Picture 1" descr="ALMASHRI_0">
          <a:extLst>
            <a:ext uri="{FF2B5EF4-FFF2-40B4-BE49-F238E27FC236}">
              <a16:creationId xmlns:a16="http://schemas.microsoft.com/office/drawing/2014/main" id="{00000000-0008-0000-0400-0000A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22" name="Picture 1" descr="ALMASHRI_0">
          <a:extLst>
            <a:ext uri="{FF2B5EF4-FFF2-40B4-BE49-F238E27FC236}">
              <a16:creationId xmlns:a16="http://schemas.microsoft.com/office/drawing/2014/main" id="{00000000-0008-0000-0400-0000A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23" name="Picture 1" descr="ALMASHRI_0">
          <a:extLst>
            <a:ext uri="{FF2B5EF4-FFF2-40B4-BE49-F238E27FC236}">
              <a16:creationId xmlns:a16="http://schemas.microsoft.com/office/drawing/2014/main" id="{00000000-0008-0000-0400-0000A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0924" name="Picture 1" descr="ALMASHRI_0">
          <a:extLst>
            <a:ext uri="{FF2B5EF4-FFF2-40B4-BE49-F238E27FC236}">
              <a16:creationId xmlns:a16="http://schemas.microsoft.com/office/drawing/2014/main" id="{00000000-0008-0000-0400-0000A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25" name="Picture 1" descr="ALMASHRI_0">
          <a:extLst>
            <a:ext uri="{FF2B5EF4-FFF2-40B4-BE49-F238E27FC236}">
              <a16:creationId xmlns:a16="http://schemas.microsoft.com/office/drawing/2014/main" id="{00000000-0008-0000-0400-0000A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26" name="Picture 1" descr="ALMASHRI_0">
          <a:extLst>
            <a:ext uri="{FF2B5EF4-FFF2-40B4-BE49-F238E27FC236}">
              <a16:creationId xmlns:a16="http://schemas.microsoft.com/office/drawing/2014/main" id="{00000000-0008-0000-0400-0000A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27" name="Picture 1" descr="ALMASHRI_0">
          <a:extLst>
            <a:ext uri="{FF2B5EF4-FFF2-40B4-BE49-F238E27FC236}">
              <a16:creationId xmlns:a16="http://schemas.microsoft.com/office/drawing/2014/main" id="{00000000-0008-0000-0400-0000A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28" name="Picture 1" descr="ALMASHRI_0">
          <a:extLst>
            <a:ext uri="{FF2B5EF4-FFF2-40B4-BE49-F238E27FC236}">
              <a16:creationId xmlns:a16="http://schemas.microsoft.com/office/drawing/2014/main" id="{00000000-0008-0000-0400-0000B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29" name="Picture 1" descr="ALMASHRI_0">
          <a:extLst>
            <a:ext uri="{FF2B5EF4-FFF2-40B4-BE49-F238E27FC236}">
              <a16:creationId xmlns:a16="http://schemas.microsoft.com/office/drawing/2014/main" id="{00000000-0008-0000-0400-0000B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0" name="Picture 1" descr="ALMASHRI_0">
          <a:extLst>
            <a:ext uri="{FF2B5EF4-FFF2-40B4-BE49-F238E27FC236}">
              <a16:creationId xmlns:a16="http://schemas.microsoft.com/office/drawing/2014/main" id="{00000000-0008-0000-0400-0000B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1" name="Picture 1" descr="ALMASHRI_0">
          <a:extLst>
            <a:ext uri="{FF2B5EF4-FFF2-40B4-BE49-F238E27FC236}">
              <a16:creationId xmlns:a16="http://schemas.microsoft.com/office/drawing/2014/main" id="{00000000-0008-0000-0400-0000B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2" name="Picture 1" descr="ALMASHRI_0">
          <a:extLst>
            <a:ext uri="{FF2B5EF4-FFF2-40B4-BE49-F238E27FC236}">
              <a16:creationId xmlns:a16="http://schemas.microsoft.com/office/drawing/2014/main" id="{00000000-0008-0000-0400-0000B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3" name="Picture 1" descr="ALMASHRI_0">
          <a:extLst>
            <a:ext uri="{FF2B5EF4-FFF2-40B4-BE49-F238E27FC236}">
              <a16:creationId xmlns:a16="http://schemas.microsoft.com/office/drawing/2014/main" id="{00000000-0008-0000-0400-0000B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4" name="Picture 1" descr="ALMASHRI_0">
          <a:extLst>
            <a:ext uri="{FF2B5EF4-FFF2-40B4-BE49-F238E27FC236}">
              <a16:creationId xmlns:a16="http://schemas.microsoft.com/office/drawing/2014/main" id="{00000000-0008-0000-0400-0000B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5" name="Picture 1" descr="ALMASHRI_0">
          <a:extLst>
            <a:ext uri="{FF2B5EF4-FFF2-40B4-BE49-F238E27FC236}">
              <a16:creationId xmlns:a16="http://schemas.microsoft.com/office/drawing/2014/main" id="{00000000-0008-0000-0400-0000B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6" name="Picture 1" descr="ALMASHRI_0">
          <a:extLst>
            <a:ext uri="{FF2B5EF4-FFF2-40B4-BE49-F238E27FC236}">
              <a16:creationId xmlns:a16="http://schemas.microsoft.com/office/drawing/2014/main" id="{00000000-0008-0000-0400-0000B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7" name="Picture 1" descr="ALMASHRI_0">
          <a:extLst>
            <a:ext uri="{FF2B5EF4-FFF2-40B4-BE49-F238E27FC236}">
              <a16:creationId xmlns:a16="http://schemas.microsoft.com/office/drawing/2014/main" id="{00000000-0008-0000-0400-0000B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8" name="Picture 1" descr="ALMASHRI_0">
          <a:extLst>
            <a:ext uri="{FF2B5EF4-FFF2-40B4-BE49-F238E27FC236}">
              <a16:creationId xmlns:a16="http://schemas.microsoft.com/office/drawing/2014/main" id="{00000000-0008-0000-0400-0000B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39" name="Picture 1" descr="ALMASHRI_0">
          <a:extLst>
            <a:ext uri="{FF2B5EF4-FFF2-40B4-BE49-F238E27FC236}">
              <a16:creationId xmlns:a16="http://schemas.microsoft.com/office/drawing/2014/main" id="{00000000-0008-0000-0400-0000B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0940" name="Picture 1" descr="ALMASHRI_0">
          <a:extLst>
            <a:ext uri="{FF2B5EF4-FFF2-40B4-BE49-F238E27FC236}">
              <a16:creationId xmlns:a16="http://schemas.microsoft.com/office/drawing/2014/main" id="{00000000-0008-0000-0400-0000B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1" name="Picture 1" descr="ALMASHRI_0">
          <a:extLst>
            <a:ext uri="{FF2B5EF4-FFF2-40B4-BE49-F238E27FC236}">
              <a16:creationId xmlns:a16="http://schemas.microsoft.com/office/drawing/2014/main" id="{00000000-0008-0000-0400-0000B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2" name="Picture 1" descr="ALMASHRI_0">
          <a:extLst>
            <a:ext uri="{FF2B5EF4-FFF2-40B4-BE49-F238E27FC236}">
              <a16:creationId xmlns:a16="http://schemas.microsoft.com/office/drawing/2014/main" id="{00000000-0008-0000-0400-0000B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3" name="Picture 1" descr="ALMASHRI_0">
          <a:extLst>
            <a:ext uri="{FF2B5EF4-FFF2-40B4-BE49-F238E27FC236}">
              <a16:creationId xmlns:a16="http://schemas.microsoft.com/office/drawing/2014/main" id="{00000000-0008-0000-0400-0000B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4" name="Picture 1" descr="ALMASHRI_0">
          <a:extLst>
            <a:ext uri="{FF2B5EF4-FFF2-40B4-BE49-F238E27FC236}">
              <a16:creationId xmlns:a16="http://schemas.microsoft.com/office/drawing/2014/main" id="{00000000-0008-0000-0400-0000C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5" name="Picture 1" descr="ALMASHRI_0">
          <a:extLst>
            <a:ext uri="{FF2B5EF4-FFF2-40B4-BE49-F238E27FC236}">
              <a16:creationId xmlns:a16="http://schemas.microsoft.com/office/drawing/2014/main" id="{00000000-0008-0000-0400-0000C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6" name="Picture 1" descr="ALMASHRI_0">
          <a:extLst>
            <a:ext uri="{FF2B5EF4-FFF2-40B4-BE49-F238E27FC236}">
              <a16:creationId xmlns:a16="http://schemas.microsoft.com/office/drawing/2014/main" id="{00000000-0008-0000-0400-0000C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7" name="Picture 1" descr="ALMASHRI_0">
          <a:extLst>
            <a:ext uri="{FF2B5EF4-FFF2-40B4-BE49-F238E27FC236}">
              <a16:creationId xmlns:a16="http://schemas.microsoft.com/office/drawing/2014/main" id="{00000000-0008-0000-0400-0000C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8" name="Picture 1" descr="ALMASHRI_0">
          <a:extLst>
            <a:ext uri="{FF2B5EF4-FFF2-40B4-BE49-F238E27FC236}">
              <a16:creationId xmlns:a16="http://schemas.microsoft.com/office/drawing/2014/main" id="{00000000-0008-0000-0400-0000C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49" name="Picture 1" descr="ALMASHRI_0">
          <a:extLst>
            <a:ext uri="{FF2B5EF4-FFF2-40B4-BE49-F238E27FC236}">
              <a16:creationId xmlns:a16="http://schemas.microsoft.com/office/drawing/2014/main" id="{00000000-0008-0000-0400-0000C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50" name="Picture 1" descr="ALMASHRI_0">
          <a:extLst>
            <a:ext uri="{FF2B5EF4-FFF2-40B4-BE49-F238E27FC236}">
              <a16:creationId xmlns:a16="http://schemas.microsoft.com/office/drawing/2014/main" id="{00000000-0008-0000-0400-0000C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51" name="Picture 1" descr="ALMASHRI_0">
          <a:extLst>
            <a:ext uri="{FF2B5EF4-FFF2-40B4-BE49-F238E27FC236}">
              <a16:creationId xmlns:a16="http://schemas.microsoft.com/office/drawing/2014/main" id="{00000000-0008-0000-0400-0000C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52" name="Picture 1" descr="ALMASHRI_0">
          <a:extLst>
            <a:ext uri="{FF2B5EF4-FFF2-40B4-BE49-F238E27FC236}">
              <a16:creationId xmlns:a16="http://schemas.microsoft.com/office/drawing/2014/main" id="{00000000-0008-0000-0400-0000C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53" name="Picture 1" descr="ALMASHRI_0">
          <a:extLst>
            <a:ext uri="{FF2B5EF4-FFF2-40B4-BE49-F238E27FC236}">
              <a16:creationId xmlns:a16="http://schemas.microsoft.com/office/drawing/2014/main" id="{00000000-0008-0000-0400-0000C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54" name="Picture 1" descr="ALMASHRI_0">
          <a:extLst>
            <a:ext uri="{FF2B5EF4-FFF2-40B4-BE49-F238E27FC236}">
              <a16:creationId xmlns:a16="http://schemas.microsoft.com/office/drawing/2014/main" id="{00000000-0008-0000-0400-0000C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55" name="Picture 1" descr="ALMASHRI_0">
          <a:extLst>
            <a:ext uri="{FF2B5EF4-FFF2-40B4-BE49-F238E27FC236}">
              <a16:creationId xmlns:a16="http://schemas.microsoft.com/office/drawing/2014/main" id="{00000000-0008-0000-0400-0000C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0956" name="Picture 1" descr="ALMASHRI_0">
          <a:extLst>
            <a:ext uri="{FF2B5EF4-FFF2-40B4-BE49-F238E27FC236}">
              <a16:creationId xmlns:a16="http://schemas.microsoft.com/office/drawing/2014/main" id="{00000000-0008-0000-0400-0000C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57" name="Picture 1" descr="ALMASHRI_0">
          <a:extLst>
            <a:ext uri="{FF2B5EF4-FFF2-40B4-BE49-F238E27FC236}">
              <a16:creationId xmlns:a16="http://schemas.microsoft.com/office/drawing/2014/main" id="{00000000-0008-0000-0400-0000C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58" name="Picture 1" descr="ALMASHRI_0">
          <a:extLst>
            <a:ext uri="{FF2B5EF4-FFF2-40B4-BE49-F238E27FC236}">
              <a16:creationId xmlns:a16="http://schemas.microsoft.com/office/drawing/2014/main" id="{00000000-0008-0000-0400-0000C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59" name="Picture 1" descr="ALMASHRI_0">
          <a:extLst>
            <a:ext uri="{FF2B5EF4-FFF2-40B4-BE49-F238E27FC236}">
              <a16:creationId xmlns:a16="http://schemas.microsoft.com/office/drawing/2014/main" id="{00000000-0008-0000-0400-0000C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0" name="Picture 1" descr="ALMASHRI_0">
          <a:extLst>
            <a:ext uri="{FF2B5EF4-FFF2-40B4-BE49-F238E27FC236}">
              <a16:creationId xmlns:a16="http://schemas.microsoft.com/office/drawing/2014/main" id="{00000000-0008-0000-0400-0000D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1" name="Picture 1" descr="ALMASHRI_0">
          <a:extLst>
            <a:ext uri="{FF2B5EF4-FFF2-40B4-BE49-F238E27FC236}">
              <a16:creationId xmlns:a16="http://schemas.microsoft.com/office/drawing/2014/main" id="{00000000-0008-0000-0400-0000D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2" name="Picture 1" descr="ALMASHRI_0">
          <a:extLst>
            <a:ext uri="{FF2B5EF4-FFF2-40B4-BE49-F238E27FC236}">
              <a16:creationId xmlns:a16="http://schemas.microsoft.com/office/drawing/2014/main" id="{00000000-0008-0000-0400-0000D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3" name="Picture 1" descr="ALMASHRI_0">
          <a:extLst>
            <a:ext uri="{FF2B5EF4-FFF2-40B4-BE49-F238E27FC236}">
              <a16:creationId xmlns:a16="http://schemas.microsoft.com/office/drawing/2014/main" id="{00000000-0008-0000-0400-0000D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4" name="Picture 1" descr="ALMASHRI_0">
          <a:extLst>
            <a:ext uri="{FF2B5EF4-FFF2-40B4-BE49-F238E27FC236}">
              <a16:creationId xmlns:a16="http://schemas.microsoft.com/office/drawing/2014/main" id="{00000000-0008-0000-0400-0000D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5" name="Picture 1" descr="ALMASHRI_0">
          <a:extLst>
            <a:ext uri="{FF2B5EF4-FFF2-40B4-BE49-F238E27FC236}">
              <a16:creationId xmlns:a16="http://schemas.microsoft.com/office/drawing/2014/main" id="{00000000-0008-0000-0400-0000D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6" name="Picture 1" descr="ALMASHRI_0">
          <a:extLst>
            <a:ext uri="{FF2B5EF4-FFF2-40B4-BE49-F238E27FC236}">
              <a16:creationId xmlns:a16="http://schemas.microsoft.com/office/drawing/2014/main" id="{00000000-0008-0000-0400-0000D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7" name="Picture 1" descr="ALMASHRI_0">
          <a:extLst>
            <a:ext uri="{FF2B5EF4-FFF2-40B4-BE49-F238E27FC236}">
              <a16:creationId xmlns:a16="http://schemas.microsoft.com/office/drawing/2014/main" id="{00000000-0008-0000-0400-0000D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8" name="Picture 1" descr="ALMASHRI_0">
          <a:extLst>
            <a:ext uri="{FF2B5EF4-FFF2-40B4-BE49-F238E27FC236}">
              <a16:creationId xmlns:a16="http://schemas.microsoft.com/office/drawing/2014/main" id="{00000000-0008-0000-0400-0000D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69" name="Picture 1" descr="ALMASHRI_0">
          <a:extLst>
            <a:ext uri="{FF2B5EF4-FFF2-40B4-BE49-F238E27FC236}">
              <a16:creationId xmlns:a16="http://schemas.microsoft.com/office/drawing/2014/main" id="{00000000-0008-0000-0400-0000D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70" name="Picture 1" descr="ALMASHRI_0">
          <a:extLst>
            <a:ext uri="{FF2B5EF4-FFF2-40B4-BE49-F238E27FC236}">
              <a16:creationId xmlns:a16="http://schemas.microsoft.com/office/drawing/2014/main" id="{00000000-0008-0000-0400-0000D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71" name="Picture 1" descr="ALMASHRI_0">
          <a:extLst>
            <a:ext uri="{FF2B5EF4-FFF2-40B4-BE49-F238E27FC236}">
              <a16:creationId xmlns:a16="http://schemas.microsoft.com/office/drawing/2014/main" id="{00000000-0008-0000-0400-0000D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0972" name="Picture 1" descr="ALMASHRI_0">
          <a:extLst>
            <a:ext uri="{FF2B5EF4-FFF2-40B4-BE49-F238E27FC236}">
              <a16:creationId xmlns:a16="http://schemas.microsoft.com/office/drawing/2014/main" id="{00000000-0008-0000-0400-0000D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73" name="Picture 1" descr="ALMASHRI_0">
          <a:extLst>
            <a:ext uri="{FF2B5EF4-FFF2-40B4-BE49-F238E27FC236}">
              <a16:creationId xmlns:a16="http://schemas.microsoft.com/office/drawing/2014/main" id="{00000000-0008-0000-0400-0000D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74" name="Picture 1" descr="ALMASHRI_0">
          <a:extLst>
            <a:ext uri="{FF2B5EF4-FFF2-40B4-BE49-F238E27FC236}">
              <a16:creationId xmlns:a16="http://schemas.microsoft.com/office/drawing/2014/main" id="{00000000-0008-0000-0400-0000D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75" name="Picture 1" descr="ALMASHRI_0">
          <a:extLst>
            <a:ext uri="{FF2B5EF4-FFF2-40B4-BE49-F238E27FC236}">
              <a16:creationId xmlns:a16="http://schemas.microsoft.com/office/drawing/2014/main" id="{00000000-0008-0000-0400-0000D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76" name="Picture 1" descr="ALMASHRI_0">
          <a:extLst>
            <a:ext uri="{FF2B5EF4-FFF2-40B4-BE49-F238E27FC236}">
              <a16:creationId xmlns:a16="http://schemas.microsoft.com/office/drawing/2014/main" id="{00000000-0008-0000-0400-0000E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77" name="Picture 1" descr="ALMASHRI_0">
          <a:extLst>
            <a:ext uri="{FF2B5EF4-FFF2-40B4-BE49-F238E27FC236}">
              <a16:creationId xmlns:a16="http://schemas.microsoft.com/office/drawing/2014/main" id="{00000000-0008-0000-0400-0000E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78" name="Picture 1" descr="ALMASHRI_0">
          <a:extLst>
            <a:ext uri="{FF2B5EF4-FFF2-40B4-BE49-F238E27FC236}">
              <a16:creationId xmlns:a16="http://schemas.microsoft.com/office/drawing/2014/main" id="{00000000-0008-0000-0400-0000E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79" name="Picture 1" descr="ALMASHRI_0">
          <a:extLst>
            <a:ext uri="{FF2B5EF4-FFF2-40B4-BE49-F238E27FC236}">
              <a16:creationId xmlns:a16="http://schemas.microsoft.com/office/drawing/2014/main" id="{00000000-0008-0000-0400-0000E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0" name="Picture 1" descr="ALMASHRI_0">
          <a:extLst>
            <a:ext uri="{FF2B5EF4-FFF2-40B4-BE49-F238E27FC236}">
              <a16:creationId xmlns:a16="http://schemas.microsoft.com/office/drawing/2014/main" id="{00000000-0008-0000-0400-0000E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1" name="Picture 1" descr="ALMASHRI_0">
          <a:extLst>
            <a:ext uri="{FF2B5EF4-FFF2-40B4-BE49-F238E27FC236}">
              <a16:creationId xmlns:a16="http://schemas.microsoft.com/office/drawing/2014/main" id="{00000000-0008-0000-0400-0000E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2" name="Picture 1" descr="ALMASHRI_0">
          <a:extLst>
            <a:ext uri="{FF2B5EF4-FFF2-40B4-BE49-F238E27FC236}">
              <a16:creationId xmlns:a16="http://schemas.microsoft.com/office/drawing/2014/main" id="{00000000-0008-0000-0400-0000E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3" name="Picture 1" descr="ALMASHRI_0">
          <a:extLst>
            <a:ext uri="{FF2B5EF4-FFF2-40B4-BE49-F238E27FC236}">
              <a16:creationId xmlns:a16="http://schemas.microsoft.com/office/drawing/2014/main" id="{00000000-0008-0000-0400-0000E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4" name="Picture 1" descr="ALMASHRI_0">
          <a:extLst>
            <a:ext uri="{FF2B5EF4-FFF2-40B4-BE49-F238E27FC236}">
              <a16:creationId xmlns:a16="http://schemas.microsoft.com/office/drawing/2014/main" id="{00000000-0008-0000-0400-0000E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5" name="Picture 1" descr="ALMASHRI_0">
          <a:extLst>
            <a:ext uri="{FF2B5EF4-FFF2-40B4-BE49-F238E27FC236}">
              <a16:creationId xmlns:a16="http://schemas.microsoft.com/office/drawing/2014/main" id="{00000000-0008-0000-0400-0000E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6" name="Picture 1" descr="ALMASHRI_0">
          <a:extLst>
            <a:ext uri="{FF2B5EF4-FFF2-40B4-BE49-F238E27FC236}">
              <a16:creationId xmlns:a16="http://schemas.microsoft.com/office/drawing/2014/main" id="{00000000-0008-0000-0400-0000E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7" name="Picture 1" descr="ALMASHRI_0">
          <a:extLst>
            <a:ext uri="{FF2B5EF4-FFF2-40B4-BE49-F238E27FC236}">
              <a16:creationId xmlns:a16="http://schemas.microsoft.com/office/drawing/2014/main" id="{00000000-0008-0000-0400-0000E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0988" name="Picture 1" descr="ALMASHRI_0">
          <a:extLst>
            <a:ext uri="{FF2B5EF4-FFF2-40B4-BE49-F238E27FC236}">
              <a16:creationId xmlns:a16="http://schemas.microsoft.com/office/drawing/2014/main" id="{00000000-0008-0000-0400-0000E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89" name="Picture 1" descr="ALMASHRI_0">
          <a:extLst>
            <a:ext uri="{FF2B5EF4-FFF2-40B4-BE49-F238E27FC236}">
              <a16:creationId xmlns:a16="http://schemas.microsoft.com/office/drawing/2014/main" id="{00000000-0008-0000-0400-0000E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0" name="Picture 1" descr="ALMASHRI_0">
          <a:extLst>
            <a:ext uri="{FF2B5EF4-FFF2-40B4-BE49-F238E27FC236}">
              <a16:creationId xmlns:a16="http://schemas.microsoft.com/office/drawing/2014/main" id="{00000000-0008-0000-0400-0000E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1" name="Picture 1" descr="ALMASHRI_0">
          <a:extLst>
            <a:ext uri="{FF2B5EF4-FFF2-40B4-BE49-F238E27FC236}">
              <a16:creationId xmlns:a16="http://schemas.microsoft.com/office/drawing/2014/main" id="{00000000-0008-0000-0400-0000E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2" name="Picture 1" descr="ALMASHRI_0">
          <a:extLst>
            <a:ext uri="{FF2B5EF4-FFF2-40B4-BE49-F238E27FC236}">
              <a16:creationId xmlns:a16="http://schemas.microsoft.com/office/drawing/2014/main" id="{00000000-0008-0000-0400-0000F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3" name="Picture 1" descr="ALMASHRI_0">
          <a:extLst>
            <a:ext uri="{FF2B5EF4-FFF2-40B4-BE49-F238E27FC236}">
              <a16:creationId xmlns:a16="http://schemas.microsoft.com/office/drawing/2014/main" id="{00000000-0008-0000-0400-0000F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4" name="Picture 1" descr="ALMASHRI_0">
          <a:extLst>
            <a:ext uri="{FF2B5EF4-FFF2-40B4-BE49-F238E27FC236}">
              <a16:creationId xmlns:a16="http://schemas.microsoft.com/office/drawing/2014/main" id="{00000000-0008-0000-0400-0000F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5" name="Picture 1" descr="ALMASHRI_0">
          <a:extLst>
            <a:ext uri="{FF2B5EF4-FFF2-40B4-BE49-F238E27FC236}">
              <a16:creationId xmlns:a16="http://schemas.microsoft.com/office/drawing/2014/main" id="{00000000-0008-0000-0400-0000F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6" name="Picture 1" descr="ALMASHRI_0">
          <a:extLst>
            <a:ext uri="{FF2B5EF4-FFF2-40B4-BE49-F238E27FC236}">
              <a16:creationId xmlns:a16="http://schemas.microsoft.com/office/drawing/2014/main" id="{00000000-0008-0000-0400-0000F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7" name="Picture 1" descr="ALMASHRI_0">
          <a:extLst>
            <a:ext uri="{FF2B5EF4-FFF2-40B4-BE49-F238E27FC236}">
              <a16:creationId xmlns:a16="http://schemas.microsoft.com/office/drawing/2014/main" id="{00000000-0008-0000-0400-0000F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8" name="Picture 1" descr="ALMASHRI_0">
          <a:extLst>
            <a:ext uri="{FF2B5EF4-FFF2-40B4-BE49-F238E27FC236}">
              <a16:creationId xmlns:a16="http://schemas.microsoft.com/office/drawing/2014/main" id="{00000000-0008-0000-0400-0000F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0999" name="Picture 1" descr="ALMASHRI_0">
          <a:extLst>
            <a:ext uri="{FF2B5EF4-FFF2-40B4-BE49-F238E27FC236}">
              <a16:creationId xmlns:a16="http://schemas.microsoft.com/office/drawing/2014/main" id="{00000000-0008-0000-0400-0000F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000" name="Picture 1" descr="ALMASHRI_0">
          <a:extLst>
            <a:ext uri="{FF2B5EF4-FFF2-40B4-BE49-F238E27FC236}">
              <a16:creationId xmlns:a16="http://schemas.microsoft.com/office/drawing/2014/main" id="{00000000-0008-0000-0400-0000F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001" name="Picture 1" descr="ALMASHRI_0">
          <a:extLst>
            <a:ext uri="{FF2B5EF4-FFF2-40B4-BE49-F238E27FC236}">
              <a16:creationId xmlns:a16="http://schemas.microsoft.com/office/drawing/2014/main" id="{00000000-0008-0000-0400-0000F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002" name="Picture 1" descr="ALMASHRI_0">
          <a:extLst>
            <a:ext uri="{FF2B5EF4-FFF2-40B4-BE49-F238E27FC236}">
              <a16:creationId xmlns:a16="http://schemas.microsoft.com/office/drawing/2014/main" id="{00000000-0008-0000-0400-0000F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003" name="Picture 1" descr="ALMASHRI_0">
          <a:extLst>
            <a:ext uri="{FF2B5EF4-FFF2-40B4-BE49-F238E27FC236}">
              <a16:creationId xmlns:a16="http://schemas.microsoft.com/office/drawing/2014/main" id="{00000000-0008-0000-0400-0000F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004" name="Picture 1" descr="ALMASHRI_0">
          <a:extLst>
            <a:ext uri="{FF2B5EF4-FFF2-40B4-BE49-F238E27FC236}">
              <a16:creationId xmlns:a16="http://schemas.microsoft.com/office/drawing/2014/main" id="{00000000-0008-0000-0400-0000F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05" name="Picture 1" descr="ALMASHRI_0">
          <a:extLst>
            <a:ext uri="{FF2B5EF4-FFF2-40B4-BE49-F238E27FC236}">
              <a16:creationId xmlns:a16="http://schemas.microsoft.com/office/drawing/2014/main" id="{00000000-0008-0000-0400-0000F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06" name="Picture 1" descr="ALMASHRI_0">
          <a:extLst>
            <a:ext uri="{FF2B5EF4-FFF2-40B4-BE49-F238E27FC236}">
              <a16:creationId xmlns:a16="http://schemas.microsoft.com/office/drawing/2014/main" id="{00000000-0008-0000-0400-0000F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07" name="Picture 1" descr="ALMASHRI_0">
          <a:extLst>
            <a:ext uri="{FF2B5EF4-FFF2-40B4-BE49-F238E27FC236}">
              <a16:creationId xmlns:a16="http://schemas.microsoft.com/office/drawing/2014/main" id="{00000000-0008-0000-0400-0000F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08" name="Picture 1" descr="ALMASHRI_0">
          <a:extLst>
            <a:ext uri="{FF2B5EF4-FFF2-40B4-BE49-F238E27FC236}">
              <a16:creationId xmlns:a16="http://schemas.microsoft.com/office/drawing/2014/main" id="{00000000-0008-0000-0400-00000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09" name="Picture 1" descr="ALMASHRI_0">
          <a:extLst>
            <a:ext uri="{FF2B5EF4-FFF2-40B4-BE49-F238E27FC236}">
              <a16:creationId xmlns:a16="http://schemas.microsoft.com/office/drawing/2014/main" id="{00000000-0008-0000-0400-00000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0" name="Picture 1" descr="ALMASHRI_0">
          <a:extLst>
            <a:ext uri="{FF2B5EF4-FFF2-40B4-BE49-F238E27FC236}">
              <a16:creationId xmlns:a16="http://schemas.microsoft.com/office/drawing/2014/main" id="{00000000-0008-0000-0400-00000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1" name="Picture 1" descr="ALMASHRI_0">
          <a:extLst>
            <a:ext uri="{FF2B5EF4-FFF2-40B4-BE49-F238E27FC236}">
              <a16:creationId xmlns:a16="http://schemas.microsoft.com/office/drawing/2014/main" id="{00000000-0008-0000-0400-00000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2" name="Picture 1" descr="ALMASHRI_0">
          <a:extLst>
            <a:ext uri="{FF2B5EF4-FFF2-40B4-BE49-F238E27FC236}">
              <a16:creationId xmlns:a16="http://schemas.microsoft.com/office/drawing/2014/main" id="{00000000-0008-0000-0400-00000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3" name="Picture 1" descr="ALMASHRI_0">
          <a:extLst>
            <a:ext uri="{FF2B5EF4-FFF2-40B4-BE49-F238E27FC236}">
              <a16:creationId xmlns:a16="http://schemas.microsoft.com/office/drawing/2014/main" id="{00000000-0008-0000-0400-00000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4" name="Picture 1" descr="ALMASHRI_0">
          <a:extLst>
            <a:ext uri="{FF2B5EF4-FFF2-40B4-BE49-F238E27FC236}">
              <a16:creationId xmlns:a16="http://schemas.microsoft.com/office/drawing/2014/main" id="{00000000-0008-0000-0400-00000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5" name="Picture 1" descr="ALMASHRI_0">
          <a:extLst>
            <a:ext uri="{FF2B5EF4-FFF2-40B4-BE49-F238E27FC236}">
              <a16:creationId xmlns:a16="http://schemas.microsoft.com/office/drawing/2014/main" id="{00000000-0008-0000-0400-00000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6" name="Picture 1" descr="ALMASHRI_0">
          <a:extLst>
            <a:ext uri="{FF2B5EF4-FFF2-40B4-BE49-F238E27FC236}">
              <a16:creationId xmlns:a16="http://schemas.microsoft.com/office/drawing/2014/main" id="{00000000-0008-0000-0400-00000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7" name="Picture 1" descr="ALMASHRI_0">
          <a:extLst>
            <a:ext uri="{FF2B5EF4-FFF2-40B4-BE49-F238E27FC236}">
              <a16:creationId xmlns:a16="http://schemas.microsoft.com/office/drawing/2014/main" id="{00000000-0008-0000-0400-00000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8" name="Picture 1" descr="ALMASHRI_0">
          <a:extLst>
            <a:ext uri="{FF2B5EF4-FFF2-40B4-BE49-F238E27FC236}">
              <a16:creationId xmlns:a16="http://schemas.microsoft.com/office/drawing/2014/main" id="{00000000-0008-0000-0400-00000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19" name="Picture 1" descr="ALMASHRI_0">
          <a:extLst>
            <a:ext uri="{FF2B5EF4-FFF2-40B4-BE49-F238E27FC236}">
              <a16:creationId xmlns:a16="http://schemas.microsoft.com/office/drawing/2014/main" id="{00000000-0008-0000-0400-00000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20" name="Picture 1" descr="ALMASHRI_0">
          <a:extLst>
            <a:ext uri="{FF2B5EF4-FFF2-40B4-BE49-F238E27FC236}">
              <a16:creationId xmlns:a16="http://schemas.microsoft.com/office/drawing/2014/main" id="{00000000-0008-0000-0400-00000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1" name="Picture 1" descr="ALMASHRI_0">
          <a:extLst>
            <a:ext uri="{FF2B5EF4-FFF2-40B4-BE49-F238E27FC236}">
              <a16:creationId xmlns:a16="http://schemas.microsoft.com/office/drawing/2014/main" id="{00000000-0008-0000-0400-00000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2" name="Picture 1" descr="ALMASHRI_0">
          <a:extLst>
            <a:ext uri="{FF2B5EF4-FFF2-40B4-BE49-F238E27FC236}">
              <a16:creationId xmlns:a16="http://schemas.microsoft.com/office/drawing/2014/main" id="{00000000-0008-0000-0400-00000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3" name="Picture 1" descr="ALMASHRI_0">
          <a:extLst>
            <a:ext uri="{FF2B5EF4-FFF2-40B4-BE49-F238E27FC236}">
              <a16:creationId xmlns:a16="http://schemas.microsoft.com/office/drawing/2014/main" id="{00000000-0008-0000-0400-00000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4" name="Picture 1" descr="ALMASHRI_0">
          <a:extLst>
            <a:ext uri="{FF2B5EF4-FFF2-40B4-BE49-F238E27FC236}">
              <a16:creationId xmlns:a16="http://schemas.microsoft.com/office/drawing/2014/main" id="{00000000-0008-0000-0400-00001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5" name="Picture 1" descr="ALMASHRI_0">
          <a:extLst>
            <a:ext uri="{FF2B5EF4-FFF2-40B4-BE49-F238E27FC236}">
              <a16:creationId xmlns:a16="http://schemas.microsoft.com/office/drawing/2014/main" id="{00000000-0008-0000-0400-00001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6" name="Picture 1" descr="ALMASHRI_0">
          <a:extLst>
            <a:ext uri="{FF2B5EF4-FFF2-40B4-BE49-F238E27FC236}">
              <a16:creationId xmlns:a16="http://schemas.microsoft.com/office/drawing/2014/main" id="{00000000-0008-0000-0400-00001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7" name="Picture 1" descr="ALMASHRI_0">
          <a:extLst>
            <a:ext uri="{FF2B5EF4-FFF2-40B4-BE49-F238E27FC236}">
              <a16:creationId xmlns:a16="http://schemas.microsoft.com/office/drawing/2014/main" id="{00000000-0008-0000-0400-00001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8" name="Picture 1" descr="ALMASHRI_0">
          <a:extLst>
            <a:ext uri="{FF2B5EF4-FFF2-40B4-BE49-F238E27FC236}">
              <a16:creationId xmlns:a16="http://schemas.microsoft.com/office/drawing/2014/main" id="{00000000-0008-0000-0400-00001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29" name="Picture 1" descr="ALMASHRI_0">
          <a:extLst>
            <a:ext uri="{FF2B5EF4-FFF2-40B4-BE49-F238E27FC236}">
              <a16:creationId xmlns:a16="http://schemas.microsoft.com/office/drawing/2014/main" id="{00000000-0008-0000-0400-00001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30" name="Picture 1" descr="ALMASHRI_0">
          <a:extLst>
            <a:ext uri="{FF2B5EF4-FFF2-40B4-BE49-F238E27FC236}">
              <a16:creationId xmlns:a16="http://schemas.microsoft.com/office/drawing/2014/main" id="{00000000-0008-0000-0400-00001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31" name="Picture 1" descr="ALMASHRI_0">
          <a:extLst>
            <a:ext uri="{FF2B5EF4-FFF2-40B4-BE49-F238E27FC236}">
              <a16:creationId xmlns:a16="http://schemas.microsoft.com/office/drawing/2014/main" id="{00000000-0008-0000-0400-00001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32" name="Picture 1" descr="ALMASHRI_0">
          <a:extLst>
            <a:ext uri="{FF2B5EF4-FFF2-40B4-BE49-F238E27FC236}">
              <a16:creationId xmlns:a16="http://schemas.microsoft.com/office/drawing/2014/main" id="{00000000-0008-0000-0400-00001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33" name="Picture 1" descr="ALMASHRI_0">
          <a:extLst>
            <a:ext uri="{FF2B5EF4-FFF2-40B4-BE49-F238E27FC236}">
              <a16:creationId xmlns:a16="http://schemas.microsoft.com/office/drawing/2014/main" id="{00000000-0008-0000-0400-00001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34" name="Picture 1" descr="ALMASHRI_0">
          <a:extLst>
            <a:ext uri="{FF2B5EF4-FFF2-40B4-BE49-F238E27FC236}">
              <a16:creationId xmlns:a16="http://schemas.microsoft.com/office/drawing/2014/main" id="{00000000-0008-0000-0400-00001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35" name="Picture 1" descr="ALMASHRI_0">
          <a:extLst>
            <a:ext uri="{FF2B5EF4-FFF2-40B4-BE49-F238E27FC236}">
              <a16:creationId xmlns:a16="http://schemas.microsoft.com/office/drawing/2014/main" id="{00000000-0008-0000-0400-00001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36" name="Picture 1" descr="ALMASHRI_0">
          <a:extLst>
            <a:ext uri="{FF2B5EF4-FFF2-40B4-BE49-F238E27FC236}">
              <a16:creationId xmlns:a16="http://schemas.microsoft.com/office/drawing/2014/main" id="{00000000-0008-0000-0400-00001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37" name="Picture 1" descr="ALMASHRI_0">
          <a:extLst>
            <a:ext uri="{FF2B5EF4-FFF2-40B4-BE49-F238E27FC236}">
              <a16:creationId xmlns:a16="http://schemas.microsoft.com/office/drawing/2014/main" id="{00000000-0008-0000-0400-00001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38" name="Picture 1" descr="ALMASHRI_0">
          <a:extLst>
            <a:ext uri="{FF2B5EF4-FFF2-40B4-BE49-F238E27FC236}">
              <a16:creationId xmlns:a16="http://schemas.microsoft.com/office/drawing/2014/main" id="{00000000-0008-0000-0400-00001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39" name="Picture 1" descr="ALMASHRI_0">
          <a:extLst>
            <a:ext uri="{FF2B5EF4-FFF2-40B4-BE49-F238E27FC236}">
              <a16:creationId xmlns:a16="http://schemas.microsoft.com/office/drawing/2014/main" id="{00000000-0008-0000-0400-00001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0" name="Picture 1" descr="ALMASHRI_0">
          <a:extLst>
            <a:ext uri="{FF2B5EF4-FFF2-40B4-BE49-F238E27FC236}">
              <a16:creationId xmlns:a16="http://schemas.microsoft.com/office/drawing/2014/main" id="{00000000-0008-0000-0400-00002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1" name="Picture 1" descr="ALMASHRI_0">
          <a:extLst>
            <a:ext uri="{FF2B5EF4-FFF2-40B4-BE49-F238E27FC236}">
              <a16:creationId xmlns:a16="http://schemas.microsoft.com/office/drawing/2014/main" id="{00000000-0008-0000-0400-00002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2" name="Picture 1" descr="ALMASHRI_0">
          <a:extLst>
            <a:ext uri="{FF2B5EF4-FFF2-40B4-BE49-F238E27FC236}">
              <a16:creationId xmlns:a16="http://schemas.microsoft.com/office/drawing/2014/main" id="{00000000-0008-0000-0400-00002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3" name="Picture 1" descr="ALMASHRI_0">
          <a:extLst>
            <a:ext uri="{FF2B5EF4-FFF2-40B4-BE49-F238E27FC236}">
              <a16:creationId xmlns:a16="http://schemas.microsoft.com/office/drawing/2014/main" id="{00000000-0008-0000-0400-00002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4" name="Picture 1" descr="ALMASHRI_0">
          <a:extLst>
            <a:ext uri="{FF2B5EF4-FFF2-40B4-BE49-F238E27FC236}">
              <a16:creationId xmlns:a16="http://schemas.microsoft.com/office/drawing/2014/main" id="{00000000-0008-0000-0400-00002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5" name="Picture 1" descr="ALMASHRI_0">
          <a:extLst>
            <a:ext uri="{FF2B5EF4-FFF2-40B4-BE49-F238E27FC236}">
              <a16:creationId xmlns:a16="http://schemas.microsoft.com/office/drawing/2014/main" id="{00000000-0008-0000-0400-00002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6" name="Picture 1" descr="ALMASHRI_0">
          <a:extLst>
            <a:ext uri="{FF2B5EF4-FFF2-40B4-BE49-F238E27FC236}">
              <a16:creationId xmlns:a16="http://schemas.microsoft.com/office/drawing/2014/main" id="{00000000-0008-0000-0400-00002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7" name="Picture 1" descr="ALMASHRI_0">
          <a:extLst>
            <a:ext uri="{FF2B5EF4-FFF2-40B4-BE49-F238E27FC236}">
              <a16:creationId xmlns:a16="http://schemas.microsoft.com/office/drawing/2014/main" id="{00000000-0008-0000-0400-00002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8" name="Picture 1" descr="ALMASHRI_0">
          <a:extLst>
            <a:ext uri="{FF2B5EF4-FFF2-40B4-BE49-F238E27FC236}">
              <a16:creationId xmlns:a16="http://schemas.microsoft.com/office/drawing/2014/main" id="{00000000-0008-0000-0400-00002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49" name="Picture 1" descr="ALMASHRI_0">
          <a:extLst>
            <a:ext uri="{FF2B5EF4-FFF2-40B4-BE49-F238E27FC236}">
              <a16:creationId xmlns:a16="http://schemas.microsoft.com/office/drawing/2014/main" id="{00000000-0008-0000-0400-00002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50" name="Picture 1" descr="ALMASHRI_0">
          <a:extLst>
            <a:ext uri="{FF2B5EF4-FFF2-40B4-BE49-F238E27FC236}">
              <a16:creationId xmlns:a16="http://schemas.microsoft.com/office/drawing/2014/main" id="{00000000-0008-0000-0400-00002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51" name="Picture 1" descr="ALMASHRI_0">
          <a:extLst>
            <a:ext uri="{FF2B5EF4-FFF2-40B4-BE49-F238E27FC236}">
              <a16:creationId xmlns:a16="http://schemas.microsoft.com/office/drawing/2014/main" id="{00000000-0008-0000-0400-00002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052" name="Picture 1" descr="ALMASHRI_0">
          <a:extLst>
            <a:ext uri="{FF2B5EF4-FFF2-40B4-BE49-F238E27FC236}">
              <a16:creationId xmlns:a16="http://schemas.microsoft.com/office/drawing/2014/main" id="{00000000-0008-0000-0400-00002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53" name="Picture 1" descr="ALMASHRI_0">
          <a:extLst>
            <a:ext uri="{FF2B5EF4-FFF2-40B4-BE49-F238E27FC236}">
              <a16:creationId xmlns:a16="http://schemas.microsoft.com/office/drawing/2014/main" id="{00000000-0008-0000-0400-00002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54" name="Picture 1" descr="ALMASHRI_0">
          <a:extLst>
            <a:ext uri="{FF2B5EF4-FFF2-40B4-BE49-F238E27FC236}">
              <a16:creationId xmlns:a16="http://schemas.microsoft.com/office/drawing/2014/main" id="{00000000-0008-0000-0400-00002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55" name="Picture 1" descr="ALMASHRI_0">
          <a:extLst>
            <a:ext uri="{FF2B5EF4-FFF2-40B4-BE49-F238E27FC236}">
              <a16:creationId xmlns:a16="http://schemas.microsoft.com/office/drawing/2014/main" id="{00000000-0008-0000-0400-00002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56" name="Picture 1" descr="ALMASHRI_0">
          <a:extLst>
            <a:ext uri="{FF2B5EF4-FFF2-40B4-BE49-F238E27FC236}">
              <a16:creationId xmlns:a16="http://schemas.microsoft.com/office/drawing/2014/main" id="{00000000-0008-0000-0400-00003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57" name="Picture 1" descr="ALMASHRI_0">
          <a:extLst>
            <a:ext uri="{FF2B5EF4-FFF2-40B4-BE49-F238E27FC236}">
              <a16:creationId xmlns:a16="http://schemas.microsoft.com/office/drawing/2014/main" id="{00000000-0008-0000-0400-00003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58" name="Picture 1" descr="ALMASHRI_0">
          <a:extLst>
            <a:ext uri="{FF2B5EF4-FFF2-40B4-BE49-F238E27FC236}">
              <a16:creationId xmlns:a16="http://schemas.microsoft.com/office/drawing/2014/main" id="{00000000-0008-0000-0400-00003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59" name="Picture 1" descr="ALMASHRI_0">
          <a:extLst>
            <a:ext uri="{FF2B5EF4-FFF2-40B4-BE49-F238E27FC236}">
              <a16:creationId xmlns:a16="http://schemas.microsoft.com/office/drawing/2014/main" id="{00000000-0008-0000-0400-00003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0" name="Picture 1" descr="ALMASHRI_0">
          <a:extLst>
            <a:ext uri="{FF2B5EF4-FFF2-40B4-BE49-F238E27FC236}">
              <a16:creationId xmlns:a16="http://schemas.microsoft.com/office/drawing/2014/main" id="{00000000-0008-0000-0400-00003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1" name="Picture 1" descr="ALMASHRI_0">
          <a:extLst>
            <a:ext uri="{FF2B5EF4-FFF2-40B4-BE49-F238E27FC236}">
              <a16:creationId xmlns:a16="http://schemas.microsoft.com/office/drawing/2014/main" id="{00000000-0008-0000-0400-00003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2" name="Picture 1" descr="ALMASHRI_0">
          <a:extLst>
            <a:ext uri="{FF2B5EF4-FFF2-40B4-BE49-F238E27FC236}">
              <a16:creationId xmlns:a16="http://schemas.microsoft.com/office/drawing/2014/main" id="{00000000-0008-0000-0400-00003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3" name="Picture 1" descr="ALMASHRI_0">
          <a:extLst>
            <a:ext uri="{FF2B5EF4-FFF2-40B4-BE49-F238E27FC236}">
              <a16:creationId xmlns:a16="http://schemas.microsoft.com/office/drawing/2014/main" id="{00000000-0008-0000-0400-00003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4" name="Picture 1" descr="ALMASHRI_0">
          <a:extLst>
            <a:ext uri="{FF2B5EF4-FFF2-40B4-BE49-F238E27FC236}">
              <a16:creationId xmlns:a16="http://schemas.microsoft.com/office/drawing/2014/main" id="{00000000-0008-0000-0400-00003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5" name="Picture 1" descr="ALMASHRI_0">
          <a:extLst>
            <a:ext uri="{FF2B5EF4-FFF2-40B4-BE49-F238E27FC236}">
              <a16:creationId xmlns:a16="http://schemas.microsoft.com/office/drawing/2014/main" id="{00000000-0008-0000-0400-00003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6" name="Picture 1" descr="ALMASHRI_0">
          <a:extLst>
            <a:ext uri="{FF2B5EF4-FFF2-40B4-BE49-F238E27FC236}">
              <a16:creationId xmlns:a16="http://schemas.microsoft.com/office/drawing/2014/main" id="{00000000-0008-0000-0400-00003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7" name="Picture 1" descr="ALMASHRI_0">
          <a:extLst>
            <a:ext uri="{FF2B5EF4-FFF2-40B4-BE49-F238E27FC236}">
              <a16:creationId xmlns:a16="http://schemas.microsoft.com/office/drawing/2014/main" id="{00000000-0008-0000-0400-00003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068" name="Picture 1" descr="ALMASHRI_0">
          <a:extLst>
            <a:ext uri="{FF2B5EF4-FFF2-40B4-BE49-F238E27FC236}">
              <a16:creationId xmlns:a16="http://schemas.microsoft.com/office/drawing/2014/main" id="{00000000-0008-0000-0400-00003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69" name="Picture 1" descr="ALMASHRI_0">
          <a:extLst>
            <a:ext uri="{FF2B5EF4-FFF2-40B4-BE49-F238E27FC236}">
              <a16:creationId xmlns:a16="http://schemas.microsoft.com/office/drawing/2014/main" id="{00000000-0008-0000-0400-00003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0" name="Picture 1" descr="ALMASHRI_0">
          <a:extLst>
            <a:ext uri="{FF2B5EF4-FFF2-40B4-BE49-F238E27FC236}">
              <a16:creationId xmlns:a16="http://schemas.microsoft.com/office/drawing/2014/main" id="{00000000-0008-0000-0400-00003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1" name="Picture 1" descr="ALMASHRI_0">
          <a:extLst>
            <a:ext uri="{FF2B5EF4-FFF2-40B4-BE49-F238E27FC236}">
              <a16:creationId xmlns:a16="http://schemas.microsoft.com/office/drawing/2014/main" id="{00000000-0008-0000-0400-00003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2" name="Picture 1" descr="ALMASHRI_0">
          <a:extLst>
            <a:ext uri="{FF2B5EF4-FFF2-40B4-BE49-F238E27FC236}">
              <a16:creationId xmlns:a16="http://schemas.microsoft.com/office/drawing/2014/main" id="{00000000-0008-0000-0400-00004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3" name="Picture 1" descr="ALMASHRI_0">
          <a:extLst>
            <a:ext uri="{FF2B5EF4-FFF2-40B4-BE49-F238E27FC236}">
              <a16:creationId xmlns:a16="http://schemas.microsoft.com/office/drawing/2014/main" id="{00000000-0008-0000-0400-00004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4" name="Picture 1" descr="ALMASHRI_0">
          <a:extLst>
            <a:ext uri="{FF2B5EF4-FFF2-40B4-BE49-F238E27FC236}">
              <a16:creationId xmlns:a16="http://schemas.microsoft.com/office/drawing/2014/main" id="{00000000-0008-0000-0400-00004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5" name="Picture 1" descr="ALMASHRI_0">
          <a:extLst>
            <a:ext uri="{FF2B5EF4-FFF2-40B4-BE49-F238E27FC236}">
              <a16:creationId xmlns:a16="http://schemas.microsoft.com/office/drawing/2014/main" id="{00000000-0008-0000-0400-00004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6" name="Picture 1" descr="ALMASHRI_0">
          <a:extLst>
            <a:ext uri="{FF2B5EF4-FFF2-40B4-BE49-F238E27FC236}">
              <a16:creationId xmlns:a16="http://schemas.microsoft.com/office/drawing/2014/main" id="{00000000-0008-0000-0400-00004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7" name="Picture 1" descr="ALMASHRI_0">
          <a:extLst>
            <a:ext uri="{FF2B5EF4-FFF2-40B4-BE49-F238E27FC236}">
              <a16:creationId xmlns:a16="http://schemas.microsoft.com/office/drawing/2014/main" id="{00000000-0008-0000-0400-00004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8" name="Picture 1" descr="ALMASHRI_0">
          <a:extLst>
            <a:ext uri="{FF2B5EF4-FFF2-40B4-BE49-F238E27FC236}">
              <a16:creationId xmlns:a16="http://schemas.microsoft.com/office/drawing/2014/main" id="{00000000-0008-0000-0400-00004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79" name="Picture 1" descr="ALMASHRI_0">
          <a:extLst>
            <a:ext uri="{FF2B5EF4-FFF2-40B4-BE49-F238E27FC236}">
              <a16:creationId xmlns:a16="http://schemas.microsoft.com/office/drawing/2014/main" id="{00000000-0008-0000-0400-00004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80" name="Picture 1" descr="ALMASHRI_0">
          <a:extLst>
            <a:ext uri="{FF2B5EF4-FFF2-40B4-BE49-F238E27FC236}">
              <a16:creationId xmlns:a16="http://schemas.microsoft.com/office/drawing/2014/main" id="{00000000-0008-0000-0400-00004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81" name="Picture 1" descr="ALMASHRI_0">
          <a:extLst>
            <a:ext uri="{FF2B5EF4-FFF2-40B4-BE49-F238E27FC236}">
              <a16:creationId xmlns:a16="http://schemas.microsoft.com/office/drawing/2014/main" id="{00000000-0008-0000-0400-00004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82" name="Picture 1" descr="ALMASHRI_0">
          <a:extLst>
            <a:ext uri="{FF2B5EF4-FFF2-40B4-BE49-F238E27FC236}">
              <a16:creationId xmlns:a16="http://schemas.microsoft.com/office/drawing/2014/main" id="{00000000-0008-0000-0400-00004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83" name="Picture 1" descr="ALMASHRI_0">
          <a:extLst>
            <a:ext uri="{FF2B5EF4-FFF2-40B4-BE49-F238E27FC236}">
              <a16:creationId xmlns:a16="http://schemas.microsoft.com/office/drawing/2014/main" id="{00000000-0008-0000-0400-00004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084" name="Picture 1" descr="ALMASHRI_0">
          <a:extLst>
            <a:ext uri="{FF2B5EF4-FFF2-40B4-BE49-F238E27FC236}">
              <a16:creationId xmlns:a16="http://schemas.microsoft.com/office/drawing/2014/main" id="{00000000-0008-0000-0400-00004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85" name="Picture 1" descr="ALMASHRI_0">
          <a:extLst>
            <a:ext uri="{FF2B5EF4-FFF2-40B4-BE49-F238E27FC236}">
              <a16:creationId xmlns:a16="http://schemas.microsoft.com/office/drawing/2014/main" id="{00000000-0008-0000-0400-00004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86" name="Picture 1" descr="ALMASHRI_0">
          <a:extLst>
            <a:ext uri="{FF2B5EF4-FFF2-40B4-BE49-F238E27FC236}">
              <a16:creationId xmlns:a16="http://schemas.microsoft.com/office/drawing/2014/main" id="{00000000-0008-0000-0400-00004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87" name="Picture 1" descr="ALMASHRI_0">
          <a:extLst>
            <a:ext uri="{FF2B5EF4-FFF2-40B4-BE49-F238E27FC236}">
              <a16:creationId xmlns:a16="http://schemas.microsoft.com/office/drawing/2014/main" id="{00000000-0008-0000-0400-00004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88" name="Picture 1" descr="ALMASHRI_0">
          <a:extLst>
            <a:ext uri="{FF2B5EF4-FFF2-40B4-BE49-F238E27FC236}">
              <a16:creationId xmlns:a16="http://schemas.microsoft.com/office/drawing/2014/main" id="{00000000-0008-0000-0400-00005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89" name="Picture 1" descr="ALMASHRI_0">
          <a:extLst>
            <a:ext uri="{FF2B5EF4-FFF2-40B4-BE49-F238E27FC236}">
              <a16:creationId xmlns:a16="http://schemas.microsoft.com/office/drawing/2014/main" id="{00000000-0008-0000-0400-00005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0" name="Picture 1" descr="ALMASHRI_0">
          <a:extLst>
            <a:ext uri="{FF2B5EF4-FFF2-40B4-BE49-F238E27FC236}">
              <a16:creationId xmlns:a16="http://schemas.microsoft.com/office/drawing/2014/main" id="{00000000-0008-0000-0400-00005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1" name="Picture 1" descr="ALMASHRI_0">
          <a:extLst>
            <a:ext uri="{FF2B5EF4-FFF2-40B4-BE49-F238E27FC236}">
              <a16:creationId xmlns:a16="http://schemas.microsoft.com/office/drawing/2014/main" id="{00000000-0008-0000-0400-00005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2" name="Picture 1" descr="ALMASHRI_0">
          <a:extLst>
            <a:ext uri="{FF2B5EF4-FFF2-40B4-BE49-F238E27FC236}">
              <a16:creationId xmlns:a16="http://schemas.microsoft.com/office/drawing/2014/main" id="{00000000-0008-0000-0400-00005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3" name="Picture 1" descr="ALMASHRI_0">
          <a:extLst>
            <a:ext uri="{FF2B5EF4-FFF2-40B4-BE49-F238E27FC236}">
              <a16:creationId xmlns:a16="http://schemas.microsoft.com/office/drawing/2014/main" id="{00000000-0008-0000-0400-00005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4" name="Picture 1" descr="ALMASHRI_0">
          <a:extLst>
            <a:ext uri="{FF2B5EF4-FFF2-40B4-BE49-F238E27FC236}">
              <a16:creationId xmlns:a16="http://schemas.microsoft.com/office/drawing/2014/main" id="{00000000-0008-0000-0400-00005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5" name="Picture 1" descr="ALMASHRI_0">
          <a:extLst>
            <a:ext uri="{FF2B5EF4-FFF2-40B4-BE49-F238E27FC236}">
              <a16:creationId xmlns:a16="http://schemas.microsoft.com/office/drawing/2014/main" id="{00000000-0008-0000-0400-00005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6" name="Picture 1" descr="ALMASHRI_0">
          <a:extLst>
            <a:ext uri="{FF2B5EF4-FFF2-40B4-BE49-F238E27FC236}">
              <a16:creationId xmlns:a16="http://schemas.microsoft.com/office/drawing/2014/main" id="{00000000-0008-0000-0400-00005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7" name="Picture 1" descr="ALMASHRI_0">
          <a:extLst>
            <a:ext uri="{FF2B5EF4-FFF2-40B4-BE49-F238E27FC236}">
              <a16:creationId xmlns:a16="http://schemas.microsoft.com/office/drawing/2014/main" id="{00000000-0008-0000-0400-00005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8" name="Picture 1" descr="ALMASHRI_0">
          <a:extLst>
            <a:ext uri="{FF2B5EF4-FFF2-40B4-BE49-F238E27FC236}">
              <a16:creationId xmlns:a16="http://schemas.microsoft.com/office/drawing/2014/main" id="{00000000-0008-0000-0400-00005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099" name="Picture 1" descr="ALMASHRI_0">
          <a:extLst>
            <a:ext uri="{FF2B5EF4-FFF2-40B4-BE49-F238E27FC236}">
              <a16:creationId xmlns:a16="http://schemas.microsoft.com/office/drawing/2014/main" id="{00000000-0008-0000-0400-00005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00" name="Picture 1" descr="ALMASHRI_0">
          <a:extLst>
            <a:ext uri="{FF2B5EF4-FFF2-40B4-BE49-F238E27FC236}">
              <a16:creationId xmlns:a16="http://schemas.microsoft.com/office/drawing/2014/main" id="{00000000-0008-0000-0400-00005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1" name="Picture 1" descr="ALMASHRI_0">
          <a:extLst>
            <a:ext uri="{FF2B5EF4-FFF2-40B4-BE49-F238E27FC236}">
              <a16:creationId xmlns:a16="http://schemas.microsoft.com/office/drawing/2014/main" id="{00000000-0008-0000-0400-00005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2" name="Picture 1" descr="ALMASHRI_0">
          <a:extLst>
            <a:ext uri="{FF2B5EF4-FFF2-40B4-BE49-F238E27FC236}">
              <a16:creationId xmlns:a16="http://schemas.microsoft.com/office/drawing/2014/main" id="{00000000-0008-0000-0400-00005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3" name="Picture 1" descr="ALMASHRI_0">
          <a:extLst>
            <a:ext uri="{FF2B5EF4-FFF2-40B4-BE49-F238E27FC236}">
              <a16:creationId xmlns:a16="http://schemas.microsoft.com/office/drawing/2014/main" id="{00000000-0008-0000-0400-00005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4" name="Picture 1" descr="ALMASHRI_0">
          <a:extLst>
            <a:ext uri="{FF2B5EF4-FFF2-40B4-BE49-F238E27FC236}">
              <a16:creationId xmlns:a16="http://schemas.microsoft.com/office/drawing/2014/main" id="{00000000-0008-0000-0400-00006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5" name="Picture 1" descr="ALMASHRI_0">
          <a:extLst>
            <a:ext uri="{FF2B5EF4-FFF2-40B4-BE49-F238E27FC236}">
              <a16:creationId xmlns:a16="http://schemas.microsoft.com/office/drawing/2014/main" id="{00000000-0008-0000-0400-00006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6" name="Picture 1" descr="ALMASHRI_0">
          <a:extLst>
            <a:ext uri="{FF2B5EF4-FFF2-40B4-BE49-F238E27FC236}">
              <a16:creationId xmlns:a16="http://schemas.microsoft.com/office/drawing/2014/main" id="{00000000-0008-0000-0400-00006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7" name="Picture 1" descr="ALMASHRI_0">
          <a:extLst>
            <a:ext uri="{FF2B5EF4-FFF2-40B4-BE49-F238E27FC236}">
              <a16:creationId xmlns:a16="http://schemas.microsoft.com/office/drawing/2014/main" id="{00000000-0008-0000-0400-00006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8" name="Picture 1" descr="ALMASHRI_0">
          <a:extLst>
            <a:ext uri="{FF2B5EF4-FFF2-40B4-BE49-F238E27FC236}">
              <a16:creationId xmlns:a16="http://schemas.microsoft.com/office/drawing/2014/main" id="{00000000-0008-0000-0400-00006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09" name="Picture 1" descr="ALMASHRI_0">
          <a:extLst>
            <a:ext uri="{FF2B5EF4-FFF2-40B4-BE49-F238E27FC236}">
              <a16:creationId xmlns:a16="http://schemas.microsoft.com/office/drawing/2014/main" id="{00000000-0008-0000-0400-00006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10" name="Picture 1" descr="ALMASHRI_0">
          <a:extLst>
            <a:ext uri="{FF2B5EF4-FFF2-40B4-BE49-F238E27FC236}">
              <a16:creationId xmlns:a16="http://schemas.microsoft.com/office/drawing/2014/main" id="{00000000-0008-0000-0400-00006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11" name="Picture 1" descr="ALMASHRI_0">
          <a:extLst>
            <a:ext uri="{FF2B5EF4-FFF2-40B4-BE49-F238E27FC236}">
              <a16:creationId xmlns:a16="http://schemas.microsoft.com/office/drawing/2014/main" id="{00000000-0008-0000-0400-00006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12" name="Picture 1" descr="ALMASHRI_0">
          <a:extLst>
            <a:ext uri="{FF2B5EF4-FFF2-40B4-BE49-F238E27FC236}">
              <a16:creationId xmlns:a16="http://schemas.microsoft.com/office/drawing/2014/main" id="{00000000-0008-0000-0400-00006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13" name="Picture 1" descr="ALMASHRI_0">
          <a:extLst>
            <a:ext uri="{FF2B5EF4-FFF2-40B4-BE49-F238E27FC236}">
              <a16:creationId xmlns:a16="http://schemas.microsoft.com/office/drawing/2014/main" id="{00000000-0008-0000-0400-00006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14" name="Picture 1" descr="ALMASHRI_0">
          <a:extLst>
            <a:ext uri="{FF2B5EF4-FFF2-40B4-BE49-F238E27FC236}">
              <a16:creationId xmlns:a16="http://schemas.microsoft.com/office/drawing/2014/main" id="{00000000-0008-0000-0400-00006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15" name="Picture 1" descr="ALMASHRI_0">
          <a:extLst>
            <a:ext uri="{FF2B5EF4-FFF2-40B4-BE49-F238E27FC236}">
              <a16:creationId xmlns:a16="http://schemas.microsoft.com/office/drawing/2014/main" id="{00000000-0008-0000-0400-00006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116" name="Picture 1" descr="ALMASHRI_0">
          <a:extLst>
            <a:ext uri="{FF2B5EF4-FFF2-40B4-BE49-F238E27FC236}">
              <a16:creationId xmlns:a16="http://schemas.microsoft.com/office/drawing/2014/main" id="{00000000-0008-0000-0400-00006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17" name="Picture 1" descr="ALMASHRI_0">
          <a:extLst>
            <a:ext uri="{FF2B5EF4-FFF2-40B4-BE49-F238E27FC236}">
              <a16:creationId xmlns:a16="http://schemas.microsoft.com/office/drawing/2014/main" id="{00000000-0008-0000-0400-00006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18" name="Picture 1" descr="ALMASHRI_0">
          <a:extLst>
            <a:ext uri="{FF2B5EF4-FFF2-40B4-BE49-F238E27FC236}">
              <a16:creationId xmlns:a16="http://schemas.microsoft.com/office/drawing/2014/main" id="{00000000-0008-0000-0400-00006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19" name="Picture 1" descr="ALMASHRI_0">
          <a:extLst>
            <a:ext uri="{FF2B5EF4-FFF2-40B4-BE49-F238E27FC236}">
              <a16:creationId xmlns:a16="http://schemas.microsoft.com/office/drawing/2014/main" id="{00000000-0008-0000-0400-00006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0" name="Picture 1" descr="ALMASHRI_0">
          <a:extLst>
            <a:ext uri="{FF2B5EF4-FFF2-40B4-BE49-F238E27FC236}">
              <a16:creationId xmlns:a16="http://schemas.microsoft.com/office/drawing/2014/main" id="{00000000-0008-0000-0400-00007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1" name="Picture 1" descr="ALMASHRI_0">
          <a:extLst>
            <a:ext uri="{FF2B5EF4-FFF2-40B4-BE49-F238E27FC236}">
              <a16:creationId xmlns:a16="http://schemas.microsoft.com/office/drawing/2014/main" id="{00000000-0008-0000-0400-00007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2" name="Picture 1" descr="ALMASHRI_0">
          <a:extLst>
            <a:ext uri="{FF2B5EF4-FFF2-40B4-BE49-F238E27FC236}">
              <a16:creationId xmlns:a16="http://schemas.microsoft.com/office/drawing/2014/main" id="{00000000-0008-0000-0400-00007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3" name="Picture 1" descr="ALMASHRI_0">
          <a:extLst>
            <a:ext uri="{FF2B5EF4-FFF2-40B4-BE49-F238E27FC236}">
              <a16:creationId xmlns:a16="http://schemas.microsoft.com/office/drawing/2014/main" id="{00000000-0008-0000-0400-00007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4" name="Picture 1" descr="ALMASHRI_0">
          <a:extLst>
            <a:ext uri="{FF2B5EF4-FFF2-40B4-BE49-F238E27FC236}">
              <a16:creationId xmlns:a16="http://schemas.microsoft.com/office/drawing/2014/main" id="{00000000-0008-0000-0400-00007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5" name="Picture 1" descr="ALMASHRI_0">
          <a:extLst>
            <a:ext uri="{FF2B5EF4-FFF2-40B4-BE49-F238E27FC236}">
              <a16:creationId xmlns:a16="http://schemas.microsoft.com/office/drawing/2014/main" id="{00000000-0008-0000-0400-00007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6" name="Picture 1" descr="ALMASHRI_0">
          <a:extLst>
            <a:ext uri="{FF2B5EF4-FFF2-40B4-BE49-F238E27FC236}">
              <a16:creationId xmlns:a16="http://schemas.microsoft.com/office/drawing/2014/main" id="{00000000-0008-0000-0400-00007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7" name="Picture 1" descr="ALMASHRI_0">
          <a:extLst>
            <a:ext uri="{FF2B5EF4-FFF2-40B4-BE49-F238E27FC236}">
              <a16:creationId xmlns:a16="http://schemas.microsoft.com/office/drawing/2014/main" id="{00000000-0008-0000-0400-00007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8" name="Picture 1" descr="ALMASHRI_0">
          <a:extLst>
            <a:ext uri="{FF2B5EF4-FFF2-40B4-BE49-F238E27FC236}">
              <a16:creationId xmlns:a16="http://schemas.microsoft.com/office/drawing/2014/main" id="{00000000-0008-0000-0400-00007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29" name="Picture 1" descr="ALMASHRI_0">
          <a:extLst>
            <a:ext uri="{FF2B5EF4-FFF2-40B4-BE49-F238E27FC236}">
              <a16:creationId xmlns:a16="http://schemas.microsoft.com/office/drawing/2014/main" id="{00000000-0008-0000-0400-00007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30" name="Picture 1" descr="ALMASHRI_0">
          <a:extLst>
            <a:ext uri="{FF2B5EF4-FFF2-40B4-BE49-F238E27FC236}">
              <a16:creationId xmlns:a16="http://schemas.microsoft.com/office/drawing/2014/main" id="{00000000-0008-0000-0400-00007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31" name="Picture 1" descr="ALMASHRI_0">
          <a:extLst>
            <a:ext uri="{FF2B5EF4-FFF2-40B4-BE49-F238E27FC236}">
              <a16:creationId xmlns:a16="http://schemas.microsoft.com/office/drawing/2014/main" id="{00000000-0008-0000-0400-00007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132" name="Picture 1" descr="ALMASHRI_0">
          <a:extLst>
            <a:ext uri="{FF2B5EF4-FFF2-40B4-BE49-F238E27FC236}">
              <a16:creationId xmlns:a16="http://schemas.microsoft.com/office/drawing/2014/main" id="{00000000-0008-0000-0400-00007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33" name="Picture 1" descr="ALMASHRI_0">
          <a:extLst>
            <a:ext uri="{FF2B5EF4-FFF2-40B4-BE49-F238E27FC236}">
              <a16:creationId xmlns:a16="http://schemas.microsoft.com/office/drawing/2014/main" id="{00000000-0008-0000-0400-00007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34" name="Picture 1" descr="ALMASHRI_0">
          <a:extLst>
            <a:ext uri="{FF2B5EF4-FFF2-40B4-BE49-F238E27FC236}">
              <a16:creationId xmlns:a16="http://schemas.microsoft.com/office/drawing/2014/main" id="{00000000-0008-0000-0400-00007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35" name="Picture 1" descr="ALMASHRI_0">
          <a:extLst>
            <a:ext uri="{FF2B5EF4-FFF2-40B4-BE49-F238E27FC236}">
              <a16:creationId xmlns:a16="http://schemas.microsoft.com/office/drawing/2014/main" id="{00000000-0008-0000-0400-00007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36" name="Picture 1" descr="ALMASHRI_0">
          <a:extLst>
            <a:ext uri="{FF2B5EF4-FFF2-40B4-BE49-F238E27FC236}">
              <a16:creationId xmlns:a16="http://schemas.microsoft.com/office/drawing/2014/main" id="{00000000-0008-0000-0400-00008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37" name="Picture 1" descr="ALMASHRI_0">
          <a:extLst>
            <a:ext uri="{FF2B5EF4-FFF2-40B4-BE49-F238E27FC236}">
              <a16:creationId xmlns:a16="http://schemas.microsoft.com/office/drawing/2014/main" id="{00000000-0008-0000-0400-00008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38" name="Picture 1" descr="ALMASHRI_0">
          <a:extLst>
            <a:ext uri="{FF2B5EF4-FFF2-40B4-BE49-F238E27FC236}">
              <a16:creationId xmlns:a16="http://schemas.microsoft.com/office/drawing/2014/main" id="{00000000-0008-0000-0400-00008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39" name="Picture 1" descr="ALMASHRI_0">
          <a:extLst>
            <a:ext uri="{FF2B5EF4-FFF2-40B4-BE49-F238E27FC236}">
              <a16:creationId xmlns:a16="http://schemas.microsoft.com/office/drawing/2014/main" id="{00000000-0008-0000-0400-00008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0" name="Picture 1" descr="ALMASHRI_0">
          <a:extLst>
            <a:ext uri="{FF2B5EF4-FFF2-40B4-BE49-F238E27FC236}">
              <a16:creationId xmlns:a16="http://schemas.microsoft.com/office/drawing/2014/main" id="{00000000-0008-0000-0400-00008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1" name="Picture 1" descr="ALMASHRI_0">
          <a:extLst>
            <a:ext uri="{FF2B5EF4-FFF2-40B4-BE49-F238E27FC236}">
              <a16:creationId xmlns:a16="http://schemas.microsoft.com/office/drawing/2014/main" id="{00000000-0008-0000-0400-00008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2" name="Picture 1" descr="ALMASHRI_0">
          <a:extLst>
            <a:ext uri="{FF2B5EF4-FFF2-40B4-BE49-F238E27FC236}">
              <a16:creationId xmlns:a16="http://schemas.microsoft.com/office/drawing/2014/main" id="{00000000-0008-0000-0400-00008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3" name="Picture 1" descr="ALMASHRI_0">
          <a:extLst>
            <a:ext uri="{FF2B5EF4-FFF2-40B4-BE49-F238E27FC236}">
              <a16:creationId xmlns:a16="http://schemas.microsoft.com/office/drawing/2014/main" id="{00000000-0008-0000-0400-00008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4" name="Picture 1" descr="ALMASHRI_0">
          <a:extLst>
            <a:ext uri="{FF2B5EF4-FFF2-40B4-BE49-F238E27FC236}">
              <a16:creationId xmlns:a16="http://schemas.microsoft.com/office/drawing/2014/main" id="{00000000-0008-0000-0400-00008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5" name="Picture 1" descr="ALMASHRI_0">
          <a:extLst>
            <a:ext uri="{FF2B5EF4-FFF2-40B4-BE49-F238E27FC236}">
              <a16:creationId xmlns:a16="http://schemas.microsoft.com/office/drawing/2014/main" id="{00000000-0008-0000-0400-00008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6" name="Picture 1" descr="ALMASHRI_0">
          <a:extLst>
            <a:ext uri="{FF2B5EF4-FFF2-40B4-BE49-F238E27FC236}">
              <a16:creationId xmlns:a16="http://schemas.microsoft.com/office/drawing/2014/main" id="{00000000-0008-0000-0400-00008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7" name="Picture 1" descr="ALMASHRI_0">
          <a:extLst>
            <a:ext uri="{FF2B5EF4-FFF2-40B4-BE49-F238E27FC236}">
              <a16:creationId xmlns:a16="http://schemas.microsoft.com/office/drawing/2014/main" id="{00000000-0008-0000-0400-00008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48" name="Picture 1" descr="ALMASHRI_0">
          <a:extLst>
            <a:ext uri="{FF2B5EF4-FFF2-40B4-BE49-F238E27FC236}">
              <a16:creationId xmlns:a16="http://schemas.microsoft.com/office/drawing/2014/main" id="{00000000-0008-0000-0400-00008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49" name="Picture 1" descr="ALMASHRI_0">
          <a:extLst>
            <a:ext uri="{FF2B5EF4-FFF2-40B4-BE49-F238E27FC236}">
              <a16:creationId xmlns:a16="http://schemas.microsoft.com/office/drawing/2014/main" id="{00000000-0008-0000-0400-00008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0" name="Picture 1" descr="ALMASHRI_0">
          <a:extLst>
            <a:ext uri="{FF2B5EF4-FFF2-40B4-BE49-F238E27FC236}">
              <a16:creationId xmlns:a16="http://schemas.microsoft.com/office/drawing/2014/main" id="{00000000-0008-0000-0400-00008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1" name="Picture 1" descr="ALMASHRI_0">
          <a:extLst>
            <a:ext uri="{FF2B5EF4-FFF2-40B4-BE49-F238E27FC236}">
              <a16:creationId xmlns:a16="http://schemas.microsoft.com/office/drawing/2014/main" id="{00000000-0008-0000-0400-00008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2" name="Picture 1" descr="ALMASHRI_0">
          <a:extLst>
            <a:ext uri="{FF2B5EF4-FFF2-40B4-BE49-F238E27FC236}">
              <a16:creationId xmlns:a16="http://schemas.microsoft.com/office/drawing/2014/main" id="{00000000-0008-0000-0400-00009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3" name="Picture 1" descr="ALMASHRI_0">
          <a:extLst>
            <a:ext uri="{FF2B5EF4-FFF2-40B4-BE49-F238E27FC236}">
              <a16:creationId xmlns:a16="http://schemas.microsoft.com/office/drawing/2014/main" id="{00000000-0008-0000-0400-00009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4" name="Picture 1" descr="ALMASHRI_0">
          <a:extLst>
            <a:ext uri="{FF2B5EF4-FFF2-40B4-BE49-F238E27FC236}">
              <a16:creationId xmlns:a16="http://schemas.microsoft.com/office/drawing/2014/main" id="{00000000-0008-0000-0400-00009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5" name="Picture 1" descr="ALMASHRI_0">
          <a:extLst>
            <a:ext uri="{FF2B5EF4-FFF2-40B4-BE49-F238E27FC236}">
              <a16:creationId xmlns:a16="http://schemas.microsoft.com/office/drawing/2014/main" id="{00000000-0008-0000-0400-00009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6" name="Picture 1" descr="ALMASHRI_0">
          <a:extLst>
            <a:ext uri="{FF2B5EF4-FFF2-40B4-BE49-F238E27FC236}">
              <a16:creationId xmlns:a16="http://schemas.microsoft.com/office/drawing/2014/main" id="{00000000-0008-0000-0400-00009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7" name="Picture 1" descr="ALMASHRI_0">
          <a:extLst>
            <a:ext uri="{FF2B5EF4-FFF2-40B4-BE49-F238E27FC236}">
              <a16:creationId xmlns:a16="http://schemas.microsoft.com/office/drawing/2014/main" id="{00000000-0008-0000-0400-00009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8" name="Picture 1" descr="ALMASHRI_0">
          <a:extLst>
            <a:ext uri="{FF2B5EF4-FFF2-40B4-BE49-F238E27FC236}">
              <a16:creationId xmlns:a16="http://schemas.microsoft.com/office/drawing/2014/main" id="{00000000-0008-0000-0400-00009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59" name="Picture 1" descr="ALMASHRI_0">
          <a:extLst>
            <a:ext uri="{FF2B5EF4-FFF2-40B4-BE49-F238E27FC236}">
              <a16:creationId xmlns:a16="http://schemas.microsoft.com/office/drawing/2014/main" id="{00000000-0008-0000-0400-00009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60" name="Picture 1" descr="ALMASHRI_0">
          <a:extLst>
            <a:ext uri="{FF2B5EF4-FFF2-40B4-BE49-F238E27FC236}">
              <a16:creationId xmlns:a16="http://schemas.microsoft.com/office/drawing/2014/main" id="{00000000-0008-0000-0400-00009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61" name="Picture 1" descr="ALMASHRI_0">
          <a:extLst>
            <a:ext uri="{FF2B5EF4-FFF2-40B4-BE49-F238E27FC236}">
              <a16:creationId xmlns:a16="http://schemas.microsoft.com/office/drawing/2014/main" id="{00000000-0008-0000-0400-00009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62" name="Picture 1" descr="ALMASHRI_0">
          <a:extLst>
            <a:ext uri="{FF2B5EF4-FFF2-40B4-BE49-F238E27FC236}">
              <a16:creationId xmlns:a16="http://schemas.microsoft.com/office/drawing/2014/main" id="{00000000-0008-0000-0400-00009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63" name="Picture 1" descr="ALMASHRI_0">
          <a:extLst>
            <a:ext uri="{FF2B5EF4-FFF2-40B4-BE49-F238E27FC236}">
              <a16:creationId xmlns:a16="http://schemas.microsoft.com/office/drawing/2014/main" id="{00000000-0008-0000-0400-00009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164" name="Picture 1" descr="ALMASHRI_0">
          <a:extLst>
            <a:ext uri="{FF2B5EF4-FFF2-40B4-BE49-F238E27FC236}">
              <a16:creationId xmlns:a16="http://schemas.microsoft.com/office/drawing/2014/main" id="{00000000-0008-0000-0400-00009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65" name="Picture 1" descr="ALMASHRI_0">
          <a:extLst>
            <a:ext uri="{FF2B5EF4-FFF2-40B4-BE49-F238E27FC236}">
              <a16:creationId xmlns:a16="http://schemas.microsoft.com/office/drawing/2014/main" id="{00000000-0008-0000-0400-00009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66" name="Picture 1" descr="ALMASHRI_0">
          <a:extLst>
            <a:ext uri="{FF2B5EF4-FFF2-40B4-BE49-F238E27FC236}">
              <a16:creationId xmlns:a16="http://schemas.microsoft.com/office/drawing/2014/main" id="{00000000-0008-0000-0400-00009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67" name="Picture 1" descr="ALMASHRI_0">
          <a:extLst>
            <a:ext uri="{FF2B5EF4-FFF2-40B4-BE49-F238E27FC236}">
              <a16:creationId xmlns:a16="http://schemas.microsoft.com/office/drawing/2014/main" id="{00000000-0008-0000-0400-00009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68" name="Picture 1" descr="ALMASHRI_0">
          <a:extLst>
            <a:ext uri="{FF2B5EF4-FFF2-40B4-BE49-F238E27FC236}">
              <a16:creationId xmlns:a16="http://schemas.microsoft.com/office/drawing/2014/main" id="{00000000-0008-0000-0400-0000A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69" name="Picture 1" descr="ALMASHRI_0">
          <a:extLst>
            <a:ext uri="{FF2B5EF4-FFF2-40B4-BE49-F238E27FC236}">
              <a16:creationId xmlns:a16="http://schemas.microsoft.com/office/drawing/2014/main" id="{00000000-0008-0000-0400-0000A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0" name="Picture 1" descr="ALMASHRI_0">
          <a:extLst>
            <a:ext uri="{FF2B5EF4-FFF2-40B4-BE49-F238E27FC236}">
              <a16:creationId xmlns:a16="http://schemas.microsoft.com/office/drawing/2014/main" id="{00000000-0008-0000-0400-0000A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1" name="Picture 1" descr="ALMASHRI_0">
          <a:extLst>
            <a:ext uri="{FF2B5EF4-FFF2-40B4-BE49-F238E27FC236}">
              <a16:creationId xmlns:a16="http://schemas.microsoft.com/office/drawing/2014/main" id="{00000000-0008-0000-0400-0000A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2" name="Picture 1" descr="ALMASHRI_0">
          <a:extLst>
            <a:ext uri="{FF2B5EF4-FFF2-40B4-BE49-F238E27FC236}">
              <a16:creationId xmlns:a16="http://schemas.microsoft.com/office/drawing/2014/main" id="{00000000-0008-0000-0400-0000A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3" name="Picture 1" descr="ALMASHRI_0">
          <a:extLst>
            <a:ext uri="{FF2B5EF4-FFF2-40B4-BE49-F238E27FC236}">
              <a16:creationId xmlns:a16="http://schemas.microsoft.com/office/drawing/2014/main" id="{00000000-0008-0000-0400-0000A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4" name="Picture 1" descr="ALMASHRI_0">
          <a:extLst>
            <a:ext uri="{FF2B5EF4-FFF2-40B4-BE49-F238E27FC236}">
              <a16:creationId xmlns:a16="http://schemas.microsoft.com/office/drawing/2014/main" id="{00000000-0008-0000-0400-0000A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5" name="Picture 1" descr="ALMASHRI_0">
          <a:extLst>
            <a:ext uri="{FF2B5EF4-FFF2-40B4-BE49-F238E27FC236}">
              <a16:creationId xmlns:a16="http://schemas.microsoft.com/office/drawing/2014/main" id="{00000000-0008-0000-0400-0000A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6" name="Picture 1" descr="ALMASHRI_0">
          <a:extLst>
            <a:ext uri="{FF2B5EF4-FFF2-40B4-BE49-F238E27FC236}">
              <a16:creationId xmlns:a16="http://schemas.microsoft.com/office/drawing/2014/main" id="{00000000-0008-0000-0400-0000A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7" name="Picture 1" descr="ALMASHRI_0">
          <a:extLst>
            <a:ext uri="{FF2B5EF4-FFF2-40B4-BE49-F238E27FC236}">
              <a16:creationId xmlns:a16="http://schemas.microsoft.com/office/drawing/2014/main" id="{00000000-0008-0000-0400-0000A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8" name="Picture 1" descr="ALMASHRI_0">
          <a:extLst>
            <a:ext uri="{FF2B5EF4-FFF2-40B4-BE49-F238E27FC236}">
              <a16:creationId xmlns:a16="http://schemas.microsoft.com/office/drawing/2014/main" id="{00000000-0008-0000-0400-0000A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79" name="Picture 1" descr="ALMASHRI_0">
          <a:extLst>
            <a:ext uri="{FF2B5EF4-FFF2-40B4-BE49-F238E27FC236}">
              <a16:creationId xmlns:a16="http://schemas.microsoft.com/office/drawing/2014/main" id="{00000000-0008-0000-0400-0000A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180" name="Picture 1" descr="ALMASHRI_0">
          <a:extLst>
            <a:ext uri="{FF2B5EF4-FFF2-40B4-BE49-F238E27FC236}">
              <a16:creationId xmlns:a16="http://schemas.microsoft.com/office/drawing/2014/main" id="{00000000-0008-0000-0400-0000A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1" name="Picture 1" descr="ALMASHRI_0">
          <a:extLst>
            <a:ext uri="{FF2B5EF4-FFF2-40B4-BE49-F238E27FC236}">
              <a16:creationId xmlns:a16="http://schemas.microsoft.com/office/drawing/2014/main" id="{00000000-0008-0000-0400-0000A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2" name="Picture 1" descr="ALMASHRI_0">
          <a:extLst>
            <a:ext uri="{FF2B5EF4-FFF2-40B4-BE49-F238E27FC236}">
              <a16:creationId xmlns:a16="http://schemas.microsoft.com/office/drawing/2014/main" id="{00000000-0008-0000-0400-0000A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3" name="Picture 1" descr="ALMASHRI_0">
          <a:extLst>
            <a:ext uri="{FF2B5EF4-FFF2-40B4-BE49-F238E27FC236}">
              <a16:creationId xmlns:a16="http://schemas.microsoft.com/office/drawing/2014/main" id="{00000000-0008-0000-0400-0000A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4" name="Picture 1" descr="ALMASHRI_0">
          <a:extLst>
            <a:ext uri="{FF2B5EF4-FFF2-40B4-BE49-F238E27FC236}">
              <a16:creationId xmlns:a16="http://schemas.microsoft.com/office/drawing/2014/main" id="{00000000-0008-0000-0400-0000B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5" name="Picture 1" descr="ALMASHRI_0">
          <a:extLst>
            <a:ext uri="{FF2B5EF4-FFF2-40B4-BE49-F238E27FC236}">
              <a16:creationId xmlns:a16="http://schemas.microsoft.com/office/drawing/2014/main" id="{00000000-0008-0000-0400-0000B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6" name="Picture 1" descr="ALMASHRI_0">
          <a:extLst>
            <a:ext uri="{FF2B5EF4-FFF2-40B4-BE49-F238E27FC236}">
              <a16:creationId xmlns:a16="http://schemas.microsoft.com/office/drawing/2014/main" id="{00000000-0008-0000-0400-0000B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7" name="Picture 1" descr="ALMASHRI_0">
          <a:extLst>
            <a:ext uri="{FF2B5EF4-FFF2-40B4-BE49-F238E27FC236}">
              <a16:creationId xmlns:a16="http://schemas.microsoft.com/office/drawing/2014/main" id="{00000000-0008-0000-0400-0000B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8" name="Picture 1" descr="ALMASHRI_0">
          <a:extLst>
            <a:ext uri="{FF2B5EF4-FFF2-40B4-BE49-F238E27FC236}">
              <a16:creationId xmlns:a16="http://schemas.microsoft.com/office/drawing/2014/main" id="{00000000-0008-0000-0400-0000B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89" name="Picture 1" descr="ALMASHRI_0">
          <a:extLst>
            <a:ext uri="{FF2B5EF4-FFF2-40B4-BE49-F238E27FC236}">
              <a16:creationId xmlns:a16="http://schemas.microsoft.com/office/drawing/2014/main" id="{00000000-0008-0000-0400-0000B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90" name="Picture 1" descr="ALMASHRI_0">
          <a:extLst>
            <a:ext uri="{FF2B5EF4-FFF2-40B4-BE49-F238E27FC236}">
              <a16:creationId xmlns:a16="http://schemas.microsoft.com/office/drawing/2014/main" id="{00000000-0008-0000-0400-0000B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91" name="Picture 1" descr="ALMASHRI_0">
          <a:extLst>
            <a:ext uri="{FF2B5EF4-FFF2-40B4-BE49-F238E27FC236}">
              <a16:creationId xmlns:a16="http://schemas.microsoft.com/office/drawing/2014/main" id="{00000000-0008-0000-0400-0000B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92" name="Picture 1" descr="ALMASHRI_0">
          <a:extLst>
            <a:ext uri="{FF2B5EF4-FFF2-40B4-BE49-F238E27FC236}">
              <a16:creationId xmlns:a16="http://schemas.microsoft.com/office/drawing/2014/main" id="{00000000-0008-0000-0400-0000B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93" name="Picture 1" descr="ALMASHRI_0">
          <a:extLst>
            <a:ext uri="{FF2B5EF4-FFF2-40B4-BE49-F238E27FC236}">
              <a16:creationId xmlns:a16="http://schemas.microsoft.com/office/drawing/2014/main" id="{00000000-0008-0000-0400-0000B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94" name="Picture 1" descr="ALMASHRI_0">
          <a:extLst>
            <a:ext uri="{FF2B5EF4-FFF2-40B4-BE49-F238E27FC236}">
              <a16:creationId xmlns:a16="http://schemas.microsoft.com/office/drawing/2014/main" id="{00000000-0008-0000-0400-0000B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95" name="Picture 1" descr="ALMASHRI_0">
          <a:extLst>
            <a:ext uri="{FF2B5EF4-FFF2-40B4-BE49-F238E27FC236}">
              <a16:creationId xmlns:a16="http://schemas.microsoft.com/office/drawing/2014/main" id="{00000000-0008-0000-0400-0000B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196" name="Picture 1" descr="ALMASHRI_0">
          <a:extLst>
            <a:ext uri="{FF2B5EF4-FFF2-40B4-BE49-F238E27FC236}">
              <a16:creationId xmlns:a16="http://schemas.microsoft.com/office/drawing/2014/main" id="{00000000-0008-0000-0400-0000B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97" name="Picture 1" descr="ALMASHRI_0">
          <a:extLst>
            <a:ext uri="{FF2B5EF4-FFF2-40B4-BE49-F238E27FC236}">
              <a16:creationId xmlns:a16="http://schemas.microsoft.com/office/drawing/2014/main" id="{00000000-0008-0000-0400-0000B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98" name="Picture 1" descr="ALMASHRI_0">
          <a:extLst>
            <a:ext uri="{FF2B5EF4-FFF2-40B4-BE49-F238E27FC236}">
              <a16:creationId xmlns:a16="http://schemas.microsoft.com/office/drawing/2014/main" id="{00000000-0008-0000-0400-0000B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199" name="Picture 1" descr="ALMASHRI_0">
          <a:extLst>
            <a:ext uri="{FF2B5EF4-FFF2-40B4-BE49-F238E27FC236}">
              <a16:creationId xmlns:a16="http://schemas.microsoft.com/office/drawing/2014/main" id="{00000000-0008-0000-0400-0000B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0" name="Picture 1" descr="ALMASHRI_0">
          <a:extLst>
            <a:ext uri="{FF2B5EF4-FFF2-40B4-BE49-F238E27FC236}">
              <a16:creationId xmlns:a16="http://schemas.microsoft.com/office/drawing/2014/main" id="{00000000-0008-0000-0400-0000C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1" name="Picture 1" descr="ALMASHRI_0">
          <a:extLst>
            <a:ext uri="{FF2B5EF4-FFF2-40B4-BE49-F238E27FC236}">
              <a16:creationId xmlns:a16="http://schemas.microsoft.com/office/drawing/2014/main" id="{00000000-0008-0000-0400-0000C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2" name="Picture 1" descr="ALMASHRI_0">
          <a:extLst>
            <a:ext uri="{FF2B5EF4-FFF2-40B4-BE49-F238E27FC236}">
              <a16:creationId xmlns:a16="http://schemas.microsoft.com/office/drawing/2014/main" id="{00000000-0008-0000-0400-0000C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3" name="Picture 1" descr="ALMASHRI_0">
          <a:extLst>
            <a:ext uri="{FF2B5EF4-FFF2-40B4-BE49-F238E27FC236}">
              <a16:creationId xmlns:a16="http://schemas.microsoft.com/office/drawing/2014/main" id="{00000000-0008-0000-0400-0000C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4" name="Picture 1" descr="ALMASHRI_0">
          <a:extLst>
            <a:ext uri="{FF2B5EF4-FFF2-40B4-BE49-F238E27FC236}">
              <a16:creationId xmlns:a16="http://schemas.microsoft.com/office/drawing/2014/main" id="{00000000-0008-0000-0400-0000C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5" name="Picture 1" descr="ALMASHRI_0">
          <a:extLst>
            <a:ext uri="{FF2B5EF4-FFF2-40B4-BE49-F238E27FC236}">
              <a16:creationId xmlns:a16="http://schemas.microsoft.com/office/drawing/2014/main" id="{00000000-0008-0000-0400-0000C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6" name="Picture 1" descr="ALMASHRI_0">
          <a:extLst>
            <a:ext uri="{FF2B5EF4-FFF2-40B4-BE49-F238E27FC236}">
              <a16:creationId xmlns:a16="http://schemas.microsoft.com/office/drawing/2014/main" id="{00000000-0008-0000-0400-0000C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7" name="Picture 1" descr="ALMASHRI_0">
          <a:extLst>
            <a:ext uri="{FF2B5EF4-FFF2-40B4-BE49-F238E27FC236}">
              <a16:creationId xmlns:a16="http://schemas.microsoft.com/office/drawing/2014/main" id="{00000000-0008-0000-0400-0000C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8" name="Picture 1" descr="ALMASHRI_0">
          <a:extLst>
            <a:ext uri="{FF2B5EF4-FFF2-40B4-BE49-F238E27FC236}">
              <a16:creationId xmlns:a16="http://schemas.microsoft.com/office/drawing/2014/main" id="{00000000-0008-0000-0400-0000C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09" name="Picture 1" descr="ALMASHRI_0">
          <a:extLst>
            <a:ext uri="{FF2B5EF4-FFF2-40B4-BE49-F238E27FC236}">
              <a16:creationId xmlns:a16="http://schemas.microsoft.com/office/drawing/2014/main" id="{00000000-0008-0000-0400-0000C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10" name="Picture 1" descr="ALMASHRI_0">
          <a:extLst>
            <a:ext uri="{FF2B5EF4-FFF2-40B4-BE49-F238E27FC236}">
              <a16:creationId xmlns:a16="http://schemas.microsoft.com/office/drawing/2014/main" id="{00000000-0008-0000-0400-0000C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11" name="Picture 1" descr="ALMASHRI_0">
          <a:extLst>
            <a:ext uri="{FF2B5EF4-FFF2-40B4-BE49-F238E27FC236}">
              <a16:creationId xmlns:a16="http://schemas.microsoft.com/office/drawing/2014/main" id="{00000000-0008-0000-0400-0000C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12" name="Picture 1" descr="ALMASHRI_0">
          <a:extLst>
            <a:ext uri="{FF2B5EF4-FFF2-40B4-BE49-F238E27FC236}">
              <a16:creationId xmlns:a16="http://schemas.microsoft.com/office/drawing/2014/main" id="{00000000-0008-0000-0400-0000C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13" name="Picture 1" descr="ALMASHRI_0">
          <a:extLst>
            <a:ext uri="{FF2B5EF4-FFF2-40B4-BE49-F238E27FC236}">
              <a16:creationId xmlns:a16="http://schemas.microsoft.com/office/drawing/2014/main" id="{00000000-0008-0000-0400-0000C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14" name="Picture 1" descr="ALMASHRI_0">
          <a:extLst>
            <a:ext uri="{FF2B5EF4-FFF2-40B4-BE49-F238E27FC236}">
              <a16:creationId xmlns:a16="http://schemas.microsoft.com/office/drawing/2014/main" id="{00000000-0008-0000-0400-0000C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15" name="Picture 1" descr="ALMASHRI_0">
          <a:extLst>
            <a:ext uri="{FF2B5EF4-FFF2-40B4-BE49-F238E27FC236}">
              <a16:creationId xmlns:a16="http://schemas.microsoft.com/office/drawing/2014/main" id="{00000000-0008-0000-0400-0000C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16" name="Picture 1" descr="ALMASHRI_0">
          <a:extLst>
            <a:ext uri="{FF2B5EF4-FFF2-40B4-BE49-F238E27FC236}">
              <a16:creationId xmlns:a16="http://schemas.microsoft.com/office/drawing/2014/main" id="{00000000-0008-0000-0400-0000D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17" name="Picture 1" descr="ALMASHRI_0">
          <a:extLst>
            <a:ext uri="{FF2B5EF4-FFF2-40B4-BE49-F238E27FC236}">
              <a16:creationId xmlns:a16="http://schemas.microsoft.com/office/drawing/2014/main" id="{00000000-0008-0000-0400-0000D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18" name="Picture 1" descr="ALMASHRI_0">
          <a:extLst>
            <a:ext uri="{FF2B5EF4-FFF2-40B4-BE49-F238E27FC236}">
              <a16:creationId xmlns:a16="http://schemas.microsoft.com/office/drawing/2014/main" id="{00000000-0008-0000-0400-0000D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19" name="Picture 1" descr="ALMASHRI_0">
          <a:extLst>
            <a:ext uri="{FF2B5EF4-FFF2-40B4-BE49-F238E27FC236}">
              <a16:creationId xmlns:a16="http://schemas.microsoft.com/office/drawing/2014/main" id="{00000000-0008-0000-0400-0000D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0" name="Picture 1" descr="ALMASHRI_0">
          <a:extLst>
            <a:ext uri="{FF2B5EF4-FFF2-40B4-BE49-F238E27FC236}">
              <a16:creationId xmlns:a16="http://schemas.microsoft.com/office/drawing/2014/main" id="{00000000-0008-0000-0400-0000D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1" name="Picture 1" descr="ALMASHRI_0">
          <a:extLst>
            <a:ext uri="{FF2B5EF4-FFF2-40B4-BE49-F238E27FC236}">
              <a16:creationId xmlns:a16="http://schemas.microsoft.com/office/drawing/2014/main" id="{00000000-0008-0000-0400-0000D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2" name="Picture 1" descr="ALMASHRI_0">
          <a:extLst>
            <a:ext uri="{FF2B5EF4-FFF2-40B4-BE49-F238E27FC236}">
              <a16:creationId xmlns:a16="http://schemas.microsoft.com/office/drawing/2014/main" id="{00000000-0008-0000-0400-0000D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3" name="Picture 1" descr="ALMASHRI_0">
          <a:extLst>
            <a:ext uri="{FF2B5EF4-FFF2-40B4-BE49-F238E27FC236}">
              <a16:creationId xmlns:a16="http://schemas.microsoft.com/office/drawing/2014/main" id="{00000000-0008-0000-0400-0000D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4" name="Picture 1" descr="ALMASHRI_0">
          <a:extLst>
            <a:ext uri="{FF2B5EF4-FFF2-40B4-BE49-F238E27FC236}">
              <a16:creationId xmlns:a16="http://schemas.microsoft.com/office/drawing/2014/main" id="{00000000-0008-0000-0400-0000D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5" name="Picture 1" descr="ALMASHRI_0">
          <a:extLst>
            <a:ext uri="{FF2B5EF4-FFF2-40B4-BE49-F238E27FC236}">
              <a16:creationId xmlns:a16="http://schemas.microsoft.com/office/drawing/2014/main" id="{00000000-0008-0000-0400-0000D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6" name="Picture 1" descr="ALMASHRI_0">
          <a:extLst>
            <a:ext uri="{FF2B5EF4-FFF2-40B4-BE49-F238E27FC236}">
              <a16:creationId xmlns:a16="http://schemas.microsoft.com/office/drawing/2014/main" id="{00000000-0008-0000-0400-0000D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7" name="Picture 1" descr="ALMASHRI_0">
          <a:extLst>
            <a:ext uri="{FF2B5EF4-FFF2-40B4-BE49-F238E27FC236}">
              <a16:creationId xmlns:a16="http://schemas.microsoft.com/office/drawing/2014/main" id="{00000000-0008-0000-0400-0000D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28" name="Picture 1" descr="ALMASHRI_0">
          <a:extLst>
            <a:ext uri="{FF2B5EF4-FFF2-40B4-BE49-F238E27FC236}">
              <a16:creationId xmlns:a16="http://schemas.microsoft.com/office/drawing/2014/main" id="{00000000-0008-0000-0400-0000D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29" name="Picture 1" descr="ALMASHRI_0">
          <a:extLst>
            <a:ext uri="{FF2B5EF4-FFF2-40B4-BE49-F238E27FC236}">
              <a16:creationId xmlns:a16="http://schemas.microsoft.com/office/drawing/2014/main" id="{00000000-0008-0000-0400-0000D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0" name="Picture 1" descr="ALMASHRI_0">
          <a:extLst>
            <a:ext uri="{FF2B5EF4-FFF2-40B4-BE49-F238E27FC236}">
              <a16:creationId xmlns:a16="http://schemas.microsoft.com/office/drawing/2014/main" id="{00000000-0008-0000-0400-0000D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1" name="Picture 1" descr="ALMASHRI_0">
          <a:extLst>
            <a:ext uri="{FF2B5EF4-FFF2-40B4-BE49-F238E27FC236}">
              <a16:creationId xmlns:a16="http://schemas.microsoft.com/office/drawing/2014/main" id="{00000000-0008-0000-0400-0000D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2" name="Picture 1" descr="ALMASHRI_0">
          <a:extLst>
            <a:ext uri="{FF2B5EF4-FFF2-40B4-BE49-F238E27FC236}">
              <a16:creationId xmlns:a16="http://schemas.microsoft.com/office/drawing/2014/main" id="{00000000-0008-0000-0400-0000E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3" name="Picture 1" descr="ALMASHRI_0">
          <a:extLst>
            <a:ext uri="{FF2B5EF4-FFF2-40B4-BE49-F238E27FC236}">
              <a16:creationId xmlns:a16="http://schemas.microsoft.com/office/drawing/2014/main" id="{00000000-0008-0000-0400-0000E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4" name="Picture 1" descr="ALMASHRI_0">
          <a:extLst>
            <a:ext uri="{FF2B5EF4-FFF2-40B4-BE49-F238E27FC236}">
              <a16:creationId xmlns:a16="http://schemas.microsoft.com/office/drawing/2014/main" id="{00000000-0008-0000-0400-0000E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5" name="Picture 1" descr="ALMASHRI_0">
          <a:extLst>
            <a:ext uri="{FF2B5EF4-FFF2-40B4-BE49-F238E27FC236}">
              <a16:creationId xmlns:a16="http://schemas.microsoft.com/office/drawing/2014/main" id="{00000000-0008-0000-0400-0000E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6" name="Picture 1" descr="ALMASHRI_0">
          <a:extLst>
            <a:ext uri="{FF2B5EF4-FFF2-40B4-BE49-F238E27FC236}">
              <a16:creationId xmlns:a16="http://schemas.microsoft.com/office/drawing/2014/main" id="{00000000-0008-0000-0400-0000E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7" name="Picture 1" descr="ALMASHRI_0">
          <a:extLst>
            <a:ext uri="{FF2B5EF4-FFF2-40B4-BE49-F238E27FC236}">
              <a16:creationId xmlns:a16="http://schemas.microsoft.com/office/drawing/2014/main" id="{00000000-0008-0000-0400-0000E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8" name="Picture 1" descr="ALMASHRI_0">
          <a:extLst>
            <a:ext uri="{FF2B5EF4-FFF2-40B4-BE49-F238E27FC236}">
              <a16:creationId xmlns:a16="http://schemas.microsoft.com/office/drawing/2014/main" id="{00000000-0008-0000-0400-0000E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39" name="Picture 1" descr="ALMASHRI_0">
          <a:extLst>
            <a:ext uri="{FF2B5EF4-FFF2-40B4-BE49-F238E27FC236}">
              <a16:creationId xmlns:a16="http://schemas.microsoft.com/office/drawing/2014/main" id="{00000000-0008-0000-0400-0000E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40" name="Picture 1" descr="ALMASHRI_0">
          <a:extLst>
            <a:ext uri="{FF2B5EF4-FFF2-40B4-BE49-F238E27FC236}">
              <a16:creationId xmlns:a16="http://schemas.microsoft.com/office/drawing/2014/main" id="{00000000-0008-0000-0400-0000E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41" name="Picture 1" descr="ALMASHRI_0">
          <a:extLst>
            <a:ext uri="{FF2B5EF4-FFF2-40B4-BE49-F238E27FC236}">
              <a16:creationId xmlns:a16="http://schemas.microsoft.com/office/drawing/2014/main" id="{00000000-0008-0000-0400-0000E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42" name="Picture 1" descr="ALMASHRI_0">
          <a:extLst>
            <a:ext uri="{FF2B5EF4-FFF2-40B4-BE49-F238E27FC236}">
              <a16:creationId xmlns:a16="http://schemas.microsoft.com/office/drawing/2014/main" id="{00000000-0008-0000-0400-0000E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43" name="Picture 1" descr="ALMASHRI_0">
          <a:extLst>
            <a:ext uri="{FF2B5EF4-FFF2-40B4-BE49-F238E27FC236}">
              <a16:creationId xmlns:a16="http://schemas.microsoft.com/office/drawing/2014/main" id="{00000000-0008-0000-0400-0000E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244" name="Picture 1" descr="ALMASHRI_0">
          <a:extLst>
            <a:ext uri="{FF2B5EF4-FFF2-40B4-BE49-F238E27FC236}">
              <a16:creationId xmlns:a16="http://schemas.microsoft.com/office/drawing/2014/main" id="{00000000-0008-0000-0400-0000E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45" name="Picture 1" descr="ALMASHRI_0">
          <a:extLst>
            <a:ext uri="{FF2B5EF4-FFF2-40B4-BE49-F238E27FC236}">
              <a16:creationId xmlns:a16="http://schemas.microsoft.com/office/drawing/2014/main" id="{00000000-0008-0000-0400-0000E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46" name="Picture 1" descr="ALMASHRI_0">
          <a:extLst>
            <a:ext uri="{FF2B5EF4-FFF2-40B4-BE49-F238E27FC236}">
              <a16:creationId xmlns:a16="http://schemas.microsoft.com/office/drawing/2014/main" id="{00000000-0008-0000-0400-0000E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47" name="Picture 1" descr="ALMASHRI_0">
          <a:extLst>
            <a:ext uri="{FF2B5EF4-FFF2-40B4-BE49-F238E27FC236}">
              <a16:creationId xmlns:a16="http://schemas.microsoft.com/office/drawing/2014/main" id="{00000000-0008-0000-0400-0000E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48" name="Picture 1" descr="ALMASHRI_0">
          <a:extLst>
            <a:ext uri="{FF2B5EF4-FFF2-40B4-BE49-F238E27FC236}">
              <a16:creationId xmlns:a16="http://schemas.microsoft.com/office/drawing/2014/main" id="{00000000-0008-0000-0400-0000F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49" name="Picture 1" descr="ALMASHRI_0">
          <a:extLst>
            <a:ext uri="{FF2B5EF4-FFF2-40B4-BE49-F238E27FC236}">
              <a16:creationId xmlns:a16="http://schemas.microsoft.com/office/drawing/2014/main" id="{00000000-0008-0000-0400-0000F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0" name="Picture 1" descr="ALMASHRI_0">
          <a:extLst>
            <a:ext uri="{FF2B5EF4-FFF2-40B4-BE49-F238E27FC236}">
              <a16:creationId xmlns:a16="http://schemas.microsoft.com/office/drawing/2014/main" id="{00000000-0008-0000-0400-0000F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1" name="Picture 1" descr="ALMASHRI_0">
          <a:extLst>
            <a:ext uri="{FF2B5EF4-FFF2-40B4-BE49-F238E27FC236}">
              <a16:creationId xmlns:a16="http://schemas.microsoft.com/office/drawing/2014/main" id="{00000000-0008-0000-0400-0000F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2" name="Picture 1" descr="ALMASHRI_0">
          <a:extLst>
            <a:ext uri="{FF2B5EF4-FFF2-40B4-BE49-F238E27FC236}">
              <a16:creationId xmlns:a16="http://schemas.microsoft.com/office/drawing/2014/main" id="{00000000-0008-0000-0400-0000F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3" name="Picture 1" descr="ALMASHRI_0">
          <a:extLst>
            <a:ext uri="{FF2B5EF4-FFF2-40B4-BE49-F238E27FC236}">
              <a16:creationId xmlns:a16="http://schemas.microsoft.com/office/drawing/2014/main" id="{00000000-0008-0000-0400-0000F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4" name="Picture 1" descr="ALMASHRI_0">
          <a:extLst>
            <a:ext uri="{FF2B5EF4-FFF2-40B4-BE49-F238E27FC236}">
              <a16:creationId xmlns:a16="http://schemas.microsoft.com/office/drawing/2014/main" id="{00000000-0008-0000-0400-0000F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5" name="Picture 1" descr="ALMASHRI_0">
          <a:extLst>
            <a:ext uri="{FF2B5EF4-FFF2-40B4-BE49-F238E27FC236}">
              <a16:creationId xmlns:a16="http://schemas.microsoft.com/office/drawing/2014/main" id="{00000000-0008-0000-0400-0000F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6" name="Picture 1" descr="ALMASHRI_0">
          <a:extLst>
            <a:ext uri="{FF2B5EF4-FFF2-40B4-BE49-F238E27FC236}">
              <a16:creationId xmlns:a16="http://schemas.microsoft.com/office/drawing/2014/main" id="{00000000-0008-0000-0400-0000F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7" name="Picture 1" descr="ALMASHRI_0">
          <a:extLst>
            <a:ext uri="{FF2B5EF4-FFF2-40B4-BE49-F238E27FC236}">
              <a16:creationId xmlns:a16="http://schemas.microsoft.com/office/drawing/2014/main" id="{00000000-0008-0000-0400-0000F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8" name="Picture 1" descr="ALMASHRI_0">
          <a:extLst>
            <a:ext uri="{FF2B5EF4-FFF2-40B4-BE49-F238E27FC236}">
              <a16:creationId xmlns:a16="http://schemas.microsoft.com/office/drawing/2014/main" id="{00000000-0008-0000-0400-0000F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59" name="Picture 1" descr="ALMASHRI_0">
          <a:extLst>
            <a:ext uri="{FF2B5EF4-FFF2-40B4-BE49-F238E27FC236}">
              <a16:creationId xmlns:a16="http://schemas.microsoft.com/office/drawing/2014/main" id="{00000000-0008-0000-0400-0000F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260" name="Picture 1" descr="ALMASHRI_0">
          <a:extLst>
            <a:ext uri="{FF2B5EF4-FFF2-40B4-BE49-F238E27FC236}">
              <a16:creationId xmlns:a16="http://schemas.microsoft.com/office/drawing/2014/main" id="{00000000-0008-0000-0400-0000F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1" name="Picture 1" descr="ALMASHRI_0">
          <a:extLst>
            <a:ext uri="{FF2B5EF4-FFF2-40B4-BE49-F238E27FC236}">
              <a16:creationId xmlns:a16="http://schemas.microsoft.com/office/drawing/2014/main" id="{00000000-0008-0000-0400-0000F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2" name="Picture 1" descr="ALMASHRI_0">
          <a:extLst>
            <a:ext uri="{FF2B5EF4-FFF2-40B4-BE49-F238E27FC236}">
              <a16:creationId xmlns:a16="http://schemas.microsoft.com/office/drawing/2014/main" id="{00000000-0008-0000-0400-0000F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3" name="Picture 1" descr="ALMASHRI_0">
          <a:extLst>
            <a:ext uri="{FF2B5EF4-FFF2-40B4-BE49-F238E27FC236}">
              <a16:creationId xmlns:a16="http://schemas.microsoft.com/office/drawing/2014/main" id="{00000000-0008-0000-0400-0000F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4" name="Picture 1" descr="ALMASHRI_0">
          <a:extLst>
            <a:ext uri="{FF2B5EF4-FFF2-40B4-BE49-F238E27FC236}">
              <a16:creationId xmlns:a16="http://schemas.microsoft.com/office/drawing/2014/main" id="{00000000-0008-0000-0400-00000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5" name="Picture 1" descr="ALMASHRI_0">
          <a:extLst>
            <a:ext uri="{FF2B5EF4-FFF2-40B4-BE49-F238E27FC236}">
              <a16:creationId xmlns:a16="http://schemas.microsoft.com/office/drawing/2014/main" id="{00000000-0008-0000-0400-00000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6" name="Picture 1" descr="ALMASHRI_0">
          <a:extLst>
            <a:ext uri="{FF2B5EF4-FFF2-40B4-BE49-F238E27FC236}">
              <a16:creationId xmlns:a16="http://schemas.microsoft.com/office/drawing/2014/main" id="{00000000-0008-0000-0400-00000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7" name="Picture 1" descr="ALMASHRI_0">
          <a:extLst>
            <a:ext uri="{FF2B5EF4-FFF2-40B4-BE49-F238E27FC236}">
              <a16:creationId xmlns:a16="http://schemas.microsoft.com/office/drawing/2014/main" id="{00000000-0008-0000-0400-00000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8" name="Picture 1" descr="ALMASHRI_0">
          <a:extLst>
            <a:ext uri="{FF2B5EF4-FFF2-40B4-BE49-F238E27FC236}">
              <a16:creationId xmlns:a16="http://schemas.microsoft.com/office/drawing/2014/main" id="{00000000-0008-0000-0400-00000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69" name="Picture 1" descr="ALMASHRI_0">
          <a:extLst>
            <a:ext uri="{FF2B5EF4-FFF2-40B4-BE49-F238E27FC236}">
              <a16:creationId xmlns:a16="http://schemas.microsoft.com/office/drawing/2014/main" id="{00000000-0008-0000-0400-00000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70" name="Picture 1" descr="ALMASHRI_0">
          <a:extLst>
            <a:ext uri="{FF2B5EF4-FFF2-40B4-BE49-F238E27FC236}">
              <a16:creationId xmlns:a16="http://schemas.microsoft.com/office/drawing/2014/main" id="{00000000-0008-0000-0400-00000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71" name="Picture 1" descr="ALMASHRI_0">
          <a:extLst>
            <a:ext uri="{FF2B5EF4-FFF2-40B4-BE49-F238E27FC236}">
              <a16:creationId xmlns:a16="http://schemas.microsoft.com/office/drawing/2014/main" id="{00000000-0008-0000-0400-00000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72" name="Picture 1" descr="ALMASHRI_0">
          <a:extLst>
            <a:ext uri="{FF2B5EF4-FFF2-40B4-BE49-F238E27FC236}">
              <a16:creationId xmlns:a16="http://schemas.microsoft.com/office/drawing/2014/main" id="{00000000-0008-0000-0400-00000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73" name="Picture 1" descr="ALMASHRI_0">
          <a:extLst>
            <a:ext uri="{FF2B5EF4-FFF2-40B4-BE49-F238E27FC236}">
              <a16:creationId xmlns:a16="http://schemas.microsoft.com/office/drawing/2014/main" id="{00000000-0008-0000-0400-00000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74" name="Picture 1" descr="ALMASHRI_0">
          <a:extLst>
            <a:ext uri="{FF2B5EF4-FFF2-40B4-BE49-F238E27FC236}">
              <a16:creationId xmlns:a16="http://schemas.microsoft.com/office/drawing/2014/main" id="{00000000-0008-0000-0400-00000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75" name="Picture 1" descr="ALMASHRI_0">
          <a:extLst>
            <a:ext uri="{FF2B5EF4-FFF2-40B4-BE49-F238E27FC236}">
              <a16:creationId xmlns:a16="http://schemas.microsoft.com/office/drawing/2014/main" id="{00000000-0008-0000-0400-00000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276" name="Picture 1" descr="ALMASHRI_0">
          <a:extLst>
            <a:ext uri="{FF2B5EF4-FFF2-40B4-BE49-F238E27FC236}">
              <a16:creationId xmlns:a16="http://schemas.microsoft.com/office/drawing/2014/main" id="{00000000-0008-0000-0400-00000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77" name="Picture 1" descr="ALMASHRI_0">
          <a:extLst>
            <a:ext uri="{FF2B5EF4-FFF2-40B4-BE49-F238E27FC236}">
              <a16:creationId xmlns:a16="http://schemas.microsoft.com/office/drawing/2014/main" id="{00000000-0008-0000-0400-00000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78" name="Picture 1" descr="ALMASHRI_0">
          <a:extLst>
            <a:ext uri="{FF2B5EF4-FFF2-40B4-BE49-F238E27FC236}">
              <a16:creationId xmlns:a16="http://schemas.microsoft.com/office/drawing/2014/main" id="{00000000-0008-0000-0400-00000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79" name="Picture 1" descr="ALMASHRI_0">
          <a:extLst>
            <a:ext uri="{FF2B5EF4-FFF2-40B4-BE49-F238E27FC236}">
              <a16:creationId xmlns:a16="http://schemas.microsoft.com/office/drawing/2014/main" id="{00000000-0008-0000-0400-00000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0" name="Picture 1" descr="ALMASHRI_0">
          <a:extLst>
            <a:ext uri="{FF2B5EF4-FFF2-40B4-BE49-F238E27FC236}">
              <a16:creationId xmlns:a16="http://schemas.microsoft.com/office/drawing/2014/main" id="{00000000-0008-0000-0400-00001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1" name="Picture 1" descr="ALMASHRI_0">
          <a:extLst>
            <a:ext uri="{FF2B5EF4-FFF2-40B4-BE49-F238E27FC236}">
              <a16:creationId xmlns:a16="http://schemas.microsoft.com/office/drawing/2014/main" id="{00000000-0008-0000-0400-00001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2" name="Picture 1" descr="ALMASHRI_0">
          <a:extLst>
            <a:ext uri="{FF2B5EF4-FFF2-40B4-BE49-F238E27FC236}">
              <a16:creationId xmlns:a16="http://schemas.microsoft.com/office/drawing/2014/main" id="{00000000-0008-0000-0400-00001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3" name="Picture 1" descr="ALMASHRI_0">
          <a:extLst>
            <a:ext uri="{FF2B5EF4-FFF2-40B4-BE49-F238E27FC236}">
              <a16:creationId xmlns:a16="http://schemas.microsoft.com/office/drawing/2014/main" id="{00000000-0008-0000-0400-00001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4" name="Picture 1" descr="ALMASHRI_0">
          <a:extLst>
            <a:ext uri="{FF2B5EF4-FFF2-40B4-BE49-F238E27FC236}">
              <a16:creationId xmlns:a16="http://schemas.microsoft.com/office/drawing/2014/main" id="{00000000-0008-0000-0400-00001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5" name="Picture 1" descr="ALMASHRI_0">
          <a:extLst>
            <a:ext uri="{FF2B5EF4-FFF2-40B4-BE49-F238E27FC236}">
              <a16:creationId xmlns:a16="http://schemas.microsoft.com/office/drawing/2014/main" id="{00000000-0008-0000-0400-00001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6" name="Picture 1" descr="ALMASHRI_0">
          <a:extLst>
            <a:ext uri="{FF2B5EF4-FFF2-40B4-BE49-F238E27FC236}">
              <a16:creationId xmlns:a16="http://schemas.microsoft.com/office/drawing/2014/main" id="{00000000-0008-0000-0400-00001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7" name="Picture 1" descr="ALMASHRI_0">
          <a:extLst>
            <a:ext uri="{FF2B5EF4-FFF2-40B4-BE49-F238E27FC236}">
              <a16:creationId xmlns:a16="http://schemas.microsoft.com/office/drawing/2014/main" id="{00000000-0008-0000-0400-00001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8" name="Picture 1" descr="ALMASHRI_0">
          <a:extLst>
            <a:ext uri="{FF2B5EF4-FFF2-40B4-BE49-F238E27FC236}">
              <a16:creationId xmlns:a16="http://schemas.microsoft.com/office/drawing/2014/main" id="{00000000-0008-0000-0400-00001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89" name="Picture 1" descr="ALMASHRI_0">
          <a:extLst>
            <a:ext uri="{FF2B5EF4-FFF2-40B4-BE49-F238E27FC236}">
              <a16:creationId xmlns:a16="http://schemas.microsoft.com/office/drawing/2014/main" id="{00000000-0008-0000-0400-00001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90" name="Picture 1" descr="ALMASHRI_0">
          <a:extLst>
            <a:ext uri="{FF2B5EF4-FFF2-40B4-BE49-F238E27FC236}">
              <a16:creationId xmlns:a16="http://schemas.microsoft.com/office/drawing/2014/main" id="{00000000-0008-0000-0400-00001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91" name="Picture 1" descr="ALMASHRI_0">
          <a:extLst>
            <a:ext uri="{FF2B5EF4-FFF2-40B4-BE49-F238E27FC236}">
              <a16:creationId xmlns:a16="http://schemas.microsoft.com/office/drawing/2014/main" id="{00000000-0008-0000-0400-00001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292" name="Picture 1" descr="ALMASHRI_0">
          <a:extLst>
            <a:ext uri="{FF2B5EF4-FFF2-40B4-BE49-F238E27FC236}">
              <a16:creationId xmlns:a16="http://schemas.microsoft.com/office/drawing/2014/main" id="{00000000-0008-0000-04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293" name="Picture 1" descr="ALMASHRI_0">
          <a:extLst>
            <a:ext uri="{FF2B5EF4-FFF2-40B4-BE49-F238E27FC236}">
              <a16:creationId xmlns:a16="http://schemas.microsoft.com/office/drawing/2014/main" id="{00000000-0008-0000-0400-00001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294" name="Picture 1" descr="ALMASHRI_0">
          <a:extLst>
            <a:ext uri="{FF2B5EF4-FFF2-40B4-BE49-F238E27FC236}">
              <a16:creationId xmlns:a16="http://schemas.microsoft.com/office/drawing/2014/main" id="{00000000-0008-0000-0400-00001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295" name="Picture 1" descr="ALMASHRI_0">
          <a:extLst>
            <a:ext uri="{FF2B5EF4-FFF2-40B4-BE49-F238E27FC236}">
              <a16:creationId xmlns:a16="http://schemas.microsoft.com/office/drawing/2014/main" id="{00000000-0008-0000-0400-00001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296" name="Picture 1" descr="ALMASHRI_0">
          <a:extLst>
            <a:ext uri="{FF2B5EF4-FFF2-40B4-BE49-F238E27FC236}">
              <a16:creationId xmlns:a16="http://schemas.microsoft.com/office/drawing/2014/main" id="{00000000-0008-0000-0400-00002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297" name="Picture 1" descr="ALMASHRI_0">
          <a:extLst>
            <a:ext uri="{FF2B5EF4-FFF2-40B4-BE49-F238E27FC236}">
              <a16:creationId xmlns:a16="http://schemas.microsoft.com/office/drawing/2014/main" id="{00000000-0008-0000-0400-00002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298" name="Picture 1" descr="ALMASHRI_0">
          <a:extLst>
            <a:ext uri="{FF2B5EF4-FFF2-40B4-BE49-F238E27FC236}">
              <a16:creationId xmlns:a16="http://schemas.microsoft.com/office/drawing/2014/main" id="{00000000-0008-0000-0400-00002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299" name="Picture 1" descr="ALMASHRI_0">
          <a:extLst>
            <a:ext uri="{FF2B5EF4-FFF2-40B4-BE49-F238E27FC236}">
              <a16:creationId xmlns:a16="http://schemas.microsoft.com/office/drawing/2014/main" id="{00000000-0008-0000-0400-00002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0" name="Picture 1" descr="ALMASHRI_0">
          <a:extLst>
            <a:ext uri="{FF2B5EF4-FFF2-40B4-BE49-F238E27FC236}">
              <a16:creationId xmlns:a16="http://schemas.microsoft.com/office/drawing/2014/main" id="{00000000-0008-0000-0400-00002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1" name="Picture 1" descr="ALMASHRI_0">
          <a:extLst>
            <a:ext uri="{FF2B5EF4-FFF2-40B4-BE49-F238E27FC236}">
              <a16:creationId xmlns:a16="http://schemas.microsoft.com/office/drawing/2014/main" id="{00000000-0008-0000-0400-00002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2" name="Picture 1" descr="ALMASHRI_0">
          <a:extLst>
            <a:ext uri="{FF2B5EF4-FFF2-40B4-BE49-F238E27FC236}">
              <a16:creationId xmlns:a16="http://schemas.microsoft.com/office/drawing/2014/main" id="{00000000-0008-0000-0400-00002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3" name="Picture 1" descr="ALMASHRI_0">
          <a:extLst>
            <a:ext uri="{FF2B5EF4-FFF2-40B4-BE49-F238E27FC236}">
              <a16:creationId xmlns:a16="http://schemas.microsoft.com/office/drawing/2014/main" id="{00000000-0008-0000-0400-00002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4" name="Picture 1" descr="ALMASHRI_0">
          <a:extLst>
            <a:ext uri="{FF2B5EF4-FFF2-40B4-BE49-F238E27FC236}">
              <a16:creationId xmlns:a16="http://schemas.microsoft.com/office/drawing/2014/main" id="{00000000-0008-0000-0400-00002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5" name="Picture 1" descr="ALMASHRI_0">
          <a:extLst>
            <a:ext uri="{FF2B5EF4-FFF2-40B4-BE49-F238E27FC236}">
              <a16:creationId xmlns:a16="http://schemas.microsoft.com/office/drawing/2014/main" id="{00000000-0008-0000-0400-00002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6" name="Picture 1" descr="ALMASHRI_0">
          <a:extLst>
            <a:ext uri="{FF2B5EF4-FFF2-40B4-BE49-F238E27FC236}">
              <a16:creationId xmlns:a16="http://schemas.microsoft.com/office/drawing/2014/main" id="{00000000-0008-0000-0400-00002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7" name="Picture 1" descr="ALMASHRI_0">
          <a:extLst>
            <a:ext uri="{FF2B5EF4-FFF2-40B4-BE49-F238E27FC236}">
              <a16:creationId xmlns:a16="http://schemas.microsoft.com/office/drawing/2014/main" id="{00000000-0008-0000-0400-00002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308" name="Picture 1" descr="ALMASHRI_0">
          <a:extLst>
            <a:ext uri="{FF2B5EF4-FFF2-40B4-BE49-F238E27FC236}">
              <a16:creationId xmlns:a16="http://schemas.microsoft.com/office/drawing/2014/main" id="{00000000-0008-0000-0400-00002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09" name="Picture 1" descr="ALMASHRI_0">
          <a:extLst>
            <a:ext uri="{FF2B5EF4-FFF2-40B4-BE49-F238E27FC236}">
              <a16:creationId xmlns:a16="http://schemas.microsoft.com/office/drawing/2014/main" id="{00000000-0008-0000-0400-00002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0" name="Picture 1" descr="ALMASHRI_0">
          <a:extLst>
            <a:ext uri="{FF2B5EF4-FFF2-40B4-BE49-F238E27FC236}">
              <a16:creationId xmlns:a16="http://schemas.microsoft.com/office/drawing/2014/main" id="{00000000-0008-0000-0400-00002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1" name="Picture 1" descr="ALMASHRI_0">
          <a:extLst>
            <a:ext uri="{FF2B5EF4-FFF2-40B4-BE49-F238E27FC236}">
              <a16:creationId xmlns:a16="http://schemas.microsoft.com/office/drawing/2014/main" id="{00000000-0008-0000-0400-00002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2" name="Picture 1" descr="ALMASHRI_0">
          <a:extLst>
            <a:ext uri="{FF2B5EF4-FFF2-40B4-BE49-F238E27FC236}">
              <a16:creationId xmlns:a16="http://schemas.microsoft.com/office/drawing/2014/main" id="{00000000-0008-0000-0400-00003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3" name="Picture 1" descr="ALMASHRI_0">
          <a:extLst>
            <a:ext uri="{FF2B5EF4-FFF2-40B4-BE49-F238E27FC236}">
              <a16:creationId xmlns:a16="http://schemas.microsoft.com/office/drawing/2014/main" id="{00000000-0008-0000-0400-00003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4" name="Picture 1" descr="ALMASHRI_0">
          <a:extLst>
            <a:ext uri="{FF2B5EF4-FFF2-40B4-BE49-F238E27FC236}">
              <a16:creationId xmlns:a16="http://schemas.microsoft.com/office/drawing/2014/main" id="{00000000-0008-0000-0400-00003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5" name="Picture 1" descr="ALMASHRI_0">
          <a:extLst>
            <a:ext uri="{FF2B5EF4-FFF2-40B4-BE49-F238E27FC236}">
              <a16:creationId xmlns:a16="http://schemas.microsoft.com/office/drawing/2014/main" id="{00000000-0008-0000-0400-00003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6" name="Picture 1" descr="ALMASHRI_0">
          <a:extLst>
            <a:ext uri="{FF2B5EF4-FFF2-40B4-BE49-F238E27FC236}">
              <a16:creationId xmlns:a16="http://schemas.microsoft.com/office/drawing/2014/main" id="{00000000-0008-0000-0400-00003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7" name="Picture 1" descr="ALMASHRI_0">
          <a:extLst>
            <a:ext uri="{FF2B5EF4-FFF2-40B4-BE49-F238E27FC236}">
              <a16:creationId xmlns:a16="http://schemas.microsoft.com/office/drawing/2014/main" id="{00000000-0008-0000-0400-00003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8" name="Picture 1" descr="ALMASHRI_0">
          <a:extLst>
            <a:ext uri="{FF2B5EF4-FFF2-40B4-BE49-F238E27FC236}">
              <a16:creationId xmlns:a16="http://schemas.microsoft.com/office/drawing/2014/main" id="{00000000-0008-0000-0400-00003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19" name="Picture 1" descr="ALMASHRI_0">
          <a:extLst>
            <a:ext uri="{FF2B5EF4-FFF2-40B4-BE49-F238E27FC236}">
              <a16:creationId xmlns:a16="http://schemas.microsoft.com/office/drawing/2014/main" id="{00000000-0008-0000-0400-00003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20" name="Picture 1" descr="ALMASHRI_0">
          <a:extLst>
            <a:ext uri="{FF2B5EF4-FFF2-40B4-BE49-F238E27FC236}">
              <a16:creationId xmlns:a16="http://schemas.microsoft.com/office/drawing/2014/main" id="{00000000-0008-0000-0400-00003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21" name="Picture 1" descr="ALMASHRI_0">
          <a:extLst>
            <a:ext uri="{FF2B5EF4-FFF2-40B4-BE49-F238E27FC236}">
              <a16:creationId xmlns:a16="http://schemas.microsoft.com/office/drawing/2014/main" id="{00000000-0008-0000-0400-00003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22" name="Picture 1" descr="ALMASHRI_0">
          <a:extLst>
            <a:ext uri="{FF2B5EF4-FFF2-40B4-BE49-F238E27FC236}">
              <a16:creationId xmlns:a16="http://schemas.microsoft.com/office/drawing/2014/main" id="{00000000-0008-0000-0400-00003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23" name="Picture 1" descr="ALMASHRI_0">
          <a:extLst>
            <a:ext uri="{FF2B5EF4-FFF2-40B4-BE49-F238E27FC236}">
              <a16:creationId xmlns:a16="http://schemas.microsoft.com/office/drawing/2014/main" id="{00000000-0008-0000-0400-00003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324" name="Picture 1" descr="ALMASHRI_0">
          <a:extLst>
            <a:ext uri="{FF2B5EF4-FFF2-40B4-BE49-F238E27FC236}">
              <a16:creationId xmlns:a16="http://schemas.microsoft.com/office/drawing/2014/main" id="{00000000-0008-0000-0400-00003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25" name="Picture 1" descr="ALMASHRI_0">
          <a:extLst>
            <a:ext uri="{FF2B5EF4-FFF2-40B4-BE49-F238E27FC236}">
              <a16:creationId xmlns:a16="http://schemas.microsoft.com/office/drawing/2014/main" id="{00000000-0008-0000-0400-00003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26" name="Picture 1" descr="ALMASHRI_0">
          <a:extLst>
            <a:ext uri="{FF2B5EF4-FFF2-40B4-BE49-F238E27FC236}">
              <a16:creationId xmlns:a16="http://schemas.microsoft.com/office/drawing/2014/main" id="{00000000-0008-0000-0400-00003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27" name="Picture 1" descr="ALMASHRI_0">
          <a:extLst>
            <a:ext uri="{FF2B5EF4-FFF2-40B4-BE49-F238E27FC236}">
              <a16:creationId xmlns:a16="http://schemas.microsoft.com/office/drawing/2014/main" id="{00000000-0008-0000-0400-00003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28" name="Picture 1" descr="ALMASHRI_0">
          <a:extLst>
            <a:ext uri="{FF2B5EF4-FFF2-40B4-BE49-F238E27FC236}">
              <a16:creationId xmlns:a16="http://schemas.microsoft.com/office/drawing/2014/main" id="{00000000-0008-0000-0400-00004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29" name="Picture 1" descr="ALMASHRI_0">
          <a:extLst>
            <a:ext uri="{FF2B5EF4-FFF2-40B4-BE49-F238E27FC236}">
              <a16:creationId xmlns:a16="http://schemas.microsoft.com/office/drawing/2014/main" id="{00000000-0008-0000-0400-00004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0" name="Picture 1" descr="ALMASHRI_0">
          <a:extLst>
            <a:ext uri="{FF2B5EF4-FFF2-40B4-BE49-F238E27FC236}">
              <a16:creationId xmlns:a16="http://schemas.microsoft.com/office/drawing/2014/main" id="{00000000-0008-0000-0400-00004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1" name="Picture 1" descr="ALMASHRI_0">
          <a:extLst>
            <a:ext uri="{FF2B5EF4-FFF2-40B4-BE49-F238E27FC236}">
              <a16:creationId xmlns:a16="http://schemas.microsoft.com/office/drawing/2014/main" id="{00000000-0008-0000-0400-00004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2" name="Picture 1" descr="ALMASHRI_0">
          <a:extLst>
            <a:ext uri="{FF2B5EF4-FFF2-40B4-BE49-F238E27FC236}">
              <a16:creationId xmlns:a16="http://schemas.microsoft.com/office/drawing/2014/main" id="{00000000-0008-0000-0400-00004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3" name="Picture 1" descr="ALMASHRI_0">
          <a:extLst>
            <a:ext uri="{FF2B5EF4-FFF2-40B4-BE49-F238E27FC236}">
              <a16:creationId xmlns:a16="http://schemas.microsoft.com/office/drawing/2014/main" id="{00000000-0008-0000-0400-00004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4" name="Picture 1" descr="ALMASHRI_0">
          <a:extLst>
            <a:ext uri="{FF2B5EF4-FFF2-40B4-BE49-F238E27FC236}">
              <a16:creationId xmlns:a16="http://schemas.microsoft.com/office/drawing/2014/main" id="{00000000-0008-0000-0400-00004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5" name="Picture 1" descr="ALMASHRI_0">
          <a:extLst>
            <a:ext uri="{FF2B5EF4-FFF2-40B4-BE49-F238E27FC236}">
              <a16:creationId xmlns:a16="http://schemas.microsoft.com/office/drawing/2014/main" id="{00000000-0008-0000-0400-00004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6" name="Picture 1" descr="ALMASHRI_0">
          <a:extLst>
            <a:ext uri="{FF2B5EF4-FFF2-40B4-BE49-F238E27FC236}">
              <a16:creationId xmlns:a16="http://schemas.microsoft.com/office/drawing/2014/main" id="{00000000-0008-0000-0400-00004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7" name="Picture 1" descr="ALMASHRI_0">
          <a:extLst>
            <a:ext uri="{FF2B5EF4-FFF2-40B4-BE49-F238E27FC236}">
              <a16:creationId xmlns:a16="http://schemas.microsoft.com/office/drawing/2014/main" id="{00000000-0008-0000-0400-00004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8" name="Picture 1" descr="ALMASHRI_0">
          <a:extLst>
            <a:ext uri="{FF2B5EF4-FFF2-40B4-BE49-F238E27FC236}">
              <a16:creationId xmlns:a16="http://schemas.microsoft.com/office/drawing/2014/main" id="{00000000-0008-0000-0400-00004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39" name="Picture 1" descr="ALMASHRI_0">
          <a:extLst>
            <a:ext uri="{FF2B5EF4-FFF2-40B4-BE49-F238E27FC236}">
              <a16:creationId xmlns:a16="http://schemas.microsoft.com/office/drawing/2014/main" id="{00000000-0008-0000-0400-00004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40" name="Picture 1" descr="ALMASHRI_0">
          <a:extLst>
            <a:ext uri="{FF2B5EF4-FFF2-40B4-BE49-F238E27FC236}">
              <a16:creationId xmlns:a16="http://schemas.microsoft.com/office/drawing/2014/main" id="{00000000-0008-0000-0400-00004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1" name="Picture 1" descr="ALMASHRI_0">
          <a:extLst>
            <a:ext uri="{FF2B5EF4-FFF2-40B4-BE49-F238E27FC236}">
              <a16:creationId xmlns:a16="http://schemas.microsoft.com/office/drawing/2014/main" id="{00000000-0008-0000-0400-00004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2" name="Picture 1" descr="ALMASHRI_0">
          <a:extLst>
            <a:ext uri="{FF2B5EF4-FFF2-40B4-BE49-F238E27FC236}">
              <a16:creationId xmlns:a16="http://schemas.microsoft.com/office/drawing/2014/main" id="{00000000-0008-0000-0400-00004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3" name="Picture 1" descr="ALMASHRI_0">
          <a:extLst>
            <a:ext uri="{FF2B5EF4-FFF2-40B4-BE49-F238E27FC236}">
              <a16:creationId xmlns:a16="http://schemas.microsoft.com/office/drawing/2014/main" id="{00000000-0008-0000-0400-00004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4" name="Picture 1" descr="ALMASHRI_0">
          <a:extLst>
            <a:ext uri="{FF2B5EF4-FFF2-40B4-BE49-F238E27FC236}">
              <a16:creationId xmlns:a16="http://schemas.microsoft.com/office/drawing/2014/main" id="{00000000-0008-0000-0400-00005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5" name="Picture 1" descr="ALMASHRI_0">
          <a:extLst>
            <a:ext uri="{FF2B5EF4-FFF2-40B4-BE49-F238E27FC236}">
              <a16:creationId xmlns:a16="http://schemas.microsoft.com/office/drawing/2014/main" id="{00000000-0008-0000-0400-00005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6" name="Picture 1" descr="ALMASHRI_0">
          <a:extLst>
            <a:ext uri="{FF2B5EF4-FFF2-40B4-BE49-F238E27FC236}">
              <a16:creationId xmlns:a16="http://schemas.microsoft.com/office/drawing/2014/main" id="{00000000-0008-0000-0400-00005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7" name="Picture 1" descr="ALMASHRI_0">
          <a:extLst>
            <a:ext uri="{FF2B5EF4-FFF2-40B4-BE49-F238E27FC236}">
              <a16:creationId xmlns:a16="http://schemas.microsoft.com/office/drawing/2014/main" id="{00000000-0008-0000-0400-00005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8" name="Picture 1" descr="ALMASHRI_0">
          <a:extLst>
            <a:ext uri="{FF2B5EF4-FFF2-40B4-BE49-F238E27FC236}">
              <a16:creationId xmlns:a16="http://schemas.microsoft.com/office/drawing/2014/main" id="{00000000-0008-0000-0400-00005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49" name="Picture 1" descr="ALMASHRI_0">
          <a:extLst>
            <a:ext uri="{FF2B5EF4-FFF2-40B4-BE49-F238E27FC236}">
              <a16:creationId xmlns:a16="http://schemas.microsoft.com/office/drawing/2014/main" id="{00000000-0008-0000-0400-00005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50" name="Picture 1" descr="ALMASHRI_0">
          <a:extLst>
            <a:ext uri="{FF2B5EF4-FFF2-40B4-BE49-F238E27FC236}">
              <a16:creationId xmlns:a16="http://schemas.microsoft.com/office/drawing/2014/main" id="{00000000-0008-0000-0400-00005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51" name="Picture 1" descr="ALMASHRI_0">
          <a:extLst>
            <a:ext uri="{FF2B5EF4-FFF2-40B4-BE49-F238E27FC236}">
              <a16:creationId xmlns:a16="http://schemas.microsoft.com/office/drawing/2014/main" id="{00000000-0008-0000-0400-00005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52" name="Picture 1" descr="ALMASHRI_0">
          <a:extLst>
            <a:ext uri="{FF2B5EF4-FFF2-40B4-BE49-F238E27FC236}">
              <a16:creationId xmlns:a16="http://schemas.microsoft.com/office/drawing/2014/main" id="{00000000-0008-0000-0400-00005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53" name="Picture 1" descr="ALMASHRI_0">
          <a:extLst>
            <a:ext uri="{FF2B5EF4-FFF2-40B4-BE49-F238E27FC236}">
              <a16:creationId xmlns:a16="http://schemas.microsoft.com/office/drawing/2014/main" id="{00000000-0008-0000-0400-00005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54" name="Picture 1" descr="ALMASHRI_0">
          <a:extLst>
            <a:ext uri="{FF2B5EF4-FFF2-40B4-BE49-F238E27FC236}">
              <a16:creationId xmlns:a16="http://schemas.microsoft.com/office/drawing/2014/main" id="{00000000-0008-0000-0400-00005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55" name="Picture 1" descr="ALMASHRI_0">
          <a:extLst>
            <a:ext uri="{FF2B5EF4-FFF2-40B4-BE49-F238E27FC236}">
              <a16:creationId xmlns:a16="http://schemas.microsoft.com/office/drawing/2014/main" id="{00000000-0008-0000-0400-00005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356" name="Picture 1" descr="ALMASHRI_0">
          <a:extLst>
            <a:ext uri="{FF2B5EF4-FFF2-40B4-BE49-F238E27FC236}">
              <a16:creationId xmlns:a16="http://schemas.microsoft.com/office/drawing/2014/main" id="{00000000-0008-0000-0400-00005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57" name="Picture 1" descr="ALMASHRI_0">
          <a:extLst>
            <a:ext uri="{FF2B5EF4-FFF2-40B4-BE49-F238E27FC236}">
              <a16:creationId xmlns:a16="http://schemas.microsoft.com/office/drawing/2014/main" id="{00000000-0008-0000-0400-00005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58" name="Picture 1" descr="ALMASHRI_0">
          <a:extLst>
            <a:ext uri="{FF2B5EF4-FFF2-40B4-BE49-F238E27FC236}">
              <a16:creationId xmlns:a16="http://schemas.microsoft.com/office/drawing/2014/main" id="{00000000-0008-0000-0400-00005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59" name="Picture 1" descr="ALMASHRI_0">
          <a:extLst>
            <a:ext uri="{FF2B5EF4-FFF2-40B4-BE49-F238E27FC236}">
              <a16:creationId xmlns:a16="http://schemas.microsoft.com/office/drawing/2014/main" id="{00000000-0008-0000-0400-00005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0" name="Picture 1" descr="ALMASHRI_0">
          <a:extLst>
            <a:ext uri="{FF2B5EF4-FFF2-40B4-BE49-F238E27FC236}">
              <a16:creationId xmlns:a16="http://schemas.microsoft.com/office/drawing/2014/main" id="{00000000-0008-0000-0400-00006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1" name="Picture 1" descr="ALMASHRI_0">
          <a:extLst>
            <a:ext uri="{FF2B5EF4-FFF2-40B4-BE49-F238E27FC236}">
              <a16:creationId xmlns:a16="http://schemas.microsoft.com/office/drawing/2014/main" id="{00000000-0008-0000-0400-00006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2" name="Picture 1" descr="ALMASHRI_0">
          <a:extLst>
            <a:ext uri="{FF2B5EF4-FFF2-40B4-BE49-F238E27FC236}">
              <a16:creationId xmlns:a16="http://schemas.microsoft.com/office/drawing/2014/main" id="{00000000-0008-0000-0400-00006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3" name="Picture 1" descr="ALMASHRI_0">
          <a:extLst>
            <a:ext uri="{FF2B5EF4-FFF2-40B4-BE49-F238E27FC236}">
              <a16:creationId xmlns:a16="http://schemas.microsoft.com/office/drawing/2014/main" id="{00000000-0008-0000-0400-00006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4" name="Picture 1" descr="ALMASHRI_0">
          <a:extLst>
            <a:ext uri="{FF2B5EF4-FFF2-40B4-BE49-F238E27FC236}">
              <a16:creationId xmlns:a16="http://schemas.microsoft.com/office/drawing/2014/main" id="{00000000-0008-0000-0400-00006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5" name="Picture 1" descr="ALMASHRI_0">
          <a:extLst>
            <a:ext uri="{FF2B5EF4-FFF2-40B4-BE49-F238E27FC236}">
              <a16:creationId xmlns:a16="http://schemas.microsoft.com/office/drawing/2014/main" id="{00000000-0008-0000-0400-00006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6" name="Picture 1" descr="ALMASHRI_0">
          <a:extLst>
            <a:ext uri="{FF2B5EF4-FFF2-40B4-BE49-F238E27FC236}">
              <a16:creationId xmlns:a16="http://schemas.microsoft.com/office/drawing/2014/main" id="{00000000-0008-0000-0400-00006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7" name="Picture 1" descr="ALMASHRI_0">
          <a:extLst>
            <a:ext uri="{FF2B5EF4-FFF2-40B4-BE49-F238E27FC236}">
              <a16:creationId xmlns:a16="http://schemas.microsoft.com/office/drawing/2014/main" id="{00000000-0008-0000-0400-00006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8" name="Picture 1" descr="ALMASHRI_0">
          <a:extLst>
            <a:ext uri="{FF2B5EF4-FFF2-40B4-BE49-F238E27FC236}">
              <a16:creationId xmlns:a16="http://schemas.microsoft.com/office/drawing/2014/main" id="{00000000-0008-0000-0400-00006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69" name="Picture 1" descr="ALMASHRI_0">
          <a:extLst>
            <a:ext uri="{FF2B5EF4-FFF2-40B4-BE49-F238E27FC236}">
              <a16:creationId xmlns:a16="http://schemas.microsoft.com/office/drawing/2014/main" id="{00000000-0008-0000-0400-00006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70" name="Picture 1" descr="ALMASHRI_0">
          <a:extLst>
            <a:ext uri="{FF2B5EF4-FFF2-40B4-BE49-F238E27FC236}">
              <a16:creationId xmlns:a16="http://schemas.microsoft.com/office/drawing/2014/main" id="{00000000-0008-0000-0400-00006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71" name="Picture 1" descr="ALMASHRI_0">
          <a:extLst>
            <a:ext uri="{FF2B5EF4-FFF2-40B4-BE49-F238E27FC236}">
              <a16:creationId xmlns:a16="http://schemas.microsoft.com/office/drawing/2014/main" id="{00000000-0008-0000-0400-00006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372" name="Picture 1" descr="ALMASHRI_0">
          <a:extLst>
            <a:ext uri="{FF2B5EF4-FFF2-40B4-BE49-F238E27FC236}">
              <a16:creationId xmlns:a16="http://schemas.microsoft.com/office/drawing/2014/main" id="{00000000-0008-0000-0400-00006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73" name="Picture 1" descr="ALMASHRI_0">
          <a:extLst>
            <a:ext uri="{FF2B5EF4-FFF2-40B4-BE49-F238E27FC236}">
              <a16:creationId xmlns:a16="http://schemas.microsoft.com/office/drawing/2014/main" id="{00000000-0008-0000-0400-00006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74" name="Picture 1" descr="ALMASHRI_0">
          <a:extLst>
            <a:ext uri="{FF2B5EF4-FFF2-40B4-BE49-F238E27FC236}">
              <a16:creationId xmlns:a16="http://schemas.microsoft.com/office/drawing/2014/main" id="{00000000-0008-0000-0400-00006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75" name="Picture 1" descr="ALMASHRI_0">
          <a:extLst>
            <a:ext uri="{FF2B5EF4-FFF2-40B4-BE49-F238E27FC236}">
              <a16:creationId xmlns:a16="http://schemas.microsoft.com/office/drawing/2014/main" id="{00000000-0008-0000-0400-00006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76" name="Picture 1" descr="ALMASHRI_0">
          <a:extLst>
            <a:ext uri="{FF2B5EF4-FFF2-40B4-BE49-F238E27FC236}">
              <a16:creationId xmlns:a16="http://schemas.microsoft.com/office/drawing/2014/main" id="{00000000-0008-0000-0400-00007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77" name="Picture 1" descr="ALMASHRI_0">
          <a:extLst>
            <a:ext uri="{FF2B5EF4-FFF2-40B4-BE49-F238E27FC236}">
              <a16:creationId xmlns:a16="http://schemas.microsoft.com/office/drawing/2014/main" id="{00000000-0008-0000-0400-00007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78" name="Picture 1" descr="ALMASHRI_0">
          <a:extLst>
            <a:ext uri="{FF2B5EF4-FFF2-40B4-BE49-F238E27FC236}">
              <a16:creationId xmlns:a16="http://schemas.microsoft.com/office/drawing/2014/main" id="{00000000-0008-0000-0400-00007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79" name="Picture 1" descr="ALMASHRI_0">
          <a:extLst>
            <a:ext uri="{FF2B5EF4-FFF2-40B4-BE49-F238E27FC236}">
              <a16:creationId xmlns:a16="http://schemas.microsoft.com/office/drawing/2014/main" id="{00000000-0008-0000-0400-00007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0" name="Picture 1" descr="ALMASHRI_0">
          <a:extLst>
            <a:ext uri="{FF2B5EF4-FFF2-40B4-BE49-F238E27FC236}">
              <a16:creationId xmlns:a16="http://schemas.microsoft.com/office/drawing/2014/main" id="{00000000-0008-0000-0400-00007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1" name="Picture 1" descr="ALMASHRI_0">
          <a:extLst>
            <a:ext uri="{FF2B5EF4-FFF2-40B4-BE49-F238E27FC236}">
              <a16:creationId xmlns:a16="http://schemas.microsoft.com/office/drawing/2014/main" id="{00000000-0008-0000-0400-00007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2" name="Picture 1" descr="ALMASHRI_0">
          <a:extLst>
            <a:ext uri="{FF2B5EF4-FFF2-40B4-BE49-F238E27FC236}">
              <a16:creationId xmlns:a16="http://schemas.microsoft.com/office/drawing/2014/main" id="{00000000-0008-0000-0400-00007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3" name="Picture 1" descr="ALMASHRI_0">
          <a:extLst>
            <a:ext uri="{FF2B5EF4-FFF2-40B4-BE49-F238E27FC236}">
              <a16:creationId xmlns:a16="http://schemas.microsoft.com/office/drawing/2014/main" id="{00000000-0008-0000-0400-00007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4" name="Picture 1" descr="ALMASHRI_0">
          <a:extLst>
            <a:ext uri="{FF2B5EF4-FFF2-40B4-BE49-F238E27FC236}">
              <a16:creationId xmlns:a16="http://schemas.microsoft.com/office/drawing/2014/main" id="{00000000-0008-0000-0400-00007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5" name="Picture 1" descr="ALMASHRI_0">
          <a:extLst>
            <a:ext uri="{FF2B5EF4-FFF2-40B4-BE49-F238E27FC236}">
              <a16:creationId xmlns:a16="http://schemas.microsoft.com/office/drawing/2014/main" id="{00000000-0008-0000-0400-00007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6" name="Picture 1" descr="ALMASHRI_0">
          <a:extLst>
            <a:ext uri="{FF2B5EF4-FFF2-40B4-BE49-F238E27FC236}">
              <a16:creationId xmlns:a16="http://schemas.microsoft.com/office/drawing/2014/main" id="{00000000-0008-0000-0400-00007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7" name="Picture 1" descr="ALMASHRI_0">
          <a:extLst>
            <a:ext uri="{FF2B5EF4-FFF2-40B4-BE49-F238E27FC236}">
              <a16:creationId xmlns:a16="http://schemas.microsoft.com/office/drawing/2014/main" id="{00000000-0008-0000-0400-00007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388" name="Picture 1" descr="ALMASHRI_0">
          <a:extLst>
            <a:ext uri="{FF2B5EF4-FFF2-40B4-BE49-F238E27FC236}">
              <a16:creationId xmlns:a16="http://schemas.microsoft.com/office/drawing/2014/main" id="{00000000-0008-0000-0400-00007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89" name="Picture 1" descr="ALMASHRI_0">
          <a:extLst>
            <a:ext uri="{FF2B5EF4-FFF2-40B4-BE49-F238E27FC236}">
              <a16:creationId xmlns:a16="http://schemas.microsoft.com/office/drawing/2014/main" id="{00000000-0008-0000-0400-00007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0" name="Picture 1" descr="ALMASHRI_0">
          <a:extLst>
            <a:ext uri="{FF2B5EF4-FFF2-40B4-BE49-F238E27FC236}">
              <a16:creationId xmlns:a16="http://schemas.microsoft.com/office/drawing/2014/main" id="{00000000-0008-0000-0400-00007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1" name="Picture 1" descr="ALMASHRI_0">
          <a:extLst>
            <a:ext uri="{FF2B5EF4-FFF2-40B4-BE49-F238E27FC236}">
              <a16:creationId xmlns:a16="http://schemas.microsoft.com/office/drawing/2014/main" id="{00000000-0008-0000-0400-00007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2" name="Picture 1" descr="ALMASHRI_0">
          <a:extLst>
            <a:ext uri="{FF2B5EF4-FFF2-40B4-BE49-F238E27FC236}">
              <a16:creationId xmlns:a16="http://schemas.microsoft.com/office/drawing/2014/main" id="{00000000-0008-0000-0400-00008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3" name="Picture 1" descr="ALMASHRI_0">
          <a:extLst>
            <a:ext uri="{FF2B5EF4-FFF2-40B4-BE49-F238E27FC236}">
              <a16:creationId xmlns:a16="http://schemas.microsoft.com/office/drawing/2014/main" id="{00000000-0008-0000-0400-00008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4" name="Picture 1" descr="ALMASHRI_0">
          <a:extLst>
            <a:ext uri="{FF2B5EF4-FFF2-40B4-BE49-F238E27FC236}">
              <a16:creationId xmlns:a16="http://schemas.microsoft.com/office/drawing/2014/main" id="{00000000-0008-0000-0400-00008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5" name="Picture 1" descr="ALMASHRI_0">
          <a:extLst>
            <a:ext uri="{FF2B5EF4-FFF2-40B4-BE49-F238E27FC236}">
              <a16:creationId xmlns:a16="http://schemas.microsoft.com/office/drawing/2014/main" id="{00000000-0008-0000-0400-00008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6" name="Picture 1" descr="ALMASHRI_0">
          <a:extLst>
            <a:ext uri="{FF2B5EF4-FFF2-40B4-BE49-F238E27FC236}">
              <a16:creationId xmlns:a16="http://schemas.microsoft.com/office/drawing/2014/main" id="{00000000-0008-0000-0400-00008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7" name="Picture 1" descr="ALMASHRI_0">
          <a:extLst>
            <a:ext uri="{FF2B5EF4-FFF2-40B4-BE49-F238E27FC236}">
              <a16:creationId xmlns:a16="http://schemas.microsoft.com/office/drawing/2014/main" id="{00000000-0008-0000-0400-00008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8" name="Picture 1" descr="ALMASHRI_0">
          <a:extLst>
            <a:ext uri="{FF2B5EF4-FFF2-40B4-BE49-F238E27FC236}">
              <a16:creationId xmlns:a16="http://schemas.microsoft.com/office/drawing/2014/main" id="{00000000-0008-0000-0400-00008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399" name="Picture 1" descr="ALMASHRI_0">
          <a:extLst>
            <a:ext uri="{FF2B5EF4-FFF2-40B4-BE49-F238E27FC236}">
              <a16:creationId xmlns:a16="http://schemas.microsoft.com/office/drawing/2014/main" id="{00000000-0008-0000-0400-00008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00" name="Picture 1" descr="ALMASHRI_0">
          <a:extLst>
            <a:ext uri="{FF2B5EF4-FFF2-40B4-BE49-F238E27FC236}">
              <a16:creationId xmlns:a16="http://schemas.microsoft.com/office/drawing/2014/main" id="{00000000-0008-0000-0400-00008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01" name="Picture 1" descr="ALMASHRI_0">
          <a:extLst>
            <a:ext uri="{FF2B5EF4-FFF2-40B4-BE49-F238E27FC236}">
              <a16:creationId xmlns:a16="http://schemas.microsoft.com/office/drawing/2014/main" id="{00000000-0008-0000-0400-00008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02" name="Picture 1" descr="ALMASHRI_0">
          <a:extLst>
            <a:ext uri="{FF2B5EF4-FFF2-40B4-BE49-F238E27FC236}">
              <a16:creationId xmlns:a16="http://schemas.microsoft.com/office/drawing/2014/main" id="{00000000-0008-0000-0400-00008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03" name="Picture 1" descr="ALMASHRI_0">
          <a:extLst>
            <a:ext uri="{FF2B5EF4-FFF2-40B4-BE49-F238E27FC236}">
              <a16:creationId xmlns:a16="http://schemas.microsoft.com/office/drawing/2014/main" id="{00000000-0008-0000-0400-00008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04" name="Picture 1" descr="ALMASHRI_0">
          <a:extLst>
            <a:ext uri="{FF2B5EF4-FFF2-40B4-BE49-F238E27FC236}">
              <a16:creationId xmlns:a16="http://schemas.microsoft.com/office/drawing/2014/main" id="{00000000-0008-0000-0400-00008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05" name="Picture 1" descr="ALMASHRI_0">
          <a:extLst>
            <a:ext uri="{FF2B5EF4-FFF2-40B4-BE49-F238E27FC236}">
              <a16:creationId xmlns:a16="http://schemas.microsoft.com/office/drawing/2014/main" id="{00000000-0008-0000-0400-00008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06" name="Picture 1" descr="ALMASHRI_0">
          <a:extLst>
            <a:ext uri="{FF2B5EF4-FFF2-40B4-BE49-F238E27FC236}">
              <a16:creationId xmlns:a16="http://schemas.microsoft.com/office/drawing/2014/main" id="{00000000-0008-0000-0400-00008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07" name="Picture 1" descr="ALMASHRI_0">
          <a:extLst>
            <a:ext uri="{FF2B5EF4-FFF2-40B4-BE49-F238E27FC236}">
              <a16:creationId xmlns:a16="http://schemas.microsoft.com/office/drawing/2014/main" id="{00000000-0008-0000-0400-00008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08" name="Picture 1" descr="ALMASHRI_0">
          <a:extLst>
            <a:ext uri="{FF2B5EF4-FFF2-40B4-BE49-F238E27FC236}">
              <a16:creationId xmlns:a16="http://schemas.microsoft.com/office/drawing/2014/main" id="{00000000-0008-0000-0400-00009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09" name="Picture 1" descr="ALMASHRI_0">
          <a:extLst>
            <a:ext uri="{FF2B5EF4-FFF2-40B4-BE49-F238E27FC236}">
              <a16:creationId xmlns:a16="http://schemas.microsoft.com/office/drawing/2014/main" id="{00000000-0008-0000-0400-00009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0" name="Picture 1" descr="ALMASHRI_0">
          <a:extLst>
            <a:ext uri="{FF2B5EF4-FFF2-40B4-BE49-F238E27FC236}">
              <a16:creationId xmlns:a16="http://schemas.microsoft.com/office/drawing/2014/main" id="{00000000-0008-0000-0400-00009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1" name="Picture 1" descr="ALMASHRI_0">
          <a:extLst>
            <a:ext uri="{FF2B5EF4-FFF2-40B4-BE49-F238E27FC236}">
              <a16:creationId xmlns:a16="http://schemas.microsoft.com/office/drawing/2014/main" id="{00000000-0008-0000-0400-00009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2" name="Picture 1" descr="ALMASHRI_0">
          <a:extLst>
            <a:ext uri="{FF2B5EF4-FFF2-40B4-BE49-F238E27FC236}">
              <a16:creationId xmlns:a16="http://schemas.microsoft.com/office/drawing/2014/main" id="{00000000-0008-0000-0400-00009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3" name="Picture 1" descr="ALMASHRI_0">
          <a:extLst>
            <a:ext uri="{FF2B5EF4-FFF2-40B4-BE49-F238E27FC236}">
              <a16:creationId xmlns:a16="http://schemas.microsoft.com/office/drawing/2014/main" id="{00000000-0008-0000-0400-00009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4" name="Picture 1" descr="ALMASHRI_0">
          <a:extLst>
            <a:ext uri="{FF2B5EF4-FFF2-40B4-BE49-F238E27FC236}">
              <a16:creationId xmlns:a16="http://schemas.microsoft.com/office/drawing/2014/main" id="{00000000-0008-0000-0400-00009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5" name="Picture 1" descr="ALMASHRI_0">
          <a:extLst>
            <a:ext uri="{FF2B5EF4-FFF2-40B4-BE49-F238E27FC236}">
              <a16:creationId xmlns:a16="http://schemas.microsoft.com/office/drawing/2014/main" id="{00000000-0008-0000-0400-00009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6" name="Picture 1" descr="ALMASHRI_0">
          <a:extLst>
            <a:ext uri="{FF2B5EF4-FFF2-40B4-BE49-F238E27FC236}">
              <a16:creationId xmlns:a16="http://schemas.microsoft.com/office/drawing/2014/main" id="{00000000-0008-0000-0400-00009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7" name="Picture 1" descr="ALMASHRI_0">
          <a:extLst>
            <a:ext uri="{FF2B5EF4-FFF2-40B4-BE49-F238E27FC236}">
              <a16:creationId xmlns:a16="http://schemas.microsoft.com/office/drawing/2014/main" id="{00000000-0008-0000-0400-00009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8" name="Picture 1" descr="ALMASHRI_0">
          <a:extLst>
            <a:ext uri="{FF2B5EF4-FFF2-40B4-BE49-F238E27FC236}">
              <a16:creationId xmlns:a16="http://schemas.microsoft.com/office/drawing/2014/main" id="{00000000-0008-0000-0400-00009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19" name="Picture 1" descr="ALMASHRI_0">
          <a:extLst>
            <a:ext uri="{FF2B5EF4-FFF2-40B4-BE49-F238E27FC236}">
              <a16:creationId xmlns:a16="http://schemas.microsoft.com/office/drawing/2014/main" id="{00000000-0008-0000-0400-00009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20" name="Picture 1" descr="ALMASHRI_0">
          <a:extLst>
            <a:ext uri="{FF2B5EF4-FFF2-40B4-BE49-F238E27FC236}">
              <a16:creationId xmlns:a16="http://schemas.microsoft.com/office/drawing/2014/main" id="{00000000-0008-0000-0400-00009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1" name="Picture 1" descr="ALMASHRI_0">
          <a:extLst>
            <a:ext uri="{FF2B5EF4-FFF2-40B4-BE49-F238E27FC236}">
              <a16:creationId xmlns:a16="http://schemas.microsoft.com/office/drawing/2014/main" id="{00000000-0008-0000-0400-00009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2" name="Picture 1" descr="ALMASHRI_0">
          <a:extLst>
            <a:ext uri="{FF2B5EF4-FFF2-40B4-BE49-F238E27FC236}">
              <a16:creationId xmlns:a16="http://schemas.microsoft.com/office/drawing/2014/main" id="{00000000-0008-0000-0400-00009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3" name="Picture 1" descr="ALMASHRI_0">
          <a:extLst>
            <a:ext uri="{FF2B5EF4-FFF2-40B4-BE49-F238E27FC236}">
              <a16:creationId xmlns:a16="http://schemas.microsoft.com/office/drawing/2014/main" id="{00000000-0008-0000-0400-00009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4" name="Picture 1" descr="ALMASHRI_0">
          <a:extLst>
            <a:ext uri="{FF2B5EF4-FFF2-40B4-BE49-F238E27FC236}">
              <a16:creationId xmlns:a16="http://schemas.microsoft.com/office/drawing/2014/main" id="{00000000-0008-0000-0400-0000A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5" name="Picture 1" descr="ALMASHRI_0">
          <a:extLst>
            <a:ext uri="{FF2B5EF4-FFF2-40B4-BE49-F238E27FC236}">
              <a16:creationId xmlns:a16="http://schemas.microsoft.com/office/drawing/2014/main" id="{00000000-0008-0000-0400-0000A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6" name="Picture 1" descr="ALMASHRI_0">
          <a:extLst>
            <a:ext uri="{FF2B5EF4-FFF2-40B4-BE49-F238E27FC236}">
              <a16:creationId xmlns:a16="http://schemas.microsoft.com/office/drawing/2014/main" id="{00000000-0008-0000-0400-0000A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7" name="Picture 1" descr="ALMASHRI_0">
          <a:extLst>
            <a:ext uri="{FF2B5EF4-FFF2-40B4-BE49-F238E27FC236}">
              <a16:creationId xmlns:a16="http://schemas.microsoft.com/office/drawing/2014/main" id="{00000000-0008-0000-0400-0000A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8" name="Picture 1" descr="ALMASHRI_0">
          <a:extLst>
            <a:ext uri="{FF2B5EF4-FFF2-40B4-BE49-F238E27FC236}">
              <a16:creationId xmlns:a16="http://schemas.microsoft.com/office/drawing/2014/main" id="{00000000-0008-0000-0400-0000A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29" name="Picture 1" descr="ALMASHRI_0">
          <a:extLst>
            <a:ext uri="{FF2B5EF4-FFF2-40B4-BE49-F238E27FC236}">
              <a16:creationId xmlns:a16="http://schemas.microsoft.com/office/drawing/2014/main" id="{00000000-0008-0000-0400-0000A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30" name="Picture 1" descr="ALMASHRI_0">
          <a:extLst>
            <a:ext uri="{FF2B5EF4-FFF2-40B4-BE49-F238E27FC236}">
              <a16:creationId xmlns:a16="http://schemas.microsoft.com/office/drawing/2014/main" id="{00000000-0008-0000-0400-0000A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31" name="Picture 1" descr="ALMASHRI_0">
          <a:extLst>
            <a:ext uri="{FF2B5EF4-FFF2-40B4-BE49-F238E27FC236}">
              <a16:creationId xmlns:a16="http://schemas.microsoft.com/office/drawing/2014/main" id="{00000000-0008-0000-0400-0000A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32" name="Picture 1" descr="ALMASHRI_0">
          <a:extLst>
            <a:ext uri="{FF2B5EF4-FFF2-40B4-BE49-F238E27FC236}">
              <a16:creationId xmlns:a16="http://schemas.microsoft.com/office/drawing/2014/main" id="{00000000-0008-0000-0400-0000A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33" name="Picture 1" descr="ALMASHRI_0">
          <a:extLst>
            <a:ext uri="{FF2B5EF4-FFF2-40B4-BE49-F238E27FC236}">
              <a16:creationId xmlns:a16="http://schemas.microsoft.com/office/drawing/2014/main" id="{00000000-0008-0000-0400-0000A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34" name="Picture 1" descr="ALMASHRI_0">
          <a:extLst>
            <a:ext uri="{FF2B5EF4-FFF2-40B4-BE49-F238E27FC236}">
              <a16:creationId xmlns:a16="http://schemas.microsoft.com/office/drawing/2014/main" id="{00000000-0008-0000-0400-0000A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35" name="Picture 1" descr="ALMASHRI_0">
          <a:extLst>
            <a:ext uri="{FF2B5EF4-FFF2-40B4-BE49-F238E27FC236}">
              <a16:creationId xmlns:a16="http://schemas.microsoft.com/office/drawing/2014/main" id="{00000000-0008-0000-0400-0000A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1436" name="Picture 1" descr="ALMASHRI_0">
          <a:extLst>
            <a:ext uri="{FF2B5EF4-FFF2-40B4-BE49-F238E27FC236}">
              <a16:creationId xmlns:a16="http://schemas.microsoft.com/office/drawing/2014/main" id="{00000000-0008-0000-0400-0000A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37" name="Picture 1" descr="ALMASHRI_0">
          <a:extLst>
            <a:ext uri="{FF2B5EF4-FFF2-40B4-BE49-F238E27FC236}">
              <a16:creationId xmlns:a16="http://schemas.microsoft.com/office/drawing/2014/main" id="{00000000-0008-0000-0400-0000A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38" name="Picture 1" descr="ALMASHRI_0">
          <a:extLst>
            <a:ext uri="{FF2B5EF4-FFF2-40B4-BE49-F238E27FC236}">
              <a16:creationId xmlns:a16="http://schemas.microsoft.com/office/drawing/2014/main" id="{00000000-0008-0000-0400-0000A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39" name="Picture 1" descr="ALMASHRI_0">
          <a:extLst>
            <a:ext uri="{FF2B5EF4-FFF2-40B4-BE49-F238E27FC236}">
              <a16:creationId xmlns:a16="http://schemas.microsoft.com/office/drawing/2014/main" id="{00000000-0008-0000-0400-0000A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0" name="Picture 1" descr="ALMASHRI_0">
          <a:extLst>
            <a:ext uri="{FF2B5EF4-FFF2-40B4-BE49-F238E27FC236}">
              <a16:creationId xmlns:a16="http://schemas.microsoft.com/office/drawing/2014/main" id="{00000000-0008-0000-0400-0000B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1" name="Picture 1" descr="ALMASHRI_0">
          <a:extLst>
            <a:ext uri="{FF2B5EF4-FFF2-40B4-BE49-F238E27FC236}">
              <a16:creationId xmlns:a16="http://schemas.microsoft.com/office/drawing/2014/main" id="{00000000-0008-0000-0400-0000B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2" name="Picture 1" descr="ALMASHRI_0">
          <a:extLst>
            <a:ext uri="{FF2B5EF4-FFF2-40B4-BE49-F238E27FC236}">
              <a16:creationId xmlns:a16="http://schemas.microsoft.com/office/drawing/2014/main" id="{00000000-0008-0000-0400-0000B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3" name="Picture 1" descr="ALMASHRI_0">
          <a:extLst>
            <a:ext uri="{FF2B5EF4-FFF2-40B4-BE49-F238E27FC236}">
              <a16:creationId xmlns:a16="http://schemas.microsoft.com/office/drawing/2014/main" id="{00000000-0008-0000-0400-0000B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4" name="Picture 1" descr="ALMASHRI_0">
          <a:extLst>
            <a:ext uri="{FF2B5EF4-FFF2-40B4-BE49-F238E27FC236}">
              <a16:creationId xmlns:a16="http://schemas.microsoft.com/office/drawing/2014/main" id="{00000000-0008-0000-0400-0000B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5" name="Picture 1" descr="ALMASHRI_0">
          <a:extLst>
            <a:ext uri="{FF2B5EF4-FFF2-40B4-BE49-F238E27FC236}">
              <a16:creationId xmlns:a16="http://schemas.microsoft.com/office/drawing/2014/main" id="{00000000-0008-0000-0400-0000B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6" name="Picture 1" descr="ALMASHRI_0">
          <a:extLst>
            <a:ext uri="{FF2B5EF4-FFF2-40B4-BE49-F238E27FC236}">
              <a16:creationId xmlns:a16="http://schemas.microsoft.com/office/drawing/2014/main" id="{00000000-0008-0000-0400-0000B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7" name="Picture 1" descr="ALMASHRI_0">
          <a:extLst>
            <a:ext uri="{FF2B5EF4-FFF2-40B4-BE49-F238E27FC236}">
              <a16:creationId xmlns:a16="http://schemas.microsoft.com/office/drawing/2014/main" id="{00000000-0008-0000-0400-0000B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8" name="Picture 1" descr="ALMASHRI_0">
          <a:extLst>
            <a:ext uri="{FF2B5EF4-FFF2-40B4-BE49-F238E27FC236}">
              <a16:creationId xmlns:a16="http://schemas.microsoft.com/office/drawing/2014/main" id="{00000000-0008-0000-0400-0000B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49" name="Picture 1" descr="ALMASHRI_0">
          <a:extLst>
            <a:ext uri="{FF2B5EF4-FFF2-40B4-BE49-F238E27FC236}">
              <a16:creationId xmlns:a16="http://schemas.microsoft.com/office/drawing/2014/main" id="{00000000-0008-0000-0400-0000B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50" name="Picture 1" descr="ALMASHRI_0">
          <a:extLst>
            <a:ext uri="{FF2B5EF4-FFF2-40B4-BE49-F238E27FC236}">
              <a16:creationId xmlns:a16="http://schemas.microsoft.com/office/drawing/2014/main" id="{00000000-0008-0000-0400-0000B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51" name="Picture 1" descr="ALMASHRI_0">
          <a:extLst>
            <a:ext uri="{FF2B5EF4-FFF2-40B4-BE49-F238E27FC236}">
              <a16:creationId xmlns:a16="http://schemas.microsoft.com/office/drawing/2014/main" id="{00000000-0008-0000-0400-0000B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1452" name="Picture 1" descr="ALMASHRI_0">
          <a:extLst>
            <a:ext uri="{FF2B5EF4-FFF2-40B4-BE49-F238E27FC236}">
              <a16:creationId xmlns:a16="http://schemas.microsoft.com/office/drawing/2014/main" id="{00000000-0008-0000-0400-0000B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53" name="Picture 1" descr="ALMASHRI_0">
          <a:extLst>
            <a:ext uri="{FF2B5EF4-FFF2-40B4-BE49-F238E27FC236}">
              <a16:creationId xmlns:a16="http://schemas.microsoft.com/office/drawing/2014/main" id="{00000000-0008-0000-0400-0000B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54" name="Picture 1" descr="ALMASHRI_0">
          <a:extLst>
            <a:ext uri="{FF2B5EF4-FFF2-40B4-BE49-F238E27FC236}">
              <a16:creationId xmlns:a16="http://schemas.microsoft.com/office/drawing/2014/main" id="{00000000-0008-0000-0400-0000B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55" name="Picture 1" descr="ALMASHRI_0">
          <a:extLst>
            <a:ext uri="{FF2B5EF4-FFF2-40B4-BE49-F238E27FC236}">
              <a16:creationId xmlns:a16="http://schemas.microsoft.com/office/drawing/2014/main" id="{00000000-0008-0000-0400-0000B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56" name="Picture 1" descr="ALMASHRI_0">
          <a:extLst>
            <a:ext uri="{FF2B5EF4-FFF2-40B4-BE49-F238E27FC236}">
              <a16:creationId xmlns:a16="http://schemas.microsoft.com/office/drawing/2014/main" id="{00000000-0008-0000-0400-0000C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57" name="Picture 1" descr="ALMASHRI_0">
          <a:extLst>
            <a:ext uri="{FF2B5EF4-FFF2-40B4-BE49-F238E27FC236}">
              <a16:creationId xmlns:a16="http://schemas.microsoft.com/office/drawing/2014/main" id="{00000000-0008-0000-0400-0000C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58" name="Picture 1" descr="ALMASHRI_0">
          <a:extLst>
            <a:ext uri="{FF2B5EF4-FFF2-40B4-BE49-F238E27FC236}">
              <a16:creationId xmlns:a16="http://schemas.microsoft.com/office/drawing/2014/main" id="{00000000-0008-0000-0400-0000C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59" name="Picture 1" descr="ALMASHRI_0">
          <a:extLst>
            <a:ext uri="{FF2B5EF4-FFF2-40B4-BE49-F238E27FC236}">
              <a16:creationId xmlns:a16="http://schemas.microsoft.com/office/drawing/2014/main" id="{00000000-0008-0000-0400-0000C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0" name="Picture 1" descr="ALMASHRI_0">
          <a:extLst>
            <a:ext uri="{FF2B5EF4-FFF2-40B4-BE49-F238E27FC236}">
              <a16:creationId xmlns:a16="http://schemas.microsoft.com/office/drawing/2014/main" id="{00000000-0008-0000-0400-0000C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1" name="Picture 1" descr="ALMASHRI_0">
          <a:extLst>
            <a:ext uri="{FF2B5EF4-FFF2-40B4-BE49-F238E27FC236}">
              <a16:creationId xmlns:a16="http://schemas.microsoft.com/office/drawing/2014/main" id="{00000000-0008-0000-0400-0000C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2" name="Picture 1" descr="ALMASHRI_0">
          <a:extLst>
            <a:ext uri="{FF2B5EF4-FFF2-40B4-BE49-F238E27FC236}">
              <a16:creationId xmlns:a16="http://schemas.microsoft.com/office/drawing/2014/main" id="{00000000-0008-0000-0400-0000C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3" name="Picture 1" descr="ALMASHRI_0">
          <a:extLst>
            <a:ext uri="{FF2B5EF4-FFF2-40B4-BE49-F238E27FC236}">
              <a16:creationId xmlns:a16="http://schemas.microsoft.com/office/drawing/2014/main" id="{00000000-0008-0000-0400-0000C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4" name="Picture 1" descr="ALMASHRI_0">
          <a:extLst>
            <a:ext uri="{FF2B5EF4-FFF2-40B4-BE49-F238E27FC236}">
              <a16:creationId xmlns:a16="http://schemas.microsoft.com/office/drawing/2014/main" id="{00000000-0008-0000-0400-0000C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5" name="Picture 1" descr="ALMASHRI_0">
          <a:extLst>
            <a:ext uri="{FF2B5EF4-FFF2-40B4-BE49-F238E27FC236}">
              <a16:creationId xmlns:a16="http://schemas.microsoft.com/office/drawing/2014/main" id="{00000000-0008-0000-0400-0000C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6" name="Picture 1" descr="ALMASHRI_0">
          <a:extLst>
            <a:ext uri="{FF2B5EF4-FFF2-40B4-BE49-F238E27FC236}">
              <a16:creationId xmlns:a16="http://schemas.microsoft.com/office/drawing/2014/main" id="{00000000-0008-0000-0400-0000C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7" name="Picture 1" descr="ALMASHRI_0">
          <a:extLst>
            <a:ext uri="{FF2B5EF4-FFF2-40B4-BE49-F238E27FC236}">
              <a16:creationId xmlns:a16="http://schemas.microsoft.com/office/drawing/2014/main" id="{00000000-0008-0000-0400-0000C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468" name="Picture 1" descr="ALMASHRI_0">
          <a:extLst>
            <a:ext uri="{FF2B5EF4-FFF2-40B4-BE49-F238E27FC236}">
              <a16:creationId xmlns:a16="http://schemas.microsoft.com/office/drawing/2014/main" id="{00000000-0008-0000-0400-0000C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69" name="Picture 1" descr="ALMASHRI_0">
          <a:extLst>
            <a:ext uri="{FF2B5EF4-FFF2-40B4-BE49-F238E27FC236}">
              <a16:creationId xmlns:a16="http://schemas.microsoft.com/office/drawing/2014/main" id="{00000000-0008-0000-0400-0000C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0" name="Picture 1" descr="ALMASHRI_0">
          <a:extLst>
            <a:ext uri="{FF2B5EF4-FFF2-40B4-BE49-F238E27FC236}">
              <a16:creationId xmlns:a16="http://schemas.microsoft.com/office/drawing/2014/main" id="{00000000-0008-0000-0400-0000C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1" name="Picture 1" descr="ALMASHRI_0">
          <a:extLst>
            <a:ext uri="{FF2B5EF4-FFF2-40B4-BE49-F238E27FC236}">
              <a16:creationId xmlns:a16="http://schemas.microsoft.com/office/drawing/2014/main" id="{00000000-0008-0000-0400-0000C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2" name="Picture 1" descr="ALMASHRI_0">
          <a:extLst>
            <a:ext uri="{FF2B5EF4-FFF2-40B4-BE49-F238E27FC236}">
              <a16:creationId xmlns:a16="http://schemas.microsoft.com/office/drawing/2014/main" id="{00000000-0008-0000-0400-0000D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3" name="Picture 1" descr="ALMASHRI_0">
          <a:extLst>
            <a:ext uri="{FF2B5EF4-FFF2-40B4-BE49-F238E27FC236}">
              <a16:creationId xmlns:a16="http://schemas.microsoft.com/office/drawing/2014/main" id="{00000000-0008-0000-0400-0000D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4" name="Picture 1" descr="ALMASHRI_0">
          <a:extLst>
            <a:ext uri="{FF2B5EF4-FFF2-40B4-BE49-F238E27FC236}">
              <a16:creationId xmlns:a16="http://schemas.microsoft.com/office/drawing/2014/main" id="{00000000-0008-0000-0400-0000D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5" name="Picture 1" descr="ALMASHRI_0">
          <a:extLst>
            <a:ext uri="{FF2B5EF4-FFF2-40B4-BE49-F238E27FC236}">
              <a16:creationId xmlns:a16="http://schemas.microsoft.com/office/drawing/2014/main" id="{00000000-0008-0000-0400-0000D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6" name="Picture 1" descr="ALMASHRI_0">
          <a:extLst>
            <a:ext uri="{FF2B5EF4-FFF2-40B4-BE49-F238E27FC236}">
              <a16:creationId xmlns:a16="http://schemas.microsoft.com/office/drawing/2014/main" id="{00000000-0008-0000-0400-0000D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7" name="Picture 1" descr="ALMASHRI_0">
          <a:extLst>
            <a:ext uri="{FF2B5EF4-FFF2-40B4-BE49-F238E27FC236}">
              <a16:creationId xmlns:a16="http://schemas.microsoft.com/office/drawing/2014/main" id="{00000000-0008-0000-0400-0000D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8" name="Picture 1" descr="ALMASHRI_0">
          <a:extLst>
            <a:ext uri="{FF2B5EF4-FFF2-40B4-BE49-F238E27FC236}">
              <a16:creationId xmlns:a16="http://schemas.microsoft.com/office/drawing/2014/main" id="{00000000-0008-0000-0400-0000D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79" name="Picture 1" descr="ALMASHRI_0">
          <a:extLst>
            <a:ext uri="{FF2B5EF4-FFF2-40B4-BE49-F238E27FC236}">
              <a16:creationId xmlns:a16="http://schemas.microsoft.com/office/drawing/2014/main" id="{00000000-0008-0000-0400-0000D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80" name="Picture 1" descr="ALMASHRI_0">
          <a:extLst>
            <a:ext uri="{FF2B5EF4-FFF2-40B4-BE49-F238E27FC236}">
              <a16:creationId xmlns:a16="http://schemas.microsoft.com/office/drawing/2014/main" id="{00000000-0008-0000-0400-0000D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81" name="Picture 1" descr="ALMASHRI_0">
          <a:extLst>
            <a:ext uri="{FF2B5EF4-FFF2-40B4-BE49-F238E27FC236}">
              <a16:creationId xmlns:a16="http://schemas.microsoft.com/office/drawing/2014/main" id="{00000000-0008-0000-0400-0000D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82" name="Picture 1" descr="ALMASHRI_0">
          <a:extLst>
            <a:ext uri="{FF2B5EF4-FFF2-40B4-BE49-F238E27FC236}">
              <a16:creationId xmlns:a16="http://schemas.microsoft.com/office/drawing/2014/main" id="{00000000-0008-0000-0400-0000D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83" name="Picture 1" descr="ALMASHRI_0">
          <a:extLst>
            <a:ext uri="{FF2B5EF4-FFF2-40B4-BE49-F238E27FC236}">
              <a16:creationId xmlns:a16="http://schemas.microsoft.com/office/drawing/2014/main" id="{00000000-0008-0000-0400-0000D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484" name="Picture 1" descr="ALMASHRI_0">
          <a:extLst>
            <a:ext uri="{FF2B5EF4-FFF2-40B4-BE49-F238E27FC236}">
              <a16:creationId xmlns:a16="http://schemas.microsoft.com/office/drawing/2014/main" id="{00000000-0008-0000-0400-0000D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85" name="Picture 1" descr="ALMASHRI_0">
          <a:extLst>
            <a:ext uri="{FF2B5EF4-FFF2-40B4-BE49-F238E27FC236}">
              <a16:creationId xmlns:a16="http://schemas.microsoft.com/office/drawing/2014/main" id="{00000000-0008-0000-0400-0000D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86" name="Picture 1" descr="ALMASHRI_0">
          <a:extLst>
            <a:ext uri="{FF2B5EF4-FFF2-40B4-BE49-F238E27FC236}">
              <a16:creationId xmlns:a16="http://schemas.microsoft.com/office/drawing/2014/main" id="{00000000-0008-0000-0400-0000D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87" name="Picture 1" descr="ALMASHRI_0">
          <a:extLst>
            <a:ext uri="{FF2B5EF4-FFF2-40B4-BE49-F238E27FC236}">
              <a16:creationId xmlns:a16="http://schemas.microsoft.com/office/drawing/2014/main" id="{00000000-0008-0000-0400-0000D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88" name="Picture 1" descr="ALMASHRI_0">
          <a:extLst>
            <a:ext uri="{FF2B5EF4-FFF2-40B4-BE49-F238E27FC236}">
              <a16:creationId xmlns:a16="http://schemas.microsoft.com/office/drawing/2014/main" id="{00000000-0008-0000-0400-0000E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89" name="Picture 1" descr="ALMASHRI_0">
          <a:extLst>
            <a:ext uri="{FF2B5EF4-FFF2-40B4-BE49-F238E27FC236}">
              <a16:creationId xmlns:a16="http://schemas.microsoft.com/office/drawing/2014/main" id="{00000000-0008-0000-0400-0000E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0" name="Picture 1" descr="ALMASHRI_0">
          <a:extLst>
            <a:ext uri="{FF2B5EF4-FFF2-40B4-BE49-F238E27FC236}">
              <a16:creationId xmlns:a16="http://schemas.microsoft.com/office/drawing/2014/main" id="{00000000-0008-0000-0400-0000E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1" name="Picture 1" descr="ALMASHRI_0">
          <a:extLst>
            <a:ext uri="{FF2B5EF4-FFF2-40B4-BE49-F238E27FC236}">
              <a16:creationId xmlns:a16="http://schemas.microsoft.com/office/drawing/2014/main" id="{00000000-0008-0000-0400-0000E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2" name="Picture 1" descr="ALMASHRI_0">
          <a:extLst>
            <a:ext uri="{FF2B5EF4-FFF2-40B4-BE49-F238E27FC236}">
              <a16:creationId xmlns:a16="http://schemas.microsoft.com/office/drawing/2014/main" id="{00000000-0008-0000-0400-0000E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3" name="Picture 1" descr="ALMASHRI_0">
          <a:extLst>
            <a:ext uri="{FF2B5EF4-FFF2-40B4-BE49-F238E27FC236}">
              <a16:creationId xmlns:a16="http://schemas.microsoft.com/office/drawing/2014/main" id="{00000000-0008-0000-0400-0000E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4" name="Picture 1" descr="ALMASHRI_0">
          <a:extLst>
            <a:ext uri="{FF2B5EF4-FFF2-40B4-BE49-F238E27FC236}">
              <a16:creationId xmlns:a16="http://schemas.microsoft.com/office/drawing/2014/main" id="{00000000-0008-0000-0400-0000E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5" name="Picture 1" descr="ALMASHRI_0">
          <a:extLst>
            <a:ext uri="{FF2B5EF4-FFF2-40B4-BE49-F238E27FC236}">
              <a16:creationId xmlns:a16="http://schemas.microsoft.com/office/drawing/2014/main" id="{00000000-0008-0000-0400-0000E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6" name="Picture 1" descr="ALMASHRI_0">
          <a:extLst>
            <a:ext uri="{FF2B5EF4-FFF2-40B4-BE49-F238E27FC236}">
              <a16:creationId xmlns:a16="http://schemas.microsoft.com/office/drawing/2014/main" id="{00000000-0008-0000-0400-0000E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7" name="Picture 1" descr="ALMASHRI_0">
          <a:extLst>
            <a:ext uri="{FF2B5EF4-FFF2-40B4-BE49-F238E27FC236}">
              <a16:creationId xmlns:a16="http://schemas.microsoft.com/office/drawing/2014/main" id="{00000000-0008-0000-0400-0000E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8" name="Picture 1" descr="ALMASHRI_0">
          <a:extLst>
            <a:ext uri="{FF2B5EF4-FFF2-40B4-BE49-F238E27FC236}">
              <a16:creationId xmlns:a16="http://schemas.microsoft.com/office/drawing/2014/main" id="{00000000-0008-0000-0400-0000E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499" name="Picture 1" descr="ALMASHRI_0">
          <a:extLst>
            <a:ext uri="{FF2B5EF4-FFF2-40B4-BE49-F238E27FC236}">
              <a16:creationId xmlns:a16="http://schemas.microsoft.com/office/drawing/2014/main" id="{00000000-0008-0000-0400-0000E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500" name="Picture 1" descr="ALMASHRI_0">
          <a:extLst>
            <a:ext uri="{FF2B5EF4-FFF2-40B4-BE49-F238E27FC236}">
              <a16:creationId xmlns:a16="http://schemas.microsoft.com/office/drawing/2014/main" id="{00000000-0008-0000-0400-0000E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1" name="Picture 1" descr="ALMASHRI_0">
          <a:extLst>
            <a:ext uri="{FF2B5EF4-FFF2-40B4-BE49-F238E27FC236}">
              <a16:creationId xmlns:a16="http://schemas.microsoft.com/office/drawing/2014/main" id="{00000000-0008-0000-0400-0000E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2" name="Picture 1" descr="ALMASHRI_0">
          <a:extLst>
            <a:ext uri="{FF2B5EF4-FFF2-40B4-BE49-F238E27FC236}">
              <a16:creationId xmlns:a16="http://schemas.microsoft.com/office/drawing/2014/main" id="{00000000-0008-0000-0400-0000E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3" name="Picture 1" descr="ALMASHRI_0">
          <a:extLst>
            <a:ext uri="{FF2B5EF4-FFF2-40B4-BE49-F238E27FC236}">
              <a16:creationId xmlns:a16="http://schemas.microsoft.com/office/drawing/2014/main" id="{00000000-0008-0000-0400-0000E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4" name="Picture 1" descr="ALMASHRI_0">
          <a:extLst>
            <a:ext uri="{FF2B5EF4-FFF2-40B4-BE49-F238E27FC236}">
              <a16:creationId xmlns:a16="http://schemas.microsoft.com/office/drawing/2014/main" id="{00000000-0008-0000-0400-0000F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5" name="Picture 1" descr="ALMASHRI_0">
          <a:extLst>
            <a:ext uri="{FF2B5EF4-FFF2-40B4-BE49-F238E27FC236}">
              <a16:creationId xmlns:a16="http://schemas.microsoft.com/office/drawing/2014/main" id="{00000000-0008-0000-0400-0000F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6" name="Picture 1" descr="ALMASHRI_0">
          <a:extLst>
            <a:ext uri="{FF2B5EF4-FFF2-40B4-BE49-F238E27FC236}">
              <a16:creationId xmlns:a16="http://schemas.microsoft.com/office/drawing/2014/main" id="{00000000-0008-0000-0400-0000F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7" name="Picture 1" descr="ALMASHRI_0">
          <a:extLst>
            <a:ext uri="{FF2B5EF4-FFF2-40B4-BE49-F238E27FC236}">
              <a16:creationId xmlns:a16="http://schemas.microsoft.com/office/drawing/2014/main" id="{00000000-0008-0000-0400-0000F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8" name="Picture 1" descr="ALMASHRI_0">
          <a:extLst>
            <a:ext uri="{FF2B5EF4-FFF2-40B4-BE49-F238E27FC236}">
              <a16:creationId xmlns:a16="http://schemas.microsoft.com/office/drawing/2014/main" id="{00000000-0008-0000-0400-0000F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09" name="Picture 1" descr="ALMASHRI_0">
          <a:extLst>
            <a:ext uri="{FF2B5EF4-FFF2-40B4-BE49-F238E27FC236}">
              <a16:creationId xmlns:a16="http://schemas.microsoft.com/office/drawing/2014/main" id="{00000000-0008-0000-0400-0000F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10" name="Picture 1" descr="ALMASHRI_0">
          <a:extLst>
            <a:ext uri="{FF2B5EF4-FFF2-40B4-BE49-F238E27FC236}">
              <a16:creationId xmlns:a16="http://schemas.microsoft.com/office/drawing/2014/main" id="{00000000-0008-0000-0400-0000F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11" name="Picture 1" descr="ALMASHRI_0">
          <a:extLst>
            <a:ext uri="{FF2B5EF4-FFF2-40B4-BE49-F238E27FC236}">
              <a16:creationId xmlns:a16="http://schemas.microsoft.com/office/drawing/2014/main" id="{00000000-0008-0000-0400-0000F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12" name="Picture 1" descr="ALMASHRI_0">
          <a:extLst>
            <a:ext uri="{FF2B5EF4-FFF2-40B4-BE49-F238E27FC236}">
              <a16:creationId xmlns:a16="http://schemas.microsoft.com/office/drawing/2014/main" id="{00000000-0008-0000-0400-0000F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13" name="Picture 1" descr="ALMASHRI_0">
          <a:extLst>
            <a:ext uri="{FF2B5EF4-FFF2-40B4-BE49-F238E27FC236}">
              <a16:creationId xmlns:a16="http://schemas.microsoft.com/office/drawing/2014/main" id="{00000000-0008-0000-0400-0000F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14" name="Picture 1" descr="ALMASHRI_0">
          <a:extLst>
            <a:ext uri="{FF2B5EF4-FFF2-40B4-BE49-F238E27FC236}">
              <a16:creationId xmlns:a16="http://schemas.microsoft.com/office/drawing/2014/main" id="{00000000-0008-0000-0400-0000F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15" name="Picture 1" descr="ALMASHRI_0">
          <a:extLst>
            <a:ext uri="{FF2B5EF4-FFF2-40B4-BE49-F238E27FC236}">
              <a16:creationId xmlns:a16="http://schemas.microsoft.com/office/drawing/2014/main" id="{00000000-0008-0000-0400-0000F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516" name="Picture 1" descr="ALMASHRI_0">
          <a:extLst>
            <a:ext uri="{FF2B5EF4-FFF2-40B4-BE49-F238E27FC236}">
              <a16:creationId xmlns:a16="http://schemas.microsoft.com/office/drawing/2014/main" id="{00000000-0008-0000-0400-0000F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17" name="Picture 1" descr="ALMASHRI_0">
          <a:extLst>
            <a:ext uri="{FF2B5EF4-FFF2-40B4-BE49-F238E27FC236}">
              <a16:creationId xmlns:a16="http://schemas.microsoft.com/office/drawing/2014/main" id="{00000000-0008-0000-0400-0000F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18" name="Picture 1" descr="ALMASHRI_0">
          <a:extLst>
            <a:ext uri="{FF2B5EF4-FFF2-40B4-BE49-F238E27FC236}">
              <a16:creationId xmlns:a16="http://schemas.microsoft.com/office/drawing/2014/main" id="{00000000-0008-0000-0400-0000F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19" name="Picture 1" descr="ALMASHRI_0">
          <a:extLst>
            <a:ext uri="{FF2B5EF4-FFF2-40B4-BE49-F238E27FC236}">
              <a16:creationId xmlns:a16="http://schemas.microsoft.com/office/drawing/2014/main" id="{00000000-0008-0000-0400-0000F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0" name="Picture 1" descr="ALMASHRI_0">
          <a:extLst>
            <a:ext uri="{FF2B5EF4-FFF2-40B4-BE49-F238E27FC236}">
              <a16:creationId xmlns:a16="http://schemas.microsoft.com/office/drawing/2014/main" id="{00000000-0008-0000-0400-00000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1" name="Picture 1" descr="ALMASHRI_0">
          <a:extLst>
            <a:ext uri="{FF2B5EF4-FFF2-40B4-BE49-F238E27FC236}">
              <a16:creationId xmlns:a16="http://schemas.microsoft.com/office/drawing/2014/main" id="{00000000-0008-0000-0400-00000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2" name="Picture 1" descr="ALMASHRI_0">
          <a:extLst>
            <a:ext uri="{FF2B5EF4-FFF2-40B4-BE49-F238E27FC236}">
              <a16:creationId xmlns:a16="http://schemas.microsoft.com/office/drawing/2014/main" id="{00000000-0008-0000-0400-00000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3" name="Picture 1" descr="ALMASHRI_0">
          <a:extLst>
            <a:ext uri="{FF2B5EF4-FFF2-40B4-BE49-F238E27FC236}">
              <a16:creationId xmlns:a16="http://schemas.microsoft.com/office/drawing/2014/main" id="{00000000-0008-0000-0400-00000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4" name="Picture 1" descr="ALMASHRI_0">
          <a:extLst>
            <a:ext uri="{FF2B5EF4-FFF2-40B4-BE49-F238E27FC236}">
              <a16:creationId xmlns:a16="http://schemas.microsoft.com/office/drawing/2014/main" id="{00000000-0008-0000-0400-00000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5" name="Picture 1" descr="ALMASHRI_0">
          <a:extLst>
            <a:ext uri="{FF2B5EF4-FFF2-40B4-BE49-F238E27FC236}">
              <a16:creationId xmlns:a16="http://schemas.microsoft.com/office/drawing/2014/main" id="{00000000-0008-0000-0400-00000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6" name="Picture 1" descr="ALMASHRI_0">
          <a:extLst>
            <a:ext uri="{FF2B5EF4-FFF2-40B4-BE49-F238E27FC236}">
              <a16:creationId xmlns:a16="http://schemas.microsoft.com/office/drawing/2014/main" id="{00000000-0008-0000-0400-00000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7" name="Picture 1" descr="ALMASHRI_0">
          <a:extLst>
            <a:ext uri="{FF2B5EF4-FFF2-40B4-BE49-F238E27FC236}">
              <a16:creationId xmlns:a16="http://schemas.microsoft.com/office/drawing/2014/main" id="{00000000-0008-0000-0400-00000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8" name="Picture 1" descr="ALMASHRI_0">
          <a:extLst>
            <a:ext uri="{FF2B5EF4-FFF2-40B4-BE49-F238E27FC236}">
              <a16:creationId xmlns:a16="http://schemas.microsoft.com/office/drawing/2014/main" id="{00000000-0008-0000-0400-00000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29" name="Picture 1" descr="ALMASHRI_0">
          <a:extLst>
            <a:ext uri="{FF2B5EF4-FFF2-40B4-BE49-F238E27FC236}">
              <a16:creationId xmlns:a16="http://schemas.microsoft.com/office/drawing/2014/main" id="{00000000-0008-0000-0400-00000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30" name="Picture 1" descr="ALMASHRI_0">
          <a:extLst>
            <a:ext uri="{FF2B5EF4-FFF2-40B4-BE49-F238E27FC236}">
              <a16:creationId xmlns:a16="http://schemas.microsoft.com/office/drawing/2014/main" id="{00000000-0008-0000-0400-00000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31" name="Picture 1" descr="ALMASHRI_0">
          <a:extLst>
            <a:ext uri="{FF2B5EF4-FFF2-40B4-BE49-F238E27FC236}">
              <a16:creationId xmlns:a16="http://schemas.microsoft.com/office/drawing/2014/main" id="{00000000-0008-0000-0400-00000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532" name="Picture 1" descr="ALMASHRI_0">
          <a:extLst>
            <a:ext uri="{FF2B5EF4-FFF2-40B4-BE49-F238E27FC236}">
              <a16:creationId xmlns:a16="http://schemas.microsoft.com/office/drawing/2014/main" id="{00000000-0008-0000-0400-00000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33" name="Picture 1" descr="ALMASHRI_0">
          <a:extLst>
            <a:ext uri="{FF2B5EF4-FFF2-40B4-BE49-F238E27FC236}">
              <a16:creationId xmlns:a16="http://schemas.microsoft.com/office/drawing/2014/main" id="{00000000-0008-0000-0400-00000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34" name="Picture 1" descr="ALMASHRI_0">
          <a:extLst>
            <a:ext uri="{FF2B5EF4-FFF2-40B4-BE49-F238E27FC236}">
              <a16:creationId xmlns:a16="http://schemas.microsoft.com/office/drawing/2014/main" id="{00000000-0008-0000-0400-00000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35" name="Picture 1" descr="ALMASHRI_0">
          <a:extLst>
            <a:ext uri="{FF2B5EF4-FFF2-40B4-BE49-F238E27FC236}">
              <a16:creationId xmlns:a16="http://schemas.microsoft.com/office/drawing/2014/main" id="{00000000-0008-0000-0400-00000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36" name="Picture 1" descr="ALMASHRI_0">
          <a:extLst>
            <a:ext uri="{FF2B5EF4-FFF2-40B4-BE49-F238E27FC236}">
              <a16:creationId xmlns:a16="http://schemas.microsoft.com/office/drawing/2014/main" id="{00000000-0008-0000-0400-00001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37" name="Picture 1" descr="ALMASHRI_0">
          <a:extLst>
            <a:ext uri="{FF2B5EF4-FFF2-40B4-BE49-F238E27FC236}">
              <a16:creationId xmlns:a16="http://schemas.microsoft.com/office/drawing/2014/main" id="{00000000-0008-0000-0400-00001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38" name="Picture 1" descr="ALMASHRI_0">
          <a:extLst>
            <a:ext uri="{FF2B5EF4-FFF2-40B4-BE49-F238E27FC236}">
              <a16:creationId xmlns:a16="http://schemas.microsoft.com/office/drawing/2014/main" id="{00000000-0008-0000-0400-00001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39" name="Picture 1" descr="ALMASHRI_0">
          <a:extLst>
            <a:ext uri="{FF2B5EF4-FFF2-40B4-BE49-F238E27FC236}">
              <a16:creationId xmlns:a16="http://schemas.microsoft.com/office/drawing/2014/main" id="{00000000-0008-0000-0400-00001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0" name="Picture 1" descr="ALMASHRI_0">
          <a:extLst>
            <a:ext uri="{FF2B5EF4-FFF2-40B4-BE49-F238E27FC236}">
              <a16:creationId xmlns:a16="http://schemas.microsoft.com/office/drawing/2014/main" id="{00000000-0008-0000-0400-00001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1" name="Picture 1" descr="ALMASHRI_0">
          <a:extLst>
            <a:ext uri="{FF2B5EF4-FFF2-40B4-BE49-F238E27FC236}">
              <a16:creationId xmlns:a16="http://schemas.microsoft.com/office/drawing/2014/main" id="{00000000-0008-0000-0400-00001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2" name="Picture 1" descr="ALMASHRI_0">
          <a:extLst>
            <a:ext uri="{FF2B5EF4-FFF2-40B4-BE49-F238E27FC236}">
              <a16:creationId xmlns:a16="http://schemas.microsoft.com/office/drawing/2014/main" id="{00000000-0008-0000-0400-00001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3" name="Picture 1" descr="ALMASHRI_0">
          <a:extLst>
            <a:ext uri="{FF2B5EF4-FFF2-40B4-BE49-F238E27FC236}">
              <a16:creationId xmlns:a16="http://schemas.microsoft.com/office/drawing/2014/main" id="{00000000-0008-0000-0400-00001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4" name="Picture 1" descr="ALMASHRI_0">
          <a:extLst>
            <a:ext uri="{FF2B5EF4-FFF2-40B4-BE49-F238E27FC236}">
              <a16:creationId xmlns:a16="http://schemas.microsoft.com/office/drawing/2014/main" id="{00000000-0008-0000-0400-00001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5" name="Picture 1" descr="ALMASHRI_0">
          <a:extLst>
            <a:ext uri="{FF2B5EF4-FFF2-40B4-BE49-F238E27FC236}">
              <a16:creationId xmlns:a16="http://schemas.microsoft.com/office/drawing/2014/main" id="{00000000-0008-0000-0400-00001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6" name="Picture 1" descr="ALMASHRI_0">
          <a:extLst>
            <a:ext uri="{FF2B5EF4-FFF2-40B4-BE49-F238E27FC236}">
              <a16:creationId xmlns:a16="http://schemas.microsoft.com/office/drawing/2014/main" id="{00000000-0008-0000-0400-00001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547" name="Picture 1" descr="ALMASHRI_0">
          <a:extLst>
            <a:ext uri="{FF2B5EF4-FFF2-40B4-BE49-F238E27FC236}">
              <a16:creationId xmlns:a16="http://schemas.microsoft.com/office/drawing/2014/main" id="{00000000-0008-0000-0400-00001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48" name="Picture 11547" descr="ALMASHRI_0">
          <a:extLst>
            <a:ext uri="{FF2B5EF4-FFF2-40B4-BE49-F238E27FC236}">
              <a16:creationId xmlns:a16="http://schemas.microsoft.com/office/drawing/2014/main" id="{00000000-0008-0000-0400-00001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49" name="Picture 1" descr="ALMASHRI_0">
          <a:extLst>
            <a:ext uri="{FF2B5EF4-FFF2-40B4-BE49-F238E27FC236}">
              <a16:creationId xmlns:a16="http://schemas.microsoft.com/office/drawing/2014/main" id="{00000000-0008-0000-0400-00001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0" name="Picture 1" descr="ALMASHRI_0">
          <a:extLst>
            <a:ext uri="{FF2B5EF4-FFF2-40B4-BE49-F238E27FC236}">
              <a16:creationId xmlns:a16="http://schemas.microsoft.com/office/drawing/2014/main" id="{00000000-0008-0000-0400-00001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1" name="Picture 1" descr="ALMASHRI_0">
          <a:extLst>
            <a:ext uri="{FF2B5EF4-FFF2-40B4-BE49-F238E27FC236}">
              <a16:creationId xmlns:a16="http://schemas.microsoft.com/office/drawing/2014/main" id="{00000000-0008-0000-0400-00001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2" name="Picture 1" descr="ALMASHRI_0">
          <a:extLst>
            <a:ext uri="{FF2B5EF4-FFF2-40B4-BE49-F238E27FC236}">
              <a16:creationId xmlns:a16="http://schemas.microsoft.com/office/drawing/2014/main" id="{00000000-0008-0000-0400-00002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3" name="Picture 1" descr="ALMASHRI_0">
          <a:extLst>
            <a:ext uri="{FF2B5EF4-FFF2-40B4-BE49-F238E27FC236}">
              <a16:creationId xmlns:a16="http://schemas.microsoft.com/office/drawing/2014/main" id="{00000000-0008-0000-0400-00002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4" name="Picture 1" descr="ALMASHRI_0">
          <a:extLst>
            <a:ext uri="{FF2B5EF4-FFF2-40B4-BE49-F238E27FC236}">
              <a16:creationId xmlns:a16="http://schemas.microsoft.com/office/drawing/2014/main" id="{00000000-0008-0000-0400-00002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5" name="Picture 1" descr="ALMASHRI_0">
          <a:extLst>
            <a:ext uri="{FF2B5EF4-FFF2-40B4-BE49-F238E27FC236}">
              <a16:creationId xmlns:a16="http://schemas.microsoft.com/office/drawing/2014/main" id="{00000000-0008-0000-0400-00002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6" name="Picture 1" descr="ALMASHRI_0">
          <a:extLst>
            <a:ext uri="{FF2B5EF4-FFF2-40B4-BE49-F238E27FC236}">
              <a16:creationId xmlns:a16="http://schemas.microsoft.com/office/drawing/2014/main" id="{00000000-0008-0000-0400-00002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7" name="Picture 1" descr="ALMASHRI_0">
          <a:extLst>
            <a:ext uri="{FF2B5EF4-FFF2-40B4-BE49-F238E27FC236}">
              <a16:creationId xmlns:a16="http://schemas.microsoft.com/office/drawing/2014/main" id="{00000000-0008-0000-0400-00002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8" name="Picture 1" descr="ALMASHRI_0">
          <a:extLst>
            <a:ext uri="{FF2B5EF4-FFF2-40B4-BE49-F238E27FC236}">
              <a16:creationId xmlns:a16="http://schemas.microsoft.com/office/drawing/2014/main" id="{00000000-0008-0000-0400-00002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59" name="Picture 1" descr="ALMASHRI_0">
          <a:extLst>
            <a:ext uri="{FF2B5EF4-FFF2-40B4-BE49-F238E27FC236}">
              <a16:creationId xmlns:a16="http://schemas.microsoft.com/office/drawing/2014/main" id="{00000000-0008-0000-0400-00002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60" name="Picture 1" descr="ALMASHRI_0">
          <a:extLst>
            <a:ext uri="{FF2B5EF4-FFF2-40B4-BE49-F238E27FC236}">
              <a16:creationId xmlns:a16="http://schemas.microsoft.com/office/drawing/2014/main" id="{00000000-0008-0000-0400-00002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61" name="Picture 1" descr="ALMASHRI_0">
          <a:extLst>
            <a:ext uri="{FF2B5EF4-FFF2-40B4-BE49-F238E27FC236}">
              <a16:creationId xmlns:a16="http://schemas.microsoft.com/office/drawing/2014/main" id="{00000000-0008-0000-0400-00002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62" name="Picture 1" descr="ALMASHRI_0">
          <a:extLst>
            <a:ext uri="{FF2B5EF4-FFF2-40B4-BE49-F238E27FC236}">
              <a16:creationId xmlns:a16="http://schemas.microsoft.com/office/drawing/2014/main" id="{00000000-0008-0000-0400-00002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63" name="Picture 1" descr="ALMASHRI_0">
          <a:extLst>
            <a:ext uri="{FF2B5EF4-FFF2-40B4-BE49-F238E27FC236}">
              <a16:creationId xmlns:a16="http://schemas.microsoft.com/office/drawing/2014/main" id="{00000000-0008-0000-0400-00002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64" name="Picture 1" descr="ALMASHRI_0">
          <a:extLst>
            <a:ext uri="{FF2B5EF4-FFF2-40B4-BE49-F238E27FC236}">
              <a16:creationId xmlns:a16="http://schemas.microsoft.com/office/drawing/2014/main" id="{00000000-0008-0000-0400-00002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65" name="Picture 1" descr="ALMASHRI_0">
          <a:extLst>
            <a:ext uri="{FF2B5EF4-FFF2-40B4-BE49-F238E27FC236}">
              <a16:creationId xmlns:a16="http://schemas.microsoft.com/office/drawing/2014/main" id="{00000000-0008-0000-0400-00002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66" name="Picture 1" descr="ALMASHRI_0">
          <a:extLst>
            <a:ext uri="{FF2B5EF4-FFF2-40B4-BE49-F238E27FC236}">
              <a16:creationId xmlns:a16="http://schemas.microsoft.com/office/drawing/2014/main" id="{00000000-0008-0000-0400-00002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67" name="Picture 1" descr="ALMASHRI_0">
          <a:extLst>
            <a:ext uri="{FF2B5EF4-FFF2-40B4-BE49-F238E27FC236}">
              <a16:creationId xmlns:a16="http://schemas.microsoft.com/office/drawing/2014/main" id="{00000000-0008-0000-0400-00002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68" name="Picture 1" descr="ALMASHRI_0">
          <a:extLst>
            <a:ext uri="{FF2B5EF4-FFF2-40B4-BE49-F238E27FC236}">
              <a16:creationId xmlns:a16="http://schemas.microsoft.com/office/drawing/2014/main" id="{00000000-0008-0000-0400-00003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69" name="Picture 1" descr="ALMASHRI_0">
          <a:extLst>
            <a:ext uri="{FF2B5EF4-FFF2-40B4-BE49-F238E27FC236}">
              <a16:creationId xmlns:a16="http://schemas.microsoft.com/office/drawing/2014/main" id="{00000000-0008-0000-0400-00003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0" name="Picture 1" descr="ALMASHRI_0">
          <a:extLst>
            <a:ext uri="{FF2B5EF4-FFF2-40B4-BE49-F238E27FC236}">
              <a16:creationId xmlns:a16="http://schemas.microsoft.com/office/drawing/2014/main" id="{00000000-0008-0000-0400-00003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1" name="Picture 1" descr="ALMASHRI_0">
          <a:extLst>
            <a:ext uri="{FF2B5EF4-FFF2-40B4-BE49-F238E27FC236}">
              <a16:creationId xmlns:a16="http://schemas.microsoft.com/office/drawing/2014/main" id="{00000000-0008-0000-0400-00003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2" name="Picture 1" descr="ALMASHRI_0">
          <a:extLst>
            <a:ext uri="{FF2B5EF4-FFF2-40B4-BE49-F238E27FC236}">
              <a16:creationId xmlns:a16="http://schemas.microsoft.com/office/drawing/2014/main" id="{00000000-0008-0000-0400-00003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3" name="Picture 1" descr="ALMASHRI_0">
          <a:extLst>
            <a:ext uri="{FF2B5EF4-FFF2-40B4-BE49-F238E27FC236}">
              <a16:creationId xmlns:a16="http://schemas.microsoft.com/office/drawing/2014/main" id="{00000000-0008-0000-0400-00003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4" name="Picture 1" descr="ALMASHRI_0">
          <a:extLst>
            <a:ext uri="{FF2B5EF4-FFF2-40B4-BE49-F238E27FC236}">
              <a16:creationId xmlns:a16="http://schemas.microsoft.com/office/drawing/2014/main" id="{00000000-0008-0000-0400-00003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5" name="Picture 1" descr="ALMASHRI_0">
          <a:extLst>
            <a:ext uri="{FF2B5EF4-FFF2-40B4-BE49-F238E27FC236}">
              <a16:creationId xmlns:a16="http://schemas.microsoft.com/office/drawing/2014/main" id="{00000000-0008-0000-0400-00003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6" name="Picture 1" descr="ALMASHRI_0">
          <a:extLst>
            <a:ext uri="{FF2B5EF4-FFF2-40B4-BE49-F238E27FC236}">
              <a16:creationId xmlns:a16="http://schemas.microsoft.com/office/drawing/2014/main" id="{00000000-0008-0000-0400-00003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7" name="Picture 1" descr="ALMASHRI_0">
          <a:extLst>
            <a:ext uri="{FF2B5EF4-FFF2-40B4-BE49-F238E27FC236}">
              <a16:creationId xmlns:a16="http://schemas.microsoft.com/office/drawing/2014/main" id="{00000000-0008-0000-0400-00003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8" name="Picture 1" descr="ALMASHRI_0">
          <a:extLst>
            <a:ext uri="{FF2B5EF4-FFF2-40B4-BE49-F238E27FC236}">
              <a16:creationId xmlns:a16="http://schemas.microsoft.com/office/drawing/2014/main" id="{00000000-0008-0000-0400-00003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8626"/>
    <xdr:pic>
      <xdr:nvPicPr>
        <xdr:cNvPr id="11579" name="Picture 1" descr="ALMASHRI_0">
          <a:extLst>
            <a:ext uri="{FF2B5EF4-FFF2-40B4-BE49-F238E27FC236}">
              <a16:creationId xmlns:a16="http://schemas.microsoft.com/office/drawing/2014/main" id="{00000000-0008-0000-0400-00003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0" name="Picture 1" descr="ALMASHRI_0">
          <a:extLst>
            <a:ext uri="{FF2B5EF4-FFF2-40B4-BE49-F238E27FC236}">
              <a16:creationId xmlns:a16="http://schemas.microsoft.com/office/drawing/2014/main" id="{00000000-0008-0000-0400-00003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1" name="Picture 1" descr="ALMASHRI_0">
          <a:extLst>
            <a:ext uri="{FF2B5EF4-FFF2-40B4-BE49-F238E27FC236}">
              <a16:creationId xmlns:a16="http://schemas.microsoft.com/office/drawing/2014/main" id="{00000000-0008-0000-0400-00003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2" name="Picture 1" descr="ALMASHRI_0">
          <a:extLst>
            <a:ext uri="{FF2B5EF4-FFF2-40B4-BE49-F238E27FC236}">
              <a16:creationId xmlns:a16="http://schemas.microsoft.com/office/drawing/2014/main" id="{00000000-0008-0000-0400-00003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3" name="Picture 1" descr="ALMASHRI_0">
          <a:extLst>
            <a:ext uri="{FF2B5EF4-FFF2-40B4-BE49-F238E27FC236}">
              <a16:creationId xmlns:a16="http://schemas.microsoft.com/office/drawing/2014/main" id="{00000000-0008-0000-0400-00003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4" name="Picture 1" descr="ALMASHRI_0">
          <a:extLst>
            <a:ext uri="{FF2B5EF4-FFF2-40B4-BE49-F238E27FC236}">
              <a16:creationId xmlns:a16="http://schemas.microsoft.com/office/drawing/2014/main" id="{00000000-0008-0000-0400-00004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5" name="Picture 1" descr="ALMASHRI_0">
          <a:extLst>
            <a:ext uri="{FF2B5EF4-FFF2-40B4-BE49-F238E27FC236}">
              <a16:creationId xmlns:a16="http://schemas.microsoft.com/office/drawing/2014/main" id="{00000000-0008-0000-0400-00004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6" name="Picture 1" descr="ALMASHRI_0">
          <a:extLst>
            <a:ext uri="{FF2B5EF4-FFF2-40B4-BE49-F238E27FC236}">
              <a16:creationId xmlns:a16="http://schemas.microsoft.com/office/drawing/2014/main" id="{00000000-0008-0000-0400-00004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7" name="Picture 1" descr="ALMASHRI_0">
          <a:extLst>
            <a:ext uri="{FF2B5EF4-FFF2-40B4-BE49-F238E27FC236}">
              <a16:creationId xmlns:a16="http://schemas.microsoft.com/office/drawing/2014/main" id="{00000000-0008-0000-0400-00004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8" name="Picture 1" descr="ALMASHRI_0">
          <a:extLst>
            <a:ext uri="{FF2B5EF4-FFF2-40B4-BE49-F238E27FC236}">
              <a16:creationId xmlns:a16="http://schemas.microsoft.com/office/drawing/2014/main" id="{00000000-0008-0000-0400-00004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89" name="Picture 1" descr="ALMASHRI_0">
          <a:extLst>
            <a:ext uri="{FF2B5EF4-FFF2-40B4-BE49-F238E27FC236}">
              <a16:creationId xmlns:a16="http://schemas.microsoft.com/office/drawing/2014/main" id="{00000000-0008-0000-0400-00004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90" name="Picture 1" descr="ALMASHRI_0">
          <a:extLst>
            <a:ext uri="{FF2B5EF4-FFF2-40B4-BE49-F238E27FC236}">
              <a16:creationId xmlns:a16="http://schemas.microsoft.com/office/drawing/2014/main" id="{00000000-0008-0000-0400-00004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91" name="Picture 1" descr="ALMASHRI_0">
          <a:extLst>
            <a:ext uri="{FF2B5EF4-FFF2-40B4-BE49-F238E27FC236}">
              <a16:creationId xmlns:a16="http://schemas.microsoft.com/office/drawing/2014/main" id="{00000000-0008-0000-0400-00004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92" name="Picture 1" descr="ALMASHRI_0">
          <a:extLst>
            <a:ext uri="{FF2B5EF4-FFF2-40B4-BE49-F238E27FC236}">
              <a16:creationId xmlns:a16="http://schemas.microsoft.com/office/drawing/2014/main" id="{00000000-0008-0000-0400-00004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93" name="Picture 1" descr="ALMASHRI_0">
          <a:extLst>
            <a:ext uri="{FF2B5EF4-FFF2-40B4-BE49-F238E27FC236}">
              <a16:creationId xmlns:a16="http://schemas.microsoft.com/office/drawing/2014/main" id="{00000000-0008-0000-0400-00004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94" name="Picture 1" descr="ALMASHRI_0">
          <a:extLst>
            <a:ext uri="{FF2B5EF4-FFF2-40B4-BE49-F238E27FC236}">
              <a16:creationId xmlns:a16="http://schemas.microsoft.com/office/drawing/2014/main" id="{00000000-0008-0000-0400-00004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00051"/>
    <xdr:pic>
      <xdr:nvPicPr>
        <xdr:cNvPr id="11595" name="Picture 1" descr="ALMASHRI_0">
          <a:extLst>
            <a:ext uri="{FF2B5EF4-FFF2-40B4-BE49-F238E27FC236}">
              <a16:creationId xmlns:a16="http://schemas.microsoft.com/office/drawing/2014/main" id="{00000000-0008-0000-0400-00004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96" name="Picture 1" descr="ALMASHRI_0">
          <a:extLst>
            <a:ext uri="{FF2B5EF4-FFF2-40B4-BE49-F238E27FC236}">
              <a16:creationId xmlns:a16="http://schemas.microsoft.com/office/drawing/2014/main" id="{00000000-0008-0000-0400-00004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97" name="Picture 1" descr="ALMASHRI_0">
          <a:extLst>
            <a:ext uri="{FF2B5EF4-FFF2-40B4-BE49-F238E27FC236}">
              <a16:creationId xmlns:a16="http://schemas.microsoft.com/office/drawing/2014/main" id="{00000000-0008-0000-0400-00004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98" name="Picture 1" descr="ALMASHRI_0">
          <a:extLst>
            <a:ext uri="{FF2B5EF4-FFF2-40B4-BE49-F238E27FC236}">
              <a16:creationId xmlns:a16="http://schemas.microsoft.com/office/drawing/2014/main" id="{00000000-0008-0000-0400-00004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599" name="Picture 1" descr="ALMASHRI_0">
          <a:extLst>
            <a:ext uri="{FF2B5EF4-FFF2-40B4-BE49-F238E27FC236}">
              <a16:creationId xmlns:a16="http://schemas.microsoft.com/office/drawing/2014/main" id="{00000000-0008-0000-0400-00004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0" name="Picture 1" descr="ALMASHRI_0">
          <a:extLst>
            <a:ext uri="{FF2B5EF4-FFF2-40B4-BE49-F238E27FC236}">
              <a16:creationId xmlns:a16="http://schemas.microsoft.com/office/drawing/2014/main" id="{00000000-0008-0000-0400-00005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1" name="Picture 1" descr="ALMASHRI_0">
          <a:extLst>
            <a:ext uri="{FF2B5EF4-FFF2-40B4-BE49-F238E27FC236}">
              <a16:creationId xmlns:a16="http://schemas.microsoft.com/office/drawing/2014/main" id="{00000000-0008-0000-0400-00005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2" name="Picture 1" descr="ALMASHRI_0">
          <a:extLst>
            <a:ext uri="{FF2B5EF4-FFF2-40B4-BE49-F238E27FC236}">
              <a16:creationId xmlns:a16="http://schemas.microsoft.com/office/drawing/2014/main" id="{00000000-0008-0000-0400-00005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3" name="Picture 1" descr="ALMASHRI_0">
          <a:extLst>
            <a:ext uri="{FF2B5EF4-FFF2-40B4-BE49-F238E27FC236}">
              <a16:creationId xmlns:a16="http://schemas.microsoft.com/office/drawing/2014/main" id="{00000000-0008-0000-0400-00005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4" name="Picture 1" descr="ALMASHRI_0">
          <a:extLst>
            <a:ext uri="{FF2B5EF4-FFF2-40B4-BE49-F238E27FC236}">
              <a16:creationId xmlns:a16="http://schemas.microsoft.com/office/drawing/2014/main" id="{00000000-0008-0000-0400-00005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5" name="Picture 1" descr="ALMASHRI_0">
          <a:extLst>
            <a:ext uri="{FF2B5EF4-FFF2-40B4-BE49-F238E27FC236}">
              <a16:creationId xmlns:a16="http://schemas.microsoft.com/office/drawing/2014/main" id="{00000000-0008-0000-0400-00005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6" name="Picture 1" descr="ALMASHRI_0">
          <a:extLst>
            <a:ext uri="{FF2B5EF4-FFF2-40B4-BE49-F238E27FC236}">
              <a16:creationId xmlns:a16="http://schemas.microsoft.com/office/drawing/2014/main" id="{00000000-0008-0000-0400-00005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7" name="Picture 1" descr="ALMASHRI_0">
          <a:extLst>
            <a:ext uri="{FF2B5EF4-FFF2-40B4-BE49-F238E27FC236}">
              <a16:creationId xmlns:a16="http://schemas.microsoft.com/office/drawing/2014/main" id="{00000000-0008-0000-0400-00005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8" name="Picture 1" descr="ALMASHRI_0">
          <a:extLst>
            <a:ext uri="{FF2B5EF4-FFF2-40B4-BE49-F238E27FC236}">
              <a16:creationId xmlns:a16="http://schemas.microsoft.com/office/drawing/2014/main" id="{00000000-0008-0000-0400-00005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09" name="Picture 1" descr="ALMASHRI_0">
          <a:extLst>
            <a:ext uri="{FF2B5EF4-FFF2-40B4-BE49-F238E27FC236}">
              <a16:creationId xmlns:a16="http://schemas.microsoft.com/office/drawing/2014/main" id="{00000000-0008-0000-0400-00005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10" name="Picture 1" descr="ALMASHRI_0">
          <a:extLst>
            <a:ext uri="{FF2B5EF4-FFF2-40B4-BE49-F238E27FC236}">
              <a16:creationId xmlns:a16="http://schemas.microsoft.com/office/drawing/2014/main" id="{00000000-0008-0000-0400-00005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8151"/>
    <xdr:pic>
      <xdr:nvPicPr>
        <xdr:cNvPr id="11611" name="Picture 1" descr="ALMASHRI_0">
          <a:extLst>
            <a:ext uri="{FF2B5EF4-FFF2-40B4-BE49-F238E27FC236}">
              <a16:creationId xmlns:a16="http://schemas.microsoft.com/office/drawing/2014/main" id="{00000000-0008-0000-0400-00005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2" name="Picture 1" descr="ALMASHRI_0">
          <a:extLst>
            <a:ext uri="{FF2B5EF4-FFF2-40B4-BE49-F238E27FC236}">
              <a16:creationId xmlns:a16="http://schemas.microsoft.com/office/drawing/2014/main" id="{00000000-0008-0000-0400-00005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3" name="Picture 1" descr="ALMASHRI_0">
          <a:extLst>
            <a:ext uri="{FF2B5EF4-FFF2-40B4-BE49-F238E27FC236}">
              <a16:creationId xmlns:a16="http://schemas.microsoft.com/office/drawing/2014/main" id="{00000000-0008-0000-0400-00005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4" name="Picture 1" descr="ALMASHRI_0">
          <a:extLst>
            <a:ext uri="{FF2B5EF4-FFF2-40B4-BE49-F238E27FC236}">
              <a16:creationId xmlns:a16="http://schemas.microsoft.com/office/drawing/2014/main" id="{00000000-0008-0000-0400-00005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5" name="Picture 1" descr="ALMASHRI_0">
          <a:extLst>
            <a:ext uri="{FF2B5EF4-FFF2-40B4-BE49-F238E27FC236}">
              <a16:creationId xmlns:a16="http://schemas.microsoft.com/office/drawing/2014/main" id="{00000000-0008-0000-0400-00005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6" name="Picture 1" descr="ALMASHRI_0">
          <a:extLst>
            <a:ext uri="{FF2B5EF4-FFF2-40B4-BE49-F238E27FC236}">
              <a16:creationId xmlns:a16="http://schemas.microsoft.com/office/drawing/2014/main" id="{00000000-0008-0000-0400-00006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7" name="Picture 1" descr="ALMASHRI_0">
          <a:extLst>
            <a:ext uri="{FF2B5EF4-FFF2-40B4-BE49-F238E27FC236}">
              <a16:creationId xmlns:a16="http://schemas.microsoft.com/office/drawing/2014/main" id="{00000000-0008-0000-0400-00006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8" name="Picture 1" descr="ALMASHRI_0">
          <a:extLst>
            <a:ext uri="{FF2B5EF4-FFF2-40B4-BE49-F238E27FC236}">
              <a16:creationId xmlns:a16="http://schemas.microsoft.com/office/drawing/2014/main" id="{00000000-0008-0000-0400-00006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19" name="Picture 1" descr="ALMASHRI_0">
          <a:extLst>
            <a:ext uri="{FF2B5EF4-FFF2-40B4-BE49-F238E27FC236}">
              <a16:creationId xmlns:a16="http://schemas.microsoft.com/office/drawing/2014/main" id="{00000000-0008-0000-0400-00006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0" name="Picture 1" descr="ALMASHRI_0">
          <a:extLst>
            <a:ext uri="{FF2B5EF4-FFF2-40B4-BE49-F238E27FC236}">
              <a16:creationId xmlns:a16="http://schemas.microsoft.com/office/drawing/2014/main" id="{00000000-0008-0000-0400-00006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1" name="Picture 1" descr="ALMASHRI_0">
          <a:extLst>
            <a:ext uri="{FF2B5EF4-FFF2-40B4-BE49-F238E27FC236}">
              <a16:creationId xmlns:a16="http://schemas.microsoft.com/office/drawing/2014/main" id="{00000000-0008-0000-0400-00006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2" name="Picture 1" descr="ALMASHRI_0">
          <a:extLst>
            <a:ext uri="{FF2B5EF4-FFF2-40B4-BE49-F238E27FC236}">
              <a16:creationId xmlns:a16="http://schemas.microsoft.com/office/drawing/2014/main" id="{00000000-0008-0000-0400-00006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3" name="Picture 1" descr="ALMASHRI_0">
          <a:extLst>
            <a:ext uri="{FF2B5EF4-FFF2-40B4-BE49-F238E27FC236}">
              <a16:creationId xmlns:a16="http://schemas.microsoft.com/office/drawing/2014/main" id="{00000000-0008-0000-0400-00006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4" name="Picture 1" descr="ALMASHRI_0">
          <a:extLst>
            <a:ext uri="{FF2B5EF4-FFF2-40B4-BE49-F238E27FC236}">
              <a16:creationId xmlns:a16="http://schemas.microsoft.com/office/drawing/2014/main" id="{00000000-0008-0000-0400-00006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5" name="Picture 1" descr="ALMASHRI_0">
          <a:extLst>
            <a:ext uri="{FF2B5EF4-FFF2-40B4-BE49-F238E27FC236}">
              <a16:creationId xmlns:a16="http://schemas.microsoft.com/office/drawing/2014/main" id="{00000000-0008-0000-0400-00006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6" name="Picture 1" descr="ALMASHRI_0">
          <a:extLst>
            <a:ext uri="{FF2B5EF4-FFF2-40B4-BE49-F238E27FC236}">
              <a16:creationId xmlns:a16="http://schemas.microsoft.com/office/drawing/2014/main" id="{00000000-0008-0000-0400-00006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7" name="Picture 1" descr="ALMASHRI_0">
          <a:extLst>
            <a:ext uri="{FF2B5EF4-FFF2-40B4-BE49-F238E27FC236}">
              <a16:creationId xmlns:a16="http://schemas.microsoft.com/office/drawing/2014/main" id="{00000000-0008-0000-0400-00006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8" name="Picture 1" descr="ALMASHRI_0">
          <a:extLst>
            <a:ext uri="{FF2B5EF4-FFF2-40B4-BE49-F238E27FC236}">
              <a16:creationId xmlns:a16="http://schemas.microsoft.com/office/drawing/2014/main" id="{00000000-0008-0000-0400-00006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29" name="Picture 1" descr="ALMASHRI_0">
          <a:extLst>
            <a:ext uri="{FF2B5EF4-FFF2-40B4-BE49-F238E27FC236}">
              <a16:creationId xmlns:a16="http://schemas.microsoft.com/office/drawing/2014/main" id="{00000000-0008-0000-0400-00006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0" name="Picture 1" descr="ALMASHRI_0">
          <a:extLst>
            <a:ext uri="{FF2B5EF4-FFF2-40B4-BE49-F238E27FC236}">
              <a16:creationId xmlns:a16="http://schemas.microsoft.com/office/drawing/2014/main" id="{00000000-0008-0000-0400-00006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1" name="Picture 1" descr="ALMASHRI_0">
          <a:extLst>
            <a:ext uri="{FF2B5EF4-FFF2-40B4-BE49-F238E27FC236}">
              <a16:creationId xmlns:a16="http://schemas.microsoft.com/office/drawing/2014/main" id="{00000000-0008-0000-0400-00006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2" name="Picture 1" descr="ALMASHRI_0">
          <a:extLst>
            <a:ext uri="{FF2B5EF4-FFF2-40B4-BE49-F238E27FC236}">
              <a16:creationId xmlns:a16="http://schemas.microsoft.com/office/drawing/2014/main" id="{00000000-0008-0000-0400-00007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3" name="Picture 1" descr="ALMASHRI_0">
          <a:extLst>
            <a:ext uri="{FF2B5EF4-FFF2-40B4-BE49-F238E27FC236}">
              <a16:creationId xmlns:a16="http://schemas.microsoft.com/office/drawing/2014/main" id="{00000000-0008-0000-0400-00007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4" name="Picture 1" descr="ALMASHRI_0">
          <a:extLst>
            <a:ext uri="{FF2B5EF4-FFF2-40B4-BE49-F238E27FC236}">
              <a16:creationId xmlns:a16="http://schemas.microsoft.com/office/drawing/2014/main" id="{00000000-0008-0000-0400-00007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5" name="Picture 1" descr="ALMASHRI_0">
          <a:extLst>
            <a:ext uri="{FF2B5EF4-FFF2-40B4-BE49-F238E27FC236}">
              <a16:creationId xmlns:a16="http://schemas.microsoft.com/office/drawing/2014/main" id="{00000000-0008-0000-0400-00007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6" name="Picture 1" descr="ALMASHRI_0">
          <a:extLst>
            <a:ext uri="{FF2B5EF4-FFF2-40B4-BE49-F238E27FC236}">
              <a16:creationId xmlns:a16="http://schemas.microsoft.com/office/drawing/2014/main" id="{00000000-0008-0000-0400-00007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7" name="Picture 1" descr="ALMASHRI_0">
          <a:extLst>
            <a:ext uri="{FF2B5EF4-FFF2-40B4-BE49-F238E27FC236}">
              <a16:creationId xmlns:a16="http://schemas.microsoft.com/office/drawing/2014/main" id="{00000000-0008-0000-0400-00007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8" name="Picture 1" descr="ALMASHRI_0">
          <a:extLst>
            <a:ext uri="{FF2B5EF4-FFF2-40B4-BE49-F238E27FC236}">
              <a16:creationId xmlns:a16="http://schemas.microsoft.com/office/drawing/2014/main" id="{00000000-0008-0000-0400-00007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39" name="Picture 1" descr="ALMASHRI_0">
          <a:extLst>
            <a:ext uri="{FF2B5EF4-FFF2-40B4-BE49-F238E27FC236}">
              <a16:creationId xmlns:a16="http://schemas.microsoft.com/office/drawing/2014/main" id="{00000000-0008-0000-0400-00007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40" name="Picture 1" descr="ALMASHRI_0">
          <a:extLst>
            <a:ext uri="{FF2B5EF4-FFF2-40B4-BE49-F238E27FC236}">
              <a16:creationId xmlns:a16="http://schemas.microsoft.com/office/drawing/2014/main" id="{00000000-0008-0000-0400-00007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41" name="Picture 1" descr="ALMASHRI_0">
          <a:extLst>
            <a:ext uri="{FF2B5EF4-FFF2-40B4-BE49-F238E27FC236}">
              <a16:creationId xmlns:a16="http://schemas.microsoft.com/office/drawing/2014/main" id="{00000000-0008-0000-0400-00007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42" name="Picture 1" descr="ALMASHRI_0">
          <a:extLst>
            <a:ext uri="{FF2B5EF4-FFF2-40B4-BE49-F238E27FC236}">
              <a16:creationId xmlns:a16="http://schemas.microsoft.com/office/drawing/2014/main" id="{00000000-0008-0000-0400-00007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43" name="Picture 1" descr="ALMASHRI_0">
          <a:extLst>
            <a:ext uri="{FF2B5EF4-FFF2-40B4-BE49-F238E27FC236}">
              <a16:creationId xmlns:a16="http://schemas.microsoft.com/office/drawing/2014/main" id="{00000000-0008-0000-0400-00007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44" name="Picture 1" descr="ALMASHRI_0">
          <a:extLst>
            <a:ext uri="{FF2B5EF4-FFF2-40B4-BE49-F238E27FC236}">
              <a16:creationId xmlns:a16="http://schemas.microsoft.com/office/drawing/2014/main" id="{00000000-0008-0000-0400-00007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45" name="Picture 1" descr="ALMASHRI_0">
          <a:extLst>
            <a:ext uri="{FF2B5EF4-FFF2-40B4-BE49-F238E27FC236}">
              <a16:creationId xmlns:a16="http://schemas.microsoft.com/office/drawing/2014/main" id="{00000000-0008-0000-0400-00007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46" name="Picture 1" descr="ALMASHRI_0">
          <a:extLst>
            <a:ext uri="{FF2B5EF4-FFF2-40B4-BE49-F238E27FC236}">
              <a16:creationId xmlns:a16="http://schemas.microsoft.com/office/drawing/2014/main" id="{00000000-0008-0000-0400-00007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47" name="Picture 1" descr="ALMASHRI_0">
          <a:extLst>
            <a:ext uri="{FF2B5EF4-FFF2-40B4-BE49-F238E27FC236}">
              <a16:creationId xmlns:a16="http://schemas.microsoft.com/office/drawing/2014/main" id="{00000000-0008-0000-0400-00007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48" name="Picture 1" descr="ALMASHRI_0">
          <a:extLst>
            <a:ext uri="{FF2B5EF4-FFF2-40B4-BE49-F238E27FC236}">
              <a16:creationId xmlns:a16="http://schemas.microsoft.com/office/drawing/2014/main" id="{00000000-0008-0000-0400-00008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49" name="Picture 1" descr="ALMASHRI_0">
          <a:extLst>
            <a:ext uri="{FF2B5EF4-FFF2-40B4-BE49-F238E27FC236}">
              <a16:creationId xmlns:a16="http://schemas.microsoft.com/office/drawing/2014/main" id="{00000000-0008-0000-0400-00008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0" name="Picture 1" descr="ALMASHRI_0">
          <a:extLst>
            <a:ext uri="{FF2B5EF4-FFF2-40B4-BE49-F238E27FC236}">
              <a16:creationId xmlns:a16="http://schemas.microsoft.com/office/drawing/2014/main" id="{00000000-0008-0000-0400-00008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1" name="Picture 1" descr="ALMASHRI_0">
          <a:extLst>
            <a:ext uri="{FF2B5EF4-FFF2-40B4-BE49-F238E27FC236}">
              <a16:creationId xmlns:a16="http://schemas.microsoft.com/office/drawing/2014/main" id="{00000000-0008-0000-0400-00008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2" name="Picture 1" descr="ALMASHRI_0">
          <a:extLst>
            <a:ext uri="{FF2B5EF4-FFF2-40B4-BE49-F238E27FC236}">
              <a16:creationId xmlns:a16="http://schemas.microsoft.com/office/drawing/2014/main" id="{00000000-0008-0000-0400-00008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3" name="Picture 1" descr="ALMASHRI_0">
          <a:extLst>
            <a:ext uri="{FF2B5EF4-FFF2-40B4-BE49-F238E27FC236}">
              <a16:creationId xmlns:a16="http://schemas.microsoft.com/office/drawing/2014/main" id="{00000000-0008-0000-0400-00008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4" name="Picture 1" descr="ALMASHRI_0">
          <a:extLst>
            <a:ext uri="{FF2B5EF4-FFF2-40B4-BE49-F238E27FC236}">
              <a16:creationId xmlns:a16="http://schemas.microsoft.com/office/drawing/2014/main" id="{00000000-0008-0000-0400-00008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5" name="Picture 1" descr="ALMASHRI_0">
          <a:extLst>
            <a:ext uri="{FF2B5EF4-FFF2-40B4-BE49-F238E27FC236}">
              <a16:creationId xmlns:a16="http://schemas.microsoft.com/office/drawing/2014/main" id="{00000000-0008-0000-0400-00008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6" name="Picture 1" descr="ALMASHRI_0">
          <a:extLst>
            <a:ext uri="{FF2B5EF4-FFF2-40B4-BE49-F238E27FC236}">
              <a16:creationId xmlns:a16="http://schemas.microsoft.com/office/drawing/2014/main" id="{00000000-0008-0000-0400-00008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7" name="Picture 1" descr="ALMASHRI_0">
          <a:extLst>
            <a:ext uri="{FF2B5EF4-FFF2-40B4-BE49-F238E27FC236}">
              <a16:creationId xmlns:a16="http://schemas.microsoft.com/office/drawing/2014/main" id="{00000000-0008-0000-0400-00008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8" name="Picture 1" descr="ALMASHRI_0">
          <a:extLst>
            <a:ext uri="{FF2B5EF4-FFF2-40B4-BE49-F238E27FC236}">
              <a16:creationId xmlns:a16="http://schemas.microsoft.com/office/drawing/2014/main" id="{00000000-0008-0000-0400-00008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59" name="Picture 1" descr="ALMASHRI_0">
          <a:extLst>
            <a:ext uri="{FF2B5EF4-FFF2-40B4-BE49-F238E27FC236}">
              <a16:creationId xmlns:a16="http://schemas.microsoft.com/office/drawing/2014/main" id="{00000000-0008-0000-0400-00008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0" name="Picture 1" descr="ALMASHRI_0">
          <a:extLst>
            <a:ext uri="{FF2B5EF4-FFF2-40B4-BE49-F238E27FC236}">
              <a16:creationId xmlns:a16="http://schemas.microsoft.com/office/drawing/2014/main" id="{00000000-0008-0000-0400-00008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1" name="Picture 1" descr="ALMASHRI_0">
          <a:extLst>
            <a:ext uri="{FF2B5EF4-FFF2-40B4-BE49-F238E27FC236}">
              <a16:creationId xmlns:a16="http://schemas.microsoft.com/office/drawing/2014/main" id="{00000000-0008-0000-0400-00008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2" name="Picture 1" descr="ALMASHRI_0">
          <a:extLst>
            <a:ext uri="{FF2B5EF4-FFF2-40B4-BE49-F238E27FC236}">
              <a16:creationId xmlns:a16="http://schemas.microsoft.com/office/drawing/2014/main" id="{00000000-0008-0000-0400-00008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3" name="Picture 1" descr="ALMASHRI_0">
          <a:extLst>
            <a:ext uri="{FF2B5EF4-FFF2-40B4-BE49-F238E27FC236}">
              <a16:creationId xmlns:a16="http://schemas.microsoft.com/office/drawing/2014/main" id="{00000000-0008-0000-0400-00008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4" name="Picture 1" descr="ALMASHRI_0">
          <a:extLst>
            <a:ext uri="{FF2B5EF4-FFF2-40B4-BE49-F238E27FC236}">
              <a16:creationId xmlns:a16="http://schemas.microsoft.com/office/drawing/2014/main" id="{00000000-0008-0000-0400-00009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5" name="Picture 1" descr="ALMASHRI_0">
          <a:extLst>
            <a:ext uri="{FF2B5EF4-FFF2-40B4-BE49-F238E27FC236}">
              <a16:creationId xmlns:a16="http://schemas.microsoft.com/office/drawing/2014/main" id="{00000000-0008-0000-0400-00009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6" name="Picture 1" descr="ALMASHRI_0">
          <a:extLst>
            <a:ext uri="{FF2B5EF4-FFF2-40B4-BE49-F238E27FC236}">
              <a16:creationId xmlns:a16="http://schemas.microsoft.com/office/drawing/2014/main" id="{00000000-0008-0000-0400-00009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7" name="Picture 1" descr="ALMASHRI_0">
          <a:extLst>
            <a:ext uri="{FF2B5EF4-FFF2-40B4-BE49-F238E27FC236}">
              <a16:creationId xmlns:a16="http://schemas.microsoft.com/office/drawing/2014/main" id="{00000000-0008-0000-0400-00009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8" name="Picture 1" descr="ALMASHRI_0">
          <a:extLst>
            <a:ext uri="{FF2B5EF4-FFF2-40B4-BE49-F238E27FC236}">
              <a16:creationId xmlns:a16="http://schemas.microsoft.com/office/drawing/2014/main" id="{00000000-0008-0000-0400-00009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69" name="Picture 1" descr="ALMASHRI_0">
          <a:extLst>
            <a:ext uri="{FF2B5EF4-FFF2-40B4-BE49-F238E27FC236}">
              <a16:creationId xmlns:a16="http://schemas.microsoft.com/office/drawing/2014/main" id="{00000000-0008-0000-0400-00009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70" name="Picture 1" descr="ALMASHRI_0">
          <a:extLst>
            <a:ext uri="{FF2B5EF4-FFF2-40B4-BE49-F238E27FC236}">
              <a16:creationId xmlns:a16="http://schemas.microsoft.com/office/drawing/2014/main" id="{00000000-0008-0000-0400-00009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71" name="Picture 1" descr="ALMASHRI_0">
          <a:extLst>
            <a:ext uri="{FF2B5EF4-FFF2-40B4-BE49-F238E27FC236}">
              <a16:creationId xmlns:a16="http://schemas.microsoft.com/office/drawing/2014/main" id="{00000000-0008-0000-0400-00009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72" name="Picture 1" descr="ALMASHRI_0">
          <a:extLst>
            <a:ext uri="{FF2B5EF4-FFF2-40B4-BE49-F238E27FC236}">
              <a16:creationId xmlns:a16="http://schemas.microsoft.com/office/drawing/2014/main" id="{00000000-0008-0000-0400-00009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73" name="Picture 1" descr="ALMASHRI_0">
          <a:extLst>
            <a:ext uri="{FF2B5EF4-FFF2-40B4-BE49-F238E27FC236}">
              <a16:creationId xmlns:a16="http://schemas.microsoft.com/office/drawing/2014/main" id="{00000000-0008-0000-0400-00009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74" name="Picture 1" descr="ALMASHRI_0">
          <a:extLst>
            <a:ext uri="{FF2B5EF4-FFF2-40B4-BE49-F238E27FC236}">
              <a16:creationId xmlns:a16="http://schemas.microsoft.com/office/drawing/2014/main" id="{00000000-0008-0000-0400-00009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4316"/>
    <xdr:pic>
      <xdr:nvPicPr>
        <xdr:cNvPr id="11675" name="Picture 1" descr="ALMASHRI_0">
          <a:extLst>
            <a:ext uri="{FF2B5EF4-FFF2-40B4-BE49-F238E27FC236}">
              <a16:creationId xmlns:a16="http://schemas.microsoft.com/office/drawing/2014/main" id="{00000000-0008-0000-0400-00009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76" name="Picture 1" descr="ALMASHRI_0">
          <a:extLst>
            <a:ext uri="{FF2B5EF4-FFF2-40B4-BE49-F238E27FC236}">
              <a16:creationId xmlns:a16="http://schemas.microsoft.com/office/drawing/2014/main" id="{00000000-0008-0000-0400-00009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77" name="Picture 1" descr="ALMASHRI_0">
          <a:extLst>
            <a:ext uri="{FF2B5EF4-FFF2-40B4-BE49-F238E27FC236}">
              <a16:creationId xmlns:a16="http://schemas.microsoft.com/office/drawing/2014/main" id="{00000000-0008-0000-0400-00009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78" name="Picture 1" descr="ALMASHRI_0">
          <a:extLst>
            <a:ext uri="{FF2B5EF4-FFF2-40B4-BE49-F238E27FC236}">
              <a16:creationId xmlns:a16="http://schemas.microsoft.com/office/drawing/2014/main" id="{00000000-0008-0000-0400-00009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79" name="Picture 1" descr="ALMASHRI_0">
          <a:extLst>
            <a:ext uri="{FF2B5EF4-FFF2-40B4-BE49-F238E27FC236}">
              <a16:creationId xmlns:a16="http://schemas.microsoft.com/office/drawing/2014/main" id="{00000000-0008-0000-0400-00009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0" name="Picture 1" descr="ALMASHRI_0">
          <a:extLst>
            <a:ext uri="{FF2B5EF4-FFF2-40B4-BE49-F238E27FC236}">
              <a16:creationId xmlns:a16="http://schemas.microsoft.com/office/drawing/2014/main" id="{00000000-0008-0000-0400-0000A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1" name="Picture 1" descr="ALMASHRI_0">
          <a:extLst>
            <a:ext uri="{FF2B5EF4-FFF2-40B4-BE49-F238E27FC236}">
              <a16:creationId xmlns:a16="http://schemas.microsoft.com/office/drawing/2014/main" id="{00000000-0008-0000-0400-0000A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2" name="Picture 1" descr="ALMASHRI_0">
          <a:extLst>
            <a:ext uri="{FF2B5EF4-FFF2-40B4-BE49-F238E27FC236}">
              <a16:creationId xmlns:a16="http://schemas.microsoft.com/office/drawing/2014/main" id="{00000000-0008-0000-0400-0000A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3" name="Picture 1" descr="ALMASHRI_0">
          <a:extLst>
            <a:ext uri="{FF2B5EF4-FFF2-40B4-BE49-F238E27FC236}">
              <a16:creationId xmlns:a16="http://schemas.microsoft.com/office/drawing/2014/main" id="{00000000-0008-0000-0400-0000A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4" name="Picture 1" descr="ALMASHRI_0">
          <a:extLst>
            <a:ext uri="{FF2B5EF4-FFF2-40B4-BE49-F238E27FC236}">
              <a16:creationId xmlns:a16="http://schemas.microsoft.com/office/drawing/2014/main" id="{00000000-0008-0000-0400-0000A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5" name="Picture 1" descr="ALMASHRI_0">
          <a:extLst>
            <a:ext uri="{FF2B5EF4-FFF2-40B4-BE49-F238E27FC236}">
              <a16:creationId xmlns:a16="http://schemas.microsoft.com/office/drawing/2014/main" id="{00000000-0008-0000-0400-0000A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6" name="Picture 1" descr="ALMASHRI_0">
          <a:extLst>
            <a:ext uri="{FF2B5EF4-FFF2-40B4-BE49-F238E27FC236}">
              <a16:creationId xmlns:a16="http://schemas.microsoft.com/office/drawing/2014/main" id="{00000000-0008-0000-0400-0000A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7" name="Picture 1" descr="ALMASHRI_0">
          <a:extLst>
            <a:ext uri="{FF2B5EF4-FFF2-40B4-BE49-F238E27FC236}">
              <a16:creationId xmlns:a16="http://schemas.microsoft.com/office/drawing/2014/main" id="{00000000-0008-0000-0400-0000A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8" name="Picture 1" descr="ALMASHRI_0">
          <a:extLst>
            <a:ext uri="{FF2B5EF4-FFF2-40B4-BE49-F238E27FC236}">
              <a16:creationId xmlns:a16="http://schemas.microsoft.com/office/drawing/2014/main" id="{00000000-0008-0000-0400-0000A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89" name="Picture 1" descr="ALMASHRI_0">
          <a:extLst>
            <a:ext uri="{FF2B5EF4-FFF2-40B4-BE49-F238E27FC236}">
              <a16:creationId xmlns:a16="http://schemas.microsoft.com/office/drawing/2014/main" id="{00000000-0008-0000-0400-0000A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90" name="Picture 1" descr="ALMASHRI_0">
          <a:extLst>
            <a:ext uri="{FF2B5EF4-FFF2-40B4-BE49-F238E27FC236}">
              <a16:creationId xmlns:a16="http://schemas.microsoft.com/office/drawing/2014/main" id="{00000000-0008-0000-0400-0000A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43866"/>
    <xdr:pic>
      <xdr:nvPicPr>
        <xdr:cNvPr id="11691" name="Picture 1" descr="ALMASHRI_0">
          <a:extLst>
            <a:ext uri="{FF2B5EF4-FFF2-40B4-BE49-F238E27FC236}">
              <a16:creationId xmlns:a16="http://schemas.microsoft.com/office/drawing/2014/main" id="{00000000-0008-0000-0400-0000A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2" name="Picture 1" descr="ALMASHRI_0">
          <a:extLst>
            <a:ext uri="{FF2B5EF4-FFF2-40B4-BE49-F238E27FC236}">
              <a16:creationId xmlns:a16="http://schemas.microsoft.com/office/drawing/2014/main" id="{00000000-0008-0000-0400-0000A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3" name="Picture 1" descr="ALMASHRI_0">
          <a:extLst>
            <a:ext uri="{FF2B5EF4-FFF2-40B4-BE49-F238E27FC236}">
              <a16:creationId xmlns:a16="http://schemas.microsoft.com/office/drawing/2014/main" id="{00000000-0008-0000-0400-0000A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4" name="Picture 1" descr="ALMASHRI_0">
          <a:extLst>
            <a:ext uri="{FF2B5EF4-FFF2-40B4-BE49-F238E27FC236}">
              <a16:creationId xmlns:a16="http://schemas.microsoft.com/office/drawing/2014/main" id="{00000000-0008-0000-0400-0000A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5" name="Picture 1" descr="ALMASHRI_0">
          <a:extLst>
            <a:ext uri="{FF2B5EF4-FFF2-40B4-BE49-F238E27FC236}">
              <a16:creationId xmlns:a16="http://schemas.microsoft.com/office/drawing/2014/main" id="{00000000-0008-0000-0400-0000A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6" name="Picture 1" descr="ALMASHRI_0">
          <a:extLst>
            <a:ext uri="{FF2B5EF4-FFF2-40B4-BE49-F238E27FC236}">
              <a16:creationId xmlns:a16="http://schemas.microsoft.com/office/drawing/2014/main" id="{00000000-0008-0000-0400-0000B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7" name="Picture 1" descr="ALMASHRI_0">
          <a:extLst>
            <a:ext uri="{FF2B5EF4-FFF2-40B4-BE49-F238E27FC236}">
              <a16:creationId xmlns:a16="http://schemas.microsoft.com/office/drawing/2014/main" id="{00000000-0008-0000-0400-0000B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8" name="Picture 1" descr="ALMASHRI_0">
          <a:extLst>
            <a:ext uri="{FF2B5EF4-FFF2-40B4-BE49-F238E27FC236}">
              <a16:creationId xmlns:a16="http://schemas.microsoft.com/office/drawing/2014/main" id="{00000000-0008-0000-0400-0000B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699" name="Picture 1" descr="ALMASHRI_0">
          <a:extLst>
            <a:ext uri="{FF2B5EF4-FFF2-40B4-BE49-F238E27FC236}">
              <a16:creationId xmlns:a16="http://schemas.microsoft.com/office/drawing/2014/main" id="{00000000-0008-0000-0400-0000B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0" name="Picture 1" descr="ALMASHRI_0">
          <a:extLst>
            <a:ext uri="{FF2B5EF4-FFF2-40B4-BE49-F238E27FC236}">
              <a16:creationId xmlns:a16="http://schemas.microsoft.com/office/drawing/2014/main" id="{00000000-0008-0000-0400-0000B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1" name="Picture 1" descr="ALMASHRI_0">
          <a:extLst>
            <a:ext uri="{FF2B5EF4-FFF2-40B4-BE49-F238E27FC236}">
              <a16:creationId xmlns:a16="http://schemas.microsoft.com/office/drawing/2014/main" id="{00000000-0008-0000-0400-0000B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2" name="Picture 1" descr="ALMASHRI_0">
          <a:extLst>
            <a:ext uri="{FF2B5EF4-FFF2-40B4-BE49-F238E27FC236}">
              <a16:creationId xmlns:a16="http://schemas.microsoft.com/office/drawing/2014/main" id="{00000000-0008-0000-0400-0000B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3" name="Picture 1" descr="ALMASHRI_0">
          <a:extLst>
            <a:ext uri="{FF2B5EF4-FFF2-40B4-BE49-F238E27FC236}">
              <a16:creationId xmlns:a16="http://schemas.microsoft.com/office/drawing/2014/main" id="{00000000-0008-0000-0400-0000B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4" name="Picture 1" descr="ALMASHRI_0">
          <a:extLst>
            <a:ext uri="{FF2B5EF4-FFF2-40B4-BE49-F238E27FC236}">
              <a16:creationId xmlns:a16="http://schemas.microsoft.com/office/drawing/2014/main" id="{00000000-0008-0000-0400-0000B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5" name="Picture 1" descr="ALMASHRI_0">
          <a:extLst>
            <a:ext uri="{FF2B5EF4-FFF2-40B4-BE49-F238E27FC236}">
              <a16:creationId xmlns:a16="http://schemas.microsoft.com/office/drawing/2014/main" id="{00000000-0008-0000-0400-0000B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6" name="Picture 1" descr="ALMASHRI_0">
          <a:extLst>
            <a:ext uri="{FF2B5EF4-FFF2-40B4-BE49-F238E27FC236}">
              <a16:creationId xmlns:a16="http://schemas.microsoft.com/office/drawing/2014/main" id="{00000000-0008-0000-0400-0000B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7" name="Picture 1" descr="ALMASHRI_0">
          <a:extLst>
            <a:ext uri="{FF2B5EF4-FFF2-40B4-BE49-F238E27FC236}">
              <a16:creationId xmlns:a16="http://schemas.microsoft.com/office/drawing/2014/main" id="{00000000-0008-0000-0400-0000B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8" name="Picture 1" descr="ALMASHRI_0">
          <a:extLst>
            <a:ext uri="{FF2B5EF4-FFF2-40B4-BE49-F238E27FC236}">
              <a16:creationId xmlns:a16="http://schemas.microsoft.com/office/drawing/2014/main" id="{00000000-0008-0000-0400-0000B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09" name="Picture 1" descr="ALMASHRI_0">
          <a:extLst>
            <a:ext uri="{FF2B5EF4-FFF2-40B4-BE49-F238E27FC236}">
              <a16:creationId xmlns:a16="http://schemas.microsoft.com/office/drawing/2014/main" id="{00000000-0008-0000-0400-0000B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0" name="Picture 1" descr="ALMASHRI_0">
          <a:extLst>
            <a:ext uri="{FF2B5EF4-FFF2-40B4-BE49-F238E27FC236}">
              <a16:creationId xmlns:a16="http://schemas.microsoft.com/office/drawing/2014/main" id="{00000000-0008-0000-0400-0000B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1" name="Picture 1" descr="ALMASHRI_0">
          <a:extLst>
            <a:ext uri="{FF2B5EF4-FFF2-40B4-BE49-F238E27FC236}">
              <a16:creationId xmlns:a16="http://schemas.microsoft.com/office/drawing/2014/main" id="{00000000-0008-0000-0400-0000B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2" name="Picture 1" descr="ALMASHRI_0">
          <a:extLst>
            <a:ext uri="{FF2B5EF4-FFF2-40B4-BE49-F238E27FC236}">
              <a16:creationId xmlns:a16="http://schemas.microsoft.com/office/drawing/2014/main" id="{00000000-0008-0000-0400-0000C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3" name="Picture 1" descr="ALMASHRI_0">
          <a:extLst>
            <a:ext uri="{FF2B5EF4-FFF2-40B4-BE49-F238E27FC236}">
              <a16:creationId xmlns:a16="http://schemas.microsoft.com/office/drawing/2014/main" id="{00000000-0008-0000-0400-0000C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4" name="Picture 1" descr="ALMASHRI_0">
          <a:extLst>
            <a:ext uri="{FF2B5EF4-FFF2-40B4-BE49-F238E27FC236}">
              <a16:creationId xmlns:a16="http://schemas.microsoft.com/office/drawing/2014/main" id="{00000000-0008-0000-0400-0000C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5" name="Picture 1" descr="ALMASHRI_0">
          <a:extLst>
            <a:ext uri="{FF2B5EF4-FFF2-40B4-BE49-F238E27FC236}">
              <a16:creationId xmlns:a16="http://schemas.microsoft.com/office/drawing/2014/main" id="{00000000-0008-0000-0400-0000C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6" name="Picture 1" descr="ALMASHRI_0">
          <a:extLst>
            <a:ext uri="{FF2B5EF4-FFF2-40B4-BE49-F238E27FC236}">
              <a16:creationId xmlns:a16="http://schemas.microsoft.com/office/drawing/2014/main" id="{00000000-0008-0000-0400-0000C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7" name="Picture 1" descr="ALMASHRI_0">
          <a:extLst>
            <a:ext uri="{FF2B5EF4-FFF2-40B4-BE49-F238E27FC236}">
              <a16:creationId xmlns:a16="http://schemas.microsoft.com/office/drawing/2014/main" id="{00000000-0008-0000-0400-0000C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8" name="Picture 1" descr="ALMASHRI_0">
          <a:extLst>
            <a:ext uri="{FF2B5EF4-FFF2-40B4-BE49-F238E27FC236}">
              <a16:creationId xmlns:a16="http://schemas.microsoft.com/office/drawing/2014/main" id="{00000000-0008-0000-0400-0000C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19" name="Picture 1" descr="ALMASHRI_0">
          <a:extLst>
            <a:ext uri="{FF2B5EF4-FFF2-40B4-BE49-F238E27FC236}">
              <a16:creationId xmlns:a16="http://schemas.microsoft.com/office/drawing/2014/main" id="{00000000-0008-0000-0400-0000C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20" name="Picture 1" descr="ALMASHRI_0">
          <a:extLst>
            <a:ext uri="{FF2B5EF4-FFF2-40B4-BE49-F238E27FC236}">
              <a16:creationId xmlns:a16="http://schemas.microsoft.com/office/drawing/2014/main" id="{00000000-0008-0000-0400-0000C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21" name="Picture 1" descr="ALMASHRI_0">
          <a:extLst>
            <a:ext uri="{FF2B5EF4-FFF2-40B4-BE49-F238E27FC236}">
              <a16:creationId xmlns:a16="http://schemas.microsoft.com/office/drawing/2014/main" id="{00000000-0008-0000-0400-0000C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22" name="Picture 1" descr="ALMASHRI_0">
          <a:extLst>
            <a:ext uri="{FF2B5EF4-FFF2-40B4-BE49-F238E27FC236}">
              <a16:creationId xmlns:a16="http://schemas.microsoft.com/office/drawing/2014/main" id="{00000000-0008-0000-0400-0000C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10541"/>
    <xdr:pic>
      <xdr:nvPicPr>
        <xdr:cNvPr id="11723" name="Picture 1" descr="ALMASHRI_0">
          <a:extLst>
            <a:ext uri="{FF2B5EF4-FFF2-40B4-BE49-F238E27FC236}">
              <a16:creationId xmlns:a16="http://schemas.microsoft.com/office/drawing/2014/main" id="{00000000-0008-0000-0400-0000C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24" name="Picture 1" descr="ALMASHRI_0">
          <a:extLst>
            <a:ext uri="{FF2B5EF4-FFF2-40B4-BE49-F238E27FC236}">
              <a16:creationId xmlns:a16="http://schemas.microsoft.com/office/drawing/2014/main" id="{00000000-0008-0000-0400-0000C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25" name="Picture 1" descr="ALMASHRI_0">
          <a:extLst>
            <a:ext uri="{FF2B5EF4-FFF2-40B4-BE49-F238E27FC236}">
              <a16:creationId xmlns:a16="http://schemas.microsoft.com/office/drawing/2014/main" id="{00000000-0008-0000-0400-0000C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26" name="Picture 1" descr="ALMASHRI_0">
          <a:extLst>
            <a:ext uri="{FF2B5EF4-FFF2-40B4-BE49-F238E27FC236}">
              <a16:creationId xmlns:a16="http://schemas.microsoft.com/office/drawing/2014/main" id="{00000000-0008-0000-0400-0000C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27" name="Picture 1" descr="ALMASHRI_0">
          <a:extLst>
            <a:ext uri="{FF2B5EF4-FFF2-40B4-BE49-F238E27FC236}">
              <a16:creationId xmlns:a16="http://schemas.microsoft.com/office/drawing/2014/main" id="{00000000-0008-0000-0400-0000C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28" name="Picture 1" descr="ALMASHRI_0">
          <a:extLst>
            <a:ext uri="{FF2B5EF4-FFF2-40B4-BE49-F238E27FC236}">
              <a16:creationId xmlns:a16="http://schemas.microsoft.com/office/drawing/2014/main" id="{00000000-0008-0000-0400-0000D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29" name="Picture 1" descr="ALMASHRI_0">
          <a:extLst>
            <a:ext uri="{FF2B5EF4-FFF2-40B4-BE49-F238E27FC236}">
              <a16:creationId xmlns:a16="http://schemas.microsoft.com/office/drawing/2014/main" id="{00000000-0008-0000-0400-0000D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0" name="Picture 1" descr="ALMASHRI_0">
          <a:extLst>
            <a:ext uri="{FF2B5EF4-FFF2-40B4-BE49-F238E27FC236}">
              <a16:creationId xmlns:a16="http://schemas.microsoft.com/office/drawing/2014/main" id="{00000000-0008-0000-0400-0000D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1" name="Picture 1" descr="ALMASHRI_0">
          <a:extLst>
            <a:ext uri="{FF2B5EF4-FFF2-40B4-BE49-F238E27FC236}">
              <a16:creationId xmlns:a16="http://schemas.microsoft.com/office/drawing/2014/main" id="{00000000-0008-0000-0400-0000D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2" name="Picture 1" descr="ALMASHRI_0">
          <a:extLst>
            <a:ext uri="{FF2B5EF4-FFF2-40B4-BE49-F238E27FC236}">
              <a16:creationId xmlns:a16="http://schemas.microsoft.com/office/drawing/2014/main" id="{00000000-0008-0000-0400-0000D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3" name="Picture 1" descr="ALMASHRI_0">
          <a:extLst>
            <a:ext uri="{FF2B5EF4-FFF2-40B4-BE49-F238E27FC236}">
              <a16:creationId xmlns:a16="http://schemas.microsoft.com/office/drawing/2014/main" id="{00000000-0008-0000-0400-0000D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4" name="Picture 1" descr="ALMASHRI_0">
          <a:extLst>
            <a:ext uri="{FF2B5EF4-FFF2-40B4-BE49-F238E27FC236}">
              <a16:creationId xmlns:a16="http://schemas.microsoft.com/office/drawing/2014/main" id="{00000000-0008-0000-0400-0000D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5" name="Picture 1" descr="ALMASHRI_0">
          <a:extLst>
            <a:ext uri="{FF2B5EF4-FFF2-40B4-BE49-F238E27FC236}">
              <a16:creationId xmlns:a16="http://schemas.microsoft.com/office/drawing/2014/main" id="{00000000-0008-0000-0400-0000D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6" name="Picture 1" descr="ALMASHRI_0">
          <a:extLst>
            <a:ext uri="{FF2B5EF4-FFF2-40B4-BE49-F238E27FC236}">
              <a16:creationId xmlns:a16="http://schemas.microsoft.com/office/drawing/2014/main" id="{00000000-0008-0000-0400-0000D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7" name="Picture 1" descr="ALMASHRI_0">
          <a:extLst>
            <a:ext uri="{FF2B5EF4-FFF2-40B4-BE49-F238E27FC236}">
              <a16:creationId xmlns:a16="http://schemas.microsoft.com/office/drawing/2014/main" id="{00000000-0008-0000-0400-0000D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8" name="Picture 1" descr="ALMASHRI_0">
          <a:extLst>
            <a:ext uri="{FF2B5EF4-FFF2-40B4-BE49-F238E27FC236}">
              <a16:creationId xmlns:a16="http://schemas.microsoft.com/office/drawing/2014/main" id="{00000000-0008-0000-0400-0000D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39" name="Picture 1" descr="ALMASHRI_0">
          <a:extLst>
            <a:ext uri="{FF2B5EF4-FFF2-40B4-BE49-F238E27FC236}">
              <a16:creationId xmlns:a16="http://schemas.microsoft.com/office/drawing/2014/main" id="{00000000-0008-0000-0400-0000D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0" name="Picture 1" descr="ALMASHRI_0">
          <a:extLst>
            <a:ext uri="{FF2B5EF4-FFF2-40B4-BE49-F238E27FC236}">
              <a16:creationId xmlns:a16="http://schemas.microsoft.com/office/drawing/2014/main" id="{00000000-0008-0000-0400-0000D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1" name="Picture 1" descr="ALMASHRI_0">
          <a:extLst>
            <a:ext uri="{FF2B5EF4-FFF2-40B4-BE49-F238E27FC236}">
              <a16:creationId xmlns:a16="http://schemas.microsoft.com/office/drawing/2014/main" id="{00000000-0008-0000-0400-0000D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2" name="Picture 1" descr="ALMASHRI_0">
          <a:extLst>
            <a:ext uri="{FF2B5EF4-FFF2-40B4-BE49-F238E27FC236}">
              <a16:creationId xmlns:a16="http://schemas.microsoft.com/office/drawing/2014/main" id="{00000000-0008-0000-0400-0000D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3" name="Picture 1" descr="ALMASHRI_0">
          <a:extLst>
            <a:ext uri="{FF2B5EF4-FFF2-40B4-BE49-F238E27FC236}">
              <a16:creationId xmlns:a16="http://schemas.microsoft.com/office/drawing/2014/main" id="{00000000-0008-0000-0400-0000D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4" name="Picture 1" descr="ALMASHRI_0">
          <a:extLst>
            <a:ext uri="{FF2B5EF4-FFF2-40B4-BE49-F238E27FC236}">
              <a16:creationId xmlns:a16="http://schemas.microsoft.com/office/drawing/2014/main" id="{00000000-0008-0000-0400-0000E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5" name="Picture 1" descr="ALMASHRI_0">
          <a:extLst>
            <a:ext uri="{FF2B5EF4-FFF2-40B4-BE49-F238E27FC236}">
              <a16:creationId xmlns:a16="http://schemas.microsoft.com/office/drawing/2014/main" id="{00000000-0008-0000-0400-0000E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6" name="Picture 1" descr="ALMASHRI_0">
          <a:extLst>
            <a:ext uri="{FF2B5EF4-FFF2-40B4-BE49-F238E27FC236}">
              <a16:creationId xmlns:a16="http://schemas.microsoft.com/office/drawing/2014/main" id="{00000000-0008-0000-0400-0000E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7" name="Picture 1" descr="ALMASHRI_0">
          <a:extLst>
            <a:ext uri="{FF2B5EF4-FFF2-40B4-BE49-F238E27FC236}">
              <a16:creationId xmlns:a16="http://schemas.microsoft.com/office/drawing/2014/main" id="{00000000-0008-0000-0400-0000E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8" name="Picture 1" descr="ALMASHRI_0">
          <a:extLst>
            <a:ext uri="{FF2B5EF4-FFF2-40B4-BE49-F238E27FC236}">
              <a16:creationId xmlns:a16="http://schemas.microsoft.com/office/drawing/2014/main" id="{00000000-0008-0000-0400-0000E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49" name="Picture 1" descr="ALMASHRI_0">
          <a:extLst>
            <a:ext uri="{FF2B5EF4-FFF2-40B4-BE49-F238E27FC236}">
              <a16:creationId xmlns:a16="http://schemas.microsoft.com/office/drawing/2014/main" id="{00000000-0008-0000-0400-0000E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50" name="Picture 1" descr="ALMASHRI_0">
          <a:extLst>
            <a:ext uri="{FF2B5EF4-FFF2-40B4-BE49-F238E27FC236}">
              <a16:creationId xmlns:a16="http://schemas.microsoft.com/office/drawing/2014/main" id="{00000000-0008-0000-0400-0000E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51" name="Picture 1" descr="ALMASHRI_0">
          <a:extLst>
            <a:ext uri="{FF2B5EF4-FFF2-40B4-BE49-F238E27FC236}">
              <a16:creationId xmlns:a16="http://schemas.microsoft.com/office/drawing/2014/main" id="{00000000-0008-0000-0400-0000E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52" name="Picture 1" descr="ALMASHRI_0">
          <a:extLst>
            <a:ext uri="{FF2B5EF4-FFF2-40B4-BE49-F238E27FC236}">
              <a16:creationId xmlns:a16="http://schemas.microsoft.com/office/drawing/2014/main" id="{00000000-0008-0000-0400-0000E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53" name="Picture 1" descr="ALMASHRI_0">
          <a:extLst>
            <a:ext uri="{FF2B5EF4-FFF2-40B4-BE49-F238E27FC236}">
              <a16:creationId xmlns:a16="http://schemas.microsoft.com/office/drawing/2014/main" id="{00000000-0008-0000-0400-0000E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54" name="Picture 1" descr="ALMASHRI_0">
          <a:extLst>
            <a:ext uri="{FF2B5EF4-FFF2-40B4-BE49-F238E27FC236}">
              <a16:creationId xmlns:a16="http://schemas.microsoft.com/office/drawing/2014/main" id="{00000000-0008-0000-0400-0000E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36246"/>
    <xdr:pic>
      <xdr:nvPicPr>
        <xdr:cNvPr id="11755" name="Picture 1" descr="ALMASHRI_0">
          <a:extLst>
            <a:ext uri="{FF2B5EF4-FFF2-40B4-BE49-F238E27FC236}">
              <a16:creationId xmlns:a16="http://schemas.microsoft.com/office/drawing/2014/main" id="{00000000-0008-0000-0400-0000E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56" name="Picture 1" descr="ALMASHRI_0">
          <a:extLst>
            <a:ext uri="{FF2B5EF4-FFF2-40B4-BE49-F238E27FC236}">
              <a16:creationId xmlns:a16="http://schemas.microsoft.com/office/drawing/2014/main" id="{00000000-0008-0000-0400-0000E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57" name="Picture 1" descr="ALMASHRI_0">
          <a:extLst>
            <a:ext uri="{FF2B5EF4-FFF2-40B4-BE49-F238E27FC236}">
              <a16:creationId xmlns:a16="http://schemas.microsoft.com/office/drawing/2014/main" id="{00000000-0008-0000-0400-0000E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58" name="Picture 1" descr="ALMASHRI_0">
          <a:extLst>
            <a:ext uri="{FF2B5EF4-FFF2-40B4-BE49-F238E27FC236}">
              <a16:creationId xmlns:a16="http://schemas.microsoft.com/office/drawing/2014/main" id="{00000000-0008-0000-0400-0000E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59" name="Picture 1" descr="ALMASHRI_0">
          <a:extLst>
            <a:ext uri="{FF2B5EF4-FFF2-40B4-BE49-F238E27FC236}">
              <a16:creationId xmlns:a16="http://schemas.microsoft.com/office/drawing/2014/main" id="{00000000-0008-0000-0400-0000E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0" name="Picture 1" descr="ALMASHRI_0">
          <a:extLst>
            <a:ext uri="{FF2B5EF4-FFF2-40B4-BE49-F238E27FC236}">
              <a16:creationId xmlns:a16="http://schemas.microsoft.com/office/drawing/2014/main" id="{00000000-0008-0000-0400-0000F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1" name="Picture 1" descr="ALMASHRI_0">
          <a:extLst>
            <a:ext uri="{FF2B5EF4-FFF2-40B4-BE49-F238E27FC236}">
              <a16:creationId xmlns:a16="http://schemas.microsoft.com/office/drawing/2014/main" id="{00000000-0008-0000-0400-0000F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2" name="Picture 1" descr="ALMASHRI_0">
          <a:extLst>
            <a:ext uri="{FF2B5EF4-FFF2-40B4-BE49-F238E27FC236}">
              <a16:creationId xmlns:a16="http://schemas.microsoft.com/office/drawing/2014/main" id="{00000000-0008-0000-0400-0000F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3" name="Picture 1" descr="ALMASHRI_0">
          <a:extLst>
            <a:ext uri="{FF2B5EF4-FFF2-40B4-BE49-F238E27FC236}">
              <a16:creationId xmlns:a16="http://schemas.microsoft.com/office/drawing/2014/main" id="{00000000-0008-0000-0400-0000F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4" name="Picture 1" descr="ALMASHRI_0">
          <a:extLst>
            <a:ext uri="{FF2B5EF4-FFF2-40B4-BE49-F238E27FC236}">
              <a16:creationId xmlns:a16="http://schemas.microsoft.com/office/drawing/2014/main" id="{00000000-0008-0000-0400-0000F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5" name="Picture 1" descr="ALMASHRI_0">
          <a:extLst>
            <a:ext uri="{FF2B5EF4-FFF2-40B4-BE49-F238E27FC236}">
              <a16:creationId xmlns:a16="http://schemas.microsoft.com/office/drawing/2014/main" id="{00000000-0008-0000-0400-0000F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6" name="Picture 1" descr="ALMASHRI_0">
          <a:extLst>
            <a:ext uri="{FF2B5EF4-FFF2-40B4-BE49-F238E27FC236}">
              <a16:creationId xmlns:a16="http://schemas.microsoft.com/office/drawing/2014/main" id="{00000000-0008-0000-0400-0000F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7" name="Picture 1" descr="ALMASHRI_0">
          <a:extLst>
            <a:ext uri="{FF2B5EF4-FFF2-40B4-BE49-F238E27FC236}">
              <a16:creationId xmlns:a16="http://schemas.microsoft.com/office/drawing/2014/main" id="{00000000-0008-0000-0400-0000F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8" name="Picture 1" descr="ALMASHRI_0">
          <a:extLst>
            <a:ext uri="{FF2B5EF4-FFF2-40B4-BE49-F238E27FC236}">
              <a16:creationId xmlns:a16="http://schemas.microsoft.com/office/drawing/2014/main" id="{00000000-0008-0000-0400-0000F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69" name="Picture 1" descr="ALMASHRI_0">
          <a:extLst>
            <a:ext uri="{FF2B5EF4-FFF2-40B4-BE49-F238E27FC236}">
              <a16:creationId xmlns:a16="http://schemas.microsoft.com/office/drawing/2014/main" id="{00000000-0008-0000-0400-0000F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0" name="Picture 1" descr="ALMASHRI_0">
          <a:extLst>
            <a:ext uri="{FF2B5EF4-FFF2-40B4-BE49-F238E27FC236}">
              <a16:creationId xmlns:a16="http://schemas.microsoft.com/office/drawing/2014/main" id="{00000000-0008-0000-0400-0000F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1" name="Picture 1" descr="ALMASHRI_0">
          <a:extLst>
            <a:ext uri="{FF2B5EF4-FFF2-40B4-BE49-F238E27FC236}">
              <a16:creationId xmlns:a16="http://schemas.microsoft.com/office/drawing/2014/main" id="{00000000-0008-0000-0400-0000F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2" name="Picture 1" descr="ALMASHRI_0">
          <a:extLst>
            <a:ext uri="{FF2B5EF4-FFF2-40B4-BE49-F238E27FC236}">
              <a16:creationId xmlns:a16="http://schemas.microsoft.com/office/drawing/2014/main" id="{00000000-0008-0000-0400-0000F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3" name="Picture 1" descr="ALMASHRI_0">
          <a:extLst>
            <a:ext uri="{FF2B5EF4-FFF2-40B4-BE49-F238E27FC236}">
              <a16:creationId xmlns:a16="http://schemas.microsoft.com/office/drawing/2014/main" id="{00000000-0008-0000-0400-0000F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4" name="Picture 1" descr="ALMASHRI_0">
          <a:extLst>
            <a:ext uri="{FF2B5EF4-FFF2-40B4-BE49-F238E27FC236}">
              <a16:creationId xmlns:a16="http://schemas.microsoft.com/office/drawing/2014/main" id="{00000000-0008-0000-0400-0000F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5" name="Picture 1" descr="ALMASHRI_0">
          <a:extLst>
            <a:ext uri="{FF2B5EF4-FFF2-40B4-BE49-F238E27FC236}">
              <a16:creationId xmlns:a16="http://schemas.microsoft.com/office/drawing/2014/main" id="{00000000-0008-0000-0400-0000F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6" name="Picture 1" descr="ALMASHRI_0">
          <a:extLst>
            <a:ext uri="{FF2B5EF4-FFF2-40B4-BE49-F238E27FC236}">
              <a16:creationId xmlns:a16="http://schemas.microsoft.com/office/drawing/2014/main" id="{00000000-0008-0000-0400-00000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7" name="Picture 1" descr="ALMASHRI_0">
          <a:extLst>
            <a:ext uri="{FF2B5EF4-FFF2-40B4-BE49-F238E27FC236}">
              <a16:creationId xmlns:a16="http://schemas.microsoft.com/office/drawing/2014/main" id="{00000000-0008-0000-0400-00000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8" name="Picture 1" descr="ALMASHRI_0">
          <a:extLst>
            <a:ext uri="{FF2B5EF4-FFF2-40B4-BE49-F238E27FC236}">
              <a16:creationId xmlns:a16="http://schemas.microsoft.com/office/drawing/2014/main" id="{00000000-0008-0000-0400-00000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79" name="Picture 1" descr="ALMASHRI_0">
          <a:extLst>
            <a:ext uri="{FF2B5EF4-FFF2-40B4-BE49-F238E27FC236}">
              <a16:creationId xmlns:a16="http://schemas.microsoft.com/office/drawing/2014/main" id="{00000000-0008-0000-0400-00000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0" name="Picture 1" descr="ALMASHRI_0">
          <a:extLst>
            <a:ext uri="{FF2B5EF4-FFF2-40B4-BE49-F238E27FC236}">
              <a16:creationId xmlns:a16="http://schemas.microsoft.com/office/drawing/2014/main" id="{00000000-0008-0000-0400-00000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1" name="Picture 1" descr="ALMASHRI_0">
          <a:extLst>
            <a:ext uri="{FF2B5EF4-FFF2-40B4-BE49-F238E27FC236}">
              <a16:creationId xmlns:a16="http://schemas.microsoft.com/office/drawing/2014/main" id="{00000000-0008-0000-0400-00000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2" name="Picture 1" descr="ALMASHRI_0">
          <a:extLst>
            <a:ext uri="{FF2B5EF4-FFF2-40B4-BE49-F238E27FC236}">
              <a16:creationId xmlns:a16="http://schemas.microsoft.com/office/drawing/2014/main" id="{00000000-0008-0000-0400-00000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3" name="Picture 1" descr="ALMASHRI_0">
          <a:extLst>
            <a:ext uri="{FF2B5EF4-FFF2-40B4-BE49-F238E27FC236}">
              <a16:creationId xmlns:a16="http://schemas.microsoft.com/office/drawing/2014/main" id="{00000000-0008-0000-0400-00000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4" name="Picture 1" descr="ALMASHRI_0">
          <a:extLst>
            <a:ext uri="{FF2B5EF4-FFF2-40B4-BE49-F238E27FC236}">
              <a16:creationId xmlns:a16="http://schemas.microsoft.com/office/drawing/2014/main" id="{00000000-0008-0000-0400-00000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5" name="Picture 1" descr="ALMASHRI_0">
          <a:extLst>
            <a:ext uri="{FF2B5EF4-FFF2-40B4-BE49-F238E27FC236}">
              <a16:creationId xmlns:a16="http://schemas.microsoft.com/office/drawing/2014/main" id="{00000000-0008-0000-0400-00000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6" name="Picture 1" descr="ALMASHRI_0">
          <a:extLst>
            <a:ext uri="{FF2B5EF4-FFF2-40B4-BE49-F238E27FC236}">
              <a16:creationId xmlns:a16="http://schemas.microsoft.com/office/drawing/2014/main" id="{00000000-0008-0000-0400-00000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502921"/>
    <xdr:pic>
      <xdr:nvPicPr>
        <xdr:cNvPr id="11787" name="Picture 1" descr="ALMASHRI_0">
          <a:extLst>
            <a:ext uri="{FF2B5EF4-FFF2-40B4-BE49-F238E27FC236}">
              <a16:creationId xmlns:a16="http://schemas.microsoft.com/office/drawing/2014/main" id="{00000000-0008-0000-0400-00000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88" name="Picture 1" descr="ALMASHRI_0">
          <a:extLst>
            <a:ext uri="{FF2B5EF4-FFF2-40B4-BE49-F238E27FC236}">
              <a16:creationId xmlns:a16="http://schemas.microsoft.com/office/drawing/2014/main" id="{00000000-0008-0000-0400-00000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89" name="Picture 1" descr="ALMASHRI_0">
          <a:extLst>
            <a:ext uri="{FF2B5EF4-FFF2-40B4-BE49-F238E27FC236}">
              <a16:creationId xmlns:a16="http://schemas.microsoft.com/office/drawing/2014/main" id="{00000000-0008-0000-0400-00000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0" name="Picture 1" descr="ALMASHRI_0">
          <a:extLst>
            <a:ext uri="{FF2B5EF4-FFF2-40B4-BE49-F238E27FC236}">
              <a16:creationId xmlns:a16="http://schemas.microsoft.com/office/drawing/2014/main" id="{00000000-0008-0000-0400-00000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1" name="Picture 1" descr="ALMASHRI_0">
          <a:extLst>
            <a:ext uri="{FF2B5EF4-FFF2-40B4-BE49-F238E27FC236}">
              <a16:creationId xmlns:a16="http://schemas.microsoft.com/office/drawing/2014/main" id="{00000000-0008-0000-0400-00000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2" name="Picture 1" descr="ALMASHRI_0">
          <a:extLst>
            <a:ext uri="{FF2B5EF4-FFF2-40B4-BE49-F238E27FC236}">
              <a16:creationId xmlns:a16="http://schemas.microsoft.com/office/drawing/2014/main" id="{00000000-0008-0000-0400-00001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3" name="Picture 1" descr="ALMASHRI_0">
          <a:extLst>
            <a:ext uri="{FF2B5EF4-FFF2-40B4-BE49-F238E27FC236}">
              <a16:creationId xmlns:a16="http://schemas.microsoft.com/office/drawing/2014/main" id="{00000000-0008-0000-0400-00001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4" name="Picture 1" descr="ALMASHRI_0">
          <a:extLst>
            <a:ext uri="{FF2B5EF4-FFF2-40B4-BE49-F238E27FC236}">
              <a16:creationId xmlns:a16="http://schemas.microsoft.com/office/drawing/2014/main" id="{00000000-0008-0000-0400-00001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5" name="Picture 1" descr="ALMASHRI_0">
          <a:extLst>
            <a:ext uri="{FF2B5EF4-FFF2-40B4-BE49-F238E27FC236}">
              <a16:creationId xmlns:a16="http://schemas.microsoft.com/office/drawing/2014/main" id="{00000000-0008-0000-0400-00001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6" name="Picture 1" descr="ALMASHRI_0">
          <a:extLst>
            <a:ext uri="{FF2B5EF4-FFF2-40B4-BE49-F238E27FC236}">
              <a16:creationId xmlns:a16="http://schemas.microsoft.com/office/drawing/2014/main" id="{00000000-0008-0000-0400-00001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7" name="Picture 1" descr="ALMASHRI_0">
          <a:extLst>
            <a:ext uri="{FF2B5EF4-FFF2-40B4-BE49-F238E27FC236}">
              <a16:creationId xmlns:a16="http://schemas.microsoft.com/office/drawing/2014/main" id="{00000000-0008-0000-0400-00001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8" name="Picture 1" descr="ALMASHRI_0">
          <a:extLst>
            <a:ext uri="{FF2B5EF4-FFF2-40B4-BE49-F238E27FC236}">
              <a16:creationId xmlns:a16="http://schemas.microsoft.com/office/drawing/2014/main" id="{00000000-0008-0000-0400-00001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799" name="Picture 1" descr="ALMASHRI_0">
          <a:extLst>
            <a:ext uri="{FF2B5EF4-FFF2-40B4-BE49-F238E27FC236}">
              <a16:creationId xmlns:a16="http://schemas.microsoft.com/office/drawing/2014/main" id="{00000000-0008-0000-0400-00001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800" name="Picture 1" descr="ALMASHRI_0">
          <a:extLst>
            <a:ext uri="{FF2B5EF4-FFF2-40B4-BE49-F238E27FC236}">
              <a16:creationId xmlns:a16="http://schemas.microsoft.com/office/drawing/2014/main" id="{00000000-0008-0000-0400-00001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801" name="Picture 1" descr="ALMASHRI_0">
          <a:extLst>
            <a:ext uri="{FF2B5EF4-FFF2-40B4-BE49-F238E27FC236}">
              <a16:creationId xmlns:a16="http://schemas.microsoft.com/office/drawing/2014/main" id="{00000000-0008-0000-0400-00001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802" name="Picture 1" descr="ALMASHRI_0">
          <a:extLst>
            <a:ext uri="{FF2B5EF4-FFF2-40B4-BE49-F238E27FC236}">
              <a16:creationId xmlns:a16="http://schemas.microsoft.com/office/drawing/2014/main" id="{00000000-0008-0000-0400-00001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803" name="Picture 1" descr="ALMASHRI_0">
          <a:extLst>
            <a:ext uri="{FF2B5EF4-FFF2-40B4-BE49-F238E27FC236}">
              <a16:creationId xmlns:a16="http://schemas.microsoft.com/office/drawing/2014/main" id="{00000000-0008-0000-0400-00001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04" name="Picture 1" descr="ALMASHRI_0">
          <a:extLst>
            <a:ext uri="{FF2B5EF4-FFF2-40B4-BE49-F238E27FC236}">
              <a16:creationId xmlns:a16="http://schemas.microsoft.com/office/drawing/2014/main" id="{00000000-0008-0000-0400-00001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05" name="Picture 1" descr="ALMASHRI_0">
          <a:extLst>
            <a:ext uri="{FF2B5EF4-FFF2-40B4-BE49-F238E27FC236}">
              <a16:creationId xmlns:a16="http://schemas.microsoft.com/office/drawing/2014/main" id="{00000000-0008-0000-0400-00001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06" name="Picture 1" descr="ALMASHRI_0">
          <a:extLst>
            <a:ext uri="{FF2B5EF4-FFF2-40B4-BE49-F238E27FC236}">
              <a16:creationId xmlns:a16="http://schemas.microsoft.com/office/drawing/2014/main" id="{00000000-0008-0000-0400-00001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07" name="Picture 1" descr="ALMASHRI_0">
          <a:extLst>
            <a:ext uri="{FF2B5EF4-FFF2-40B4-BE49-F238E27FC236}">
              <a16:creationId xmlns:a16="http://schemas.microsoft.com/office/drawing/2014/main" id="{00000000-0008-0000-0400-00001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08" name="Picture 1" descr="ALMASHRI_0">
          <a:extLst>
            <a:ext uri="{FF2B5EF4-FFF2-40B4-BE49-F238E27FC236}">
              <a16:creationId xmlns:a16="http://schemas.microsoft.com/office/drawing/2014/main" id="{00000000-0008-0000-0400-00002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09" name="Picture 1" descr="ALMASHRI_0">
          <a:extLst>
            <a:ext uri="{FF2B5EF4-FFF2-40B4-BE49-F238E27FC236}">
              <a16:creationId xmlns:a16="http://schemas.microsoft.com/office/drawing/2014/main" id="{00000000-0008-0000-0400-00002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0" name="Picture 1" descr="ALMASHRI_0">
          <a:extLst>
            <a:ext uri="{FF2B5EF4-FFF2-40B4-BE49-F238E27FC236}">
              <a16:creationId xmlns:a16="http://schemas.microsoft.com/office/drawing/2014/main" id="{00000000-0008-0000-0400-00002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1" name="Picture 1" descr="ALMASHRI_0">
          <a:extLst>
            <a:ext uri="{FF2B5EF4-FFF2-40B4-BE49-F238E27FC236}">
              <a16:creationId xmlns:a16="http://schemas.microsoft.com/office/drawing/2014/main" id="{00000000-0008-0000-0400-00002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2" name="Picture 1" descr="ALMASHRI_0">
          <a:extLst>
            <a:ext uri="{FF2B5EF4-FFF2-40B4-BE49-F238E27FC236}">
              <a16:creationId xmlns:a16="http://schemas.microsoft.com/office/drawing/2014/main" id="{00000000-0008-0000-0400-00002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3" name="Picture 1" descr="ALMASHRI_0">
          <a:extLst>
            <a:ext uri="{FF2B5EF4-FFF2-40B4-BE49-F238E27FC236}">
              <a16:creationId xmlns:a16="http://schemas.microsoft.com/office/drawing/2014/main" id="{00000000-0008-0000-0400-00002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4" name="Picture 1" descr="ALMASHRI_0">
          <a:extLst>
            <a:ext uri="{FF2B5EF4-FFF2-40B4-BE49-F238E27FC236}">
              <a16:creationId xmlns:a16="http://schemas.microsoft.com/office/drawing/2014/main" id="{00000000-0008-0000-0400-00002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5" name="Picture 1" descr="ALMASHRI_0">
          <a:extLst>
            <a:ext uri="{FF2B5EF4-FFF2-40B4-BE49-F238E27FC236}">
              <a16:creationId xmlns:a16="http://schemas.microsoft.com/office/drawing/2014/main" id="{00000000-0008-0000-0400-00002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6" name="Picture 1" descr="ALMASHRI_0">
          <a:extLst>
            <a:ext uri="{FF2B5EF4-FFF2-40B4-BE49-F238E27FC236}">
              <a16:creationId xmlns:a16="http://schemas.microsoft.com/office/drawing/2014/main" id="{00000000-0008-0000-0400-00002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7" name="Picture 1" descr="ALMASHRI_0">
          <a:extLst>
            <a:ext uri="{FF2B5EF4-FFF2-40B4-BE49-F238E27FC236}">
              <a16:creationId xmlns:a16="http://schemas.microsoft.com/office/drawing/2014/main" id="{00000000-0008-0000-0400-00002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8" name="Picture 1" descr="ALMASHRI_0">
          <a:extLst>
            <a:ext uri="{FF2B5EF4-FFF2-40B4-BE49-F238E27FC236}">
              <a16:creationId xmlns:a16="http://schemas.microsoft.com/office/drawing/2014/main" id="{00000000-0008-0000-0400-00002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819" name="Picture 1" descr="ALMASHRI_0">
          <a:extLst>
            <a:ext uri="{FF2B5EF4-FFF2-40B4-BE49-F238E27FC236}">
              <a16:creationId xmlns:a16="http://schemas.microsoft.com/office/drawing/2014/main" id="{00000000-0008-0000-0400-00002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0" name="Picture 1" descr="ALMASHRI_0">
          <a:extLst>
            <a:ext uri="{FF2B5EF4-FFF2-40B4-BE49-F238E27FC236}">
              <a16:creationId xmlns:a16="http://schemas.microsoft.com/office/drawing/2014/main" id="{00000000-0008-0000-0400-00002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1" name="Picture 1" descr="ALMASHRI_0">
          <a:extLst>
            <a:ext uri="{FF2B5EF4-FFF2-40B4-BE49-F238E27FC236}">
              <a16:creationId xmlns:a16="http://schemas.microsoft.com/office/drawing/2014/main" id="{00000000-0008-0000-0400-00002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2" name="Picture 1" descr="ALMASHRI_0">
          <a:extLst>
            <a:ext uri="{FF2B5EF4-FFF2-40B4-BE49-F238E27FC236}">
              <a16:creationId xmlns:a16="http://schemas.microsoft.com/office/drawing/2014/main" id="{00000000-0008-0000-0400-00002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3" name="Picture 1" descr="ALMASHRI_0">
          <a:extLst>
            <a:ext uri="{FF2B5EF4-FFF2-40B4-BE49-F238E27FC236}">
              <a16:creationId xmlns:a16="http://schemas.microsoft.com/office/drawing/2014/main" id="{00000000-0008-0000-0400-00002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4" name="Picture 1" descr="ALMASHRI_0">
          <a:extLst>
            <a:ext uri="{FF2B5EF4-FFF2-40B4-BE49-F238E27FC236}">
              <a16:creationId xmlns:a16="http://schemas.microsoft.com/office/drawing/2014/main" id="{00000000-0008-0000-0400-00003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5" name="Picture 1" descr="ALMASHRI_0">
          <a:extLst>
            <a:ext uri="{FF2B5EF4-FFF2-40B4-BE49-F238E27FC236}">
              <a16:creationId xmlns:a16="http://schemas.microsoft.com/office/drawing/2014/main" id="{00000000-0008-0000-0400-00003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6" name="Picture 1" descr="ALMASHRI_0">
          <a:extLst>
            <a:ext uri="{FF2B5EF4-FFF2-40B4-BE49-F238E27FC236}">
              <a16:creationId xmlns:a16="http://schemas.microsoft.com/office/drawing/2014/main" id="{00000000-0008-0000-0400-00003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7" name="Picture 1" descr="ALMASHRI_0">
          <a:extLst>
            <a:ext uri="{FF2B5EF4-FFF2-40B4-BE49-F238E27FC236}">
              <a16:creationId xmlns:a16="http://schemas.microsoft.com/office/drawing/2014/main" id="{00000000-0008-0000-0400-00003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8" name="Picture 1" descr="ALMASHRI_0">
          <a:extLst>
            <a:ext uri="{FF2B5EF4-FFF2-40B4-BE49-F238E27FC236}">
              <a16:creationId xmlns:a16="http://schemas.microsoft.com/office/drawing/2014/main" id="{00000000-0008-0000-0400-00003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29" name="Picture 1" descr="ALMASHRI_0">
          <a:extLst>
            <a:ext uri="{FF2B5EF4-FFF2-40B4-BE49-F238E27FC236}">
              <a16:creationId xmlns:a16="http://schemas.microsoft.com/office/drawing/2014/main" id="{00000000-0008-0000-0400-00003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30" name="Picture 1" descr="ALMASHRI_0">
          <a:extLst>
            <a:ext uri="{FF2B5EF4-FFF2-40B4-BE49-F238E27FC236}">
              <a16:creationId xmlns:a16="http://schemas.microsoft.com/office/drawing/2014/main" id="{00000000-0008-0000-0400-00003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31" name="Picture 1" descr="ALMASHRI_0">
          <a:extLst>
            <a:ext uri="{FF2B5EF4-FFF2-40B4-BE49-F238E27FC236}">
              <a16:creationId xmlns:a16="http://schemas.microsoft.com/office/drawing/2014/main" id="{00000000-0008-0000-0400-00003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32" name="Picture 1" descr="ALMASHRI_0">
          <a:extLst>
            <a:ext uri="{FF2B5EF4-FFF2-40B4-BE49-F238E27FC236}">
              <a16:creationId xmlns:a16="http://schemas.microsoft.com/office/drawing/2014/main" id="{00000000-0008-0000-0400-00003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33" name="Picture 1" descr="ALMASHRI_0">
          <a:extLst>
            <a:ext uri="{FF2B5EF4-FFF2-40B4-BE49-F238E27FC236}">
              <a16:creationId xmlns:a16="http://schemas.microsoft.com/office/drawing/2014/main" id="{00000000-0008-0000-0400-00003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34" name="Picture 1" descr="ALMASHRI_0">
          <a:extLst>
            <a:ext uri="{FF2B5EF4-FFF2-40B4-BE49-F238E27FC236}">
              <a16:creationId xmlns:a16="http://schemas.microsoft.com/office/drawing/2014/main" id="{00000000-0008-0000-0400-00003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35" name="Picture 1" descr="ALMASHRI_0">
          <a:extLst>
            <a:ext uri="{FF2B5EF4-FFF2-40B4-BE49-F238E27FC236}">
              <a16:creationId xmlns:a16="http://schemas.microsoft.com/office/drawing/2014/main" id="{00000000-0008-0000-0400-00003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36" name="Picture 1" descr="ALMASHRI_0">
          <a:extLst>
            <a:ext uri="{FF2B5EF4-FFF2-40B4-BE49-F238E27FC236}">
              <a16:creationId xmlns:a16="http://schemas.microsoft.com/office/drawing/2014/main" id="{00000000-0008-0000-0400-00003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37" name="Picture 1" descr="ALMASHRI_0">
          <a:extLst>
            <a:ext uri="{FF2B5EF4-FFF2-40B4-BE49-F238E27FC236}">
              <a16:creationId xmlns:a16="http://schemas.microsoft.com/office/drawing/2014/main" id="{00000000-0008-0000-0400-00003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38" name="Picture 1" descr="ALMASHRI_0">
          <a:extLst>
            <a:ext uri="{FF2B5EF4-FFF2-40B4-BE49-F238E27FC236}">
              <a16:creationId xmlns:a16="http://schemas.microsoft.com/office/drawing/2014/main" id="{00000000-0008-0000-0400-00003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39" name="Picture 1" descr="ALMASHRI_0">
          <a:extLst>
            <a:ext uri="{FF2B5EF4-FFF2-40B4-BE49-F238E27FC236}">
              <a16:creationId xmlns:a16="http://schemas.microsoft.com/office/drawing/2014/main" id="{00000000-0008-0000-0400-00003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0" name="Picture 1" descr="ALMASHRI_0">
          <a:extLst>
            <a:ext uri="{FF2B5EF4-FFF2-40B4-BE49-F238E27FC236}">
              <a16:creationId xmlns:a16="http://schemas.microsoft.com/office/drawing/2014/main" id="{00000000-0008-0000-0400-00004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1" name="Picture 1" descr="ALMASHRI_0">
          <a:extLst>
            <a:ext uri="{FF2B5EF4-FFF2-40B4-BE49-F238E27FC236}">
              <a16:creationId xmlns:a16="http://schemas.microsoft.com/office/drawing/2014/main" id="{00000000-0008-0000-0400-00004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2" name="Picture 1" descr="ALMASHRI_0">
          <a:extLst>
            <a:ext uri="{FF2B5EF4-FFF2-40B4-BE49-F238E27FC236}">
              <a16:creationId xmlns:a16="http://schemas.microsoft.com/office/drawing/2014/main" id="{00000000-0008-0000-0400-00004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3" name="Picture 1" descr="ALMASHRI_0">
          <a:extLst>
            <a:ext uri="{FF2B5EF4-FFF2-40B4-BE49-F238E27FC236}">
              <a16:creationId xmlns:a16="http://schemas.microsoft.com/office/drawing/2014/main" id="{00000000-0008-0000-0400-00004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4" name="Picture 1" descr="ALMASHRI_0">
          <a:extLst>
            <a:ext uri="{FF2B5EF4-FFF2-40B4-BE49-F238E27FC236}">
              <a16:creationId xmlns:a16="http://schemas.microsoft.com/office/drawing/2014/main" id="{00000000-0008-0000-0400-00004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5" name="Picture 1" descr="ALMASHRI_0">
          <a:extLst>
            <a:ext uri="{FF2B5EF4-FFF2-40B4-BE49-F238E27FC236}">
              <a16:creationId xmlns:a16="http://schemas.microsoft.com/office/drawing/2014/main" id="{00000000-0008-0000-0400-00004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6" name="Picture 1" descr="ALMASHRI_0">
          <a:extLst>
            <a:ext uri="{FF2B5EF4-FFF2-40B4-BE49-F238E27FC236}">
              <a16:creationId xmlns:a16="http://schemas.microsoft.com/office/drawing/2014/main" id="{00000000-0008-0000-0400-00004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7" name="Picture 1" descr="ALMASHRI_0">
          <a:extLst>
            <a:ext uri="{FF2B5EF4-FFF2-40B4-BE49-F238E27FC236}">
              <a16:creationId xmlns:a16="http://schemas.microsoft.com/office/drawing/2014/main" id="{00000000-0008-0000-0400-00004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8" name="Picture 1" descr="ALMASHRI_0">
          <a:extLst>
            <a:ext uri="{FF2B5EF4-FFF2-40B4-BE49-F238E27FC236}">
              <a16:creationId xmlns:a16="http://schemas.microsoft.com/office/drawing/2014/main" id="{00000000-0008-0000-0400-00004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49" name="Picture 1" descr="ALMASHRI_0">
          <a:extLst>
            <a:ext uri="{FF2B5EF4-FFF2-40B4-BE49-F238E27FC236}">
              <a16:creationId xmlns:a16="http://schemas.microsoft.com/office/drawing/2014/main" id="{00000000-0008-0000-0400-00004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50" name="Picture 1" descr="ALMASHRI_0">
          <a:extLst>
            <a:ext uri="{FF2B5EF4-FFF2-40B4-BE49-F238E27FC236}">
              <a16:creationId xmlns:a16="http://schemas.microsoft.com/office/drawing/2014/main" id="{00000000-0008-0000-0400-00004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851" name="Picture 1" descr="ALMASHRI_0">
          <a:extLst>
            <a:ext uri="{FF2B5EF4-FFF2-40B4-BE49-F238E27FC236}">
              <a16:creationId xmlns:a16="http://schemas.microsoft.com/office/drawing/2014/main" id="{00000000-0008-0000-0400-00004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2" name="Picture 1" descr="ALMASHRI_0">
          <a:extLst>
            <a:ext uri="{FF2B5EF4-FFF2-40B4-BE49-F238E27FC236}">
              <a16:creationId xmlns:a16="http://schemas.microsoft.com/office/drawing/2014/main" id="{00000000-0008-0000-0400-00004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3" name="Picture 1" descr="ALMASHRI_0">
          <a:extLst>
            <a:ext uri="{FF2B5EF4-FFF2-40B4-BE49-F238E27FC236}">
              <a16:creationId xmlns:a16="http://schemas.microsoft.com/office/drawing/2014/main" id="{00000000-0008-0000-0400-00004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4" name="Picture 1" descr="ALMASHRI_0">
          <a:extLst>
            <a:ext uri="{FF2B5EF4-FFF2-40B4-BE49-F238E27FC236}">
              <a16:creationId xmlns:a16="http://schemas.microsoft.com/office/drawing/2014/main" id="{00000000-0008-0000-0400-00004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5" name="Picture 1" descr="ALMASHRI_0">
          <a:extLst>
            <a:ext uri="{FF2B5EF4-FFF2-40B4-BE49-F238E27FC236}">
              <a16:creationId xmlns:a16="http://schemas.microsoft.com/office/drawing/2014/main" id="{00000000-0008-0000-0400-00004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6" name="Picture 1" descr="ALMASHRI_0">
          <a:extLst>
            <a:ext uri="{FF2B5EF4-FFF2-40B4-BE49-F238E27FC236}">
              <a16:creationId xmlns:a16="http://schemas.microsoft.com/office/drawing/2014/main" id="{00000000-0008-0000-0400-00005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7" name="Picture 1" descr="ALMASHRI_0">
          <a:extLst>
            <a:ext uri="{FF2B5EF4-FFF2-40B4-BE49-F238E27FC236}">
              <a16:creationId xmlns:a16="http://schemas.microsoft.com/office/drawing/2014/main" id="{00000000-0008-0000-0400-00005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8" name="Picture 1" descr="ALMASHRI_0">
          <a:extLst>
            <a:ext uri="{FF2B5EF4-FFF2-40B4-BE49-F238E27FC236}">
              <a16:creationId xmlns:a16="http://schemas.microsoft.com/office/drawing/2014/main" id="{00000000-0008-0000-0400-00005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59" name="Picture 1" descr="ALMASHRI_0">
          <a:extLst>
            <a:ext uri="{FF2B5EF4-FFF2-40B4-BE49-F238E27FC236}">
              <a16:creationId xmlns:a16="http://schemas.microsoft.com/office/drawing/2014/main" id="{00000000-0008-0000-0400-00005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0" name="Picture 1" descr="ALMASHRI_0">
          <a:extLst>
            <a:ext uri="{FF2B5EF4-FFF2-40B4-BE49-F238E27FC236}">
              <a16:creationId xmlns:a16="http://schemas.microsoft.com/office/drawing/2014/main" id="{00000000-0008-0000-0400-00005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1" name="Picture 1" descr="ALMASHRI_0">
          <a:extLst>
            <a:ext uri="{FF2B5EF4-FFF2-40B4-BE49-F238E27FC236}">
              <a16:creationId xmlns:a16="http://schemas.microsoft.com/office/drawing/2014/main" id="{00000000-0008-0000-0400-00005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2" name="Picture 1" descr="ALMASHRI_0">
          <a:extLst>
            <a:ext uri="{FF2B5EF4-FFF2-40B4-BE49-F238E27FC236}">
              <a16:creationId xmlns:a16="http://schemas.microsoft.com/office/drawing/2014/main" id="{00000000-0008-0000-0400-00005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3" name="Picture 1" descr="ALMASHRI_0">
          <a:extLst>
            <a:ext uri="{FF2B5EF4-FFF2-40B4-BE49-F238E27FC236}">
              <a16:creationId xmlns:a16="http://schemas.microsoft.com/office/drawing/2014/main" id="{00000000-0008-0000-0400-00005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4" name="Picture 1" descr="ALMASHRI_0">
          <a:extLst>
            <a:ext uri="{FF2B5EF4-FFF2-40B4-BE49-F238E27FC236}">
              <a16:creationId xmlns:a16="http://schemas.microsoft.com/office/drawing/2014/main" id="{00000000-0008-0000-0400-00005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5" name="Picture 1" descr="ALMASHRI_0">
          <a:extLst>
            <a:ext uri="{FF2B5EF4-FFF2-40B4-BE49-F238E27FC236}">
              <a16:creationId xmlns:a16="http://schemas.microsoft.com/office/drawing/2014/main" id="{00000000-0008-0000-0400-00005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6" name="Picture 1" descr="ALMASHRI_0">
          <a:extLst>
            <a:ext uri="{FF2B5EF4-FFF2-40B4-BE49-F238E27FC236}">
              <a16:creationId xmlns:a16="http://schemas.microsoft.com/office/drawing/2014/main" id="{00000000-0008-0000-0400-00005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867" name="Picture 1" descr="ALMASHRI_0">
          <a:extLst>
            <a:ext uri="{FF2B5EF4-FFF2-40B4-BE49-F238E27FC236}">
              <a16:creationId xmlns:a16="http://schemas.microsoft.com/office/drawing/2014/main" id="{00000000-0008-0000-0400-00005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68" name="Picture 1" descr="ALMASHRI_0">
          <a:extLst>
            <a:ext uri="{FF2B5EF4-FFF2-40B4-BE49-F238E27FC236}">
              <a16:creationId xmlns:a16="http://schemas.microsoft.com/office/drawing/2014/main" id="{00000000-0008-0000-0400-00005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69" name="Picture 1" descr="ALMASHRI_0">
          <a:extLst>
            <a:ext uri="{FF2B5EF4-FFF2-40B4-BE49-F238E27FC236}">
              <a16:creationId xmlns:a16="http://schemas.microsoft.com/office/drawing/2014/main" id="{00000000-0008-0000-0400-00005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0" name="Picture 1" descr="ALMASHRI_0">
          <a:extLst>
            <a:ext uri="{FF2B5EF4-FFF2-40B4-BE49-F238E27FC236}">
              <a16:creationId xmlns:a16="http://schemas.microsoft.com/office/drawing/2014/main" id="{00000000-0008-0000-0400-00005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1" name="Picture 1" descr="ALMASHRI_0">
          <a:extLst>
            <a:ext uri="{FF2B5EF4-FFF2-40B4-BE49-F238E27FC236}">
              <a16:creationId xmlns:a16="http://schemas.microsoft.com/office/drawing/2014/main" id="{00000000-0008-0000-0400-00005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2" name="Picture 1" descr="ALMASHRI_0">
          <a:extLst>
            <a:ext uri="{FF2B5EF4-FFF2-40B4-BE49-F238E27FC236}">
              <a16:creationId xmlns:a16="http://schemas.microsoft.com/office/drawing/2014/main" id="{00000000-0008-0000-0400-00006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3" name="Picture 1" descr="ALMASHRI_0">
          <a:extLst>
            <a:ext uri="{FF2B5EF4-FFF2-40B4-BE49-F238E27FC236}">
              <a16:creationId xmlns:a16="http://schemas.microsoft.com/office/drawing/2014/main" id="{00000000-0008-0000-0400-00006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4" name="Picture 1" descr="ALMASHRI_0">
          <a:extLst>
            <a:ext uri="{FF2B5EF4-FFF2-40B4-BE49-F238E27FC236}">
              <a16:creationId xmlns:a16="http://schemas.microsoft.com/office/drawing/2014/main" id="{00000000-0008-0000-0400-00006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5" name="Picture 1" descr="ALMASHRI_0">
          <a:extLst>
            <a:ext uri="{FF2B5EF4-FFF2-40B4-BE49-F238E27FC236}">
              <a16:creationId xmlns:a16="http://schemas.microsoft.com/office/drawing/2014/main" id="{00000000-0008-0000-0400-00006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6" name="Picture 1" descr="ALMASHRI_0">
          <a:extLst>
            <a:ext uri="{FF2B5EF4-FFF2-40B4-BE49-F238E27FC236}">
              <a16:creationId xmlns:a16="http://schemas.microsoft.com/office/drawing/2014/main" id="{00000000-0008-0000-0400-00006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7" name="Picture 1" descr="ALMASHRI_0">
          <a:extLst>
            <a:ext uri="{FF2B5EF4-FFF2-40B4-BE49-F238E27FC236}">
              <a16:creationId xmlns:a16="http://schemas.microsoft.com/office/drawing/2014/main" id="{00000000-0008-0000-0400-00006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8" name="Picture 1" descr="ALMASHRI_0">
          <a:extLst>
            <a:ext uri="{FF2B5EF4-FFF2-40B4-BE49-F238E27FC236}">
              <a16:creationId xmlns:a16="http://schemas.microsoft.com/office/drawing/2014/main" id="{00000000-0008-0000-0400-00006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79" name="Picture 1" descr="ALMASHRI_0">
          <a:extLst>
            <a:ext uri="{FF2B5EF4-FFF2-40B4-BE49-F238E27FC236}">
              <a16:creationId xmlns:a16="http://schemas.microsoft.com/office/drawing/2014/main" id="{00000000-0008-0000-0400-00006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80" name="Picture 1" descr="ALMASHRI_0">
          <a:extLst>
            <a:ext uri="{FF2B5EF4-FFF2-40B4-BE49-F238E27FC236}">
              <a16:creationId xmlns:a16="http://schemas.microsoft.com/office/drawing/2014/main" id="{00000000-0008-0000-0400-00006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81" name="Picture 1" descr="ALMASHRI_0">
          <a:extLst>
            <a:ext uri="{FF2B5EF4-FFF2-40B4-BE49-F238E27FC236}">
              <a16:creationId xmlns:a16="http://schemas.microsoft.com/office/drawing/2014/main" id="{00000000-0008-0000-0400-00006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82" name="Picture 1" descr="ALMASHRI_0">
          <a:extLst>
            <a:ext uri="{FF2B5EF4-FFF2-40B4-BE49-F238E27FC236}">
              <a16:creationId xmlns:a16="http://schemas.microsoft.com/office/drawing/2014/main" id="{00000000-0008-0000-0400-00006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883" name="Picture 1" descr="ALMASHRI_0">
          <a:extLst>
            <a:ext uri="{FF2B5EF4-FFF2-40B4-BE49-F238E27FC236}">
              <a16:creationId xmlns:a16="http://schemas.microsoft.com/office/drawing/2014/main" id="{00000000-0008-0000-0400-00006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84" name="Picture 1" descr="ALMASHRI_0">
          <a:extLst>
            <a:ext uri="{FF2B5EF4-FFF2-40B4-BE49-F238E27FC236}">
              <a16:creationId xmlns:a16="http://schemas.microsoft.com/office/drawing/2014/main" id="{00000000-0008-0000-0400-00006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85" name="Picture 1" descr="ALMASHRI_0">
          <a:extLst>
            <a:ext uri="{FF2B5EF4-FFF2-40B4-BE49-F238E27FC236}">
              <a16:creationId xmlns:a16="http://schemas.microsoft.com/office/drawing/2014/main" id="{00000000-0008-0000-0400-00006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86" name="Picture 1" descr="ALMASHRI_0">
          <a:extLst>
            <a:ext uri="{FF2B5EF4-FFF2-40B4-BE49-F238E27FC236}">
              <a16:creationId xmlns:a16="http://schemas.microsoft.com/office/drawing/2014/main" id="{00000000-0008-0000-0400-00006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87" name="Picture 1" descr="ALMASHRI_0">
          <a:extLst>
            <a:ext uri="{FF2B5EF4-FFF2-40B4-BE49-F238E27FC236}">
              <a16:creationId xmlns:a16="http://schemas.microsoft.com/office/drawing/2014/main" id="{00000000-0008-0000-0400-00006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88" name="Picture 1" descr="ALMASHRI_0">
          <a:extLst>
            <a:ext uri="{FF2B5EF4-FFF2-40B4-BE49-F238E27FC236}">
              <a16:creationId xmlns:a16="http://schemas.microsoft.com/office/drawing/2014/main" id="{00000000-0008-0000-0400-00007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89" name="Picture 1" descr="ALMASHRI_0">
          <a:extLst>
            <a:ext uri="{FF2B5EF4-FFF2-40B4-BE49-F238E27FC236}">
              <a16:creationId xmlns:a16="http://schemas.microsoft.com/office/drawing/2014/main" id="{00000000-0008-0000-0400-00007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0" name="Picture 1" descr="ALMASHRI_0">
          <a:extLst>
            <a:ext uri="{FF2B5EF4-FFF2-40B4-BE49-F238E27FC236}">
              <a16:creationId xmlns:a16="http://schemas.microsoft.com/office/drawing/2014/main" id="{00000000-0008-0000-0400-00007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1" name="Picture 1" descr="ALMASHRI_0">
          <a:extLst>
            <a:ext uri="{FF2B5EF4-FFF2-40B4-BE49-F238E27FC236}">
              <a16:creationId xmlns:a16="http://schemas.microsoft.com/office/drawing/2014/main" id="{00000000-0008-0000-0400-00007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2" name="Picture 1" descr="ALMASHRI_0">
          <a:extLst>
            <a:ext uri="{FF2B5EF4-FFF2-40B4-BE49-F238E27FC236}">
              <a16:creationId xmlns:a16="http://schemas.microsoft.com/office/drawing/2014/main" id="{00000000-0008-0000-0400-00007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3" name="Picture 1" descr="ALMASHRI_0">
          <a:extLst>
            <a:ext uri="{FF2B5EF4-FFF2-40B4-BE49-F238E27FC236}">
              <a16:creationId xmlns:a16="http://schemas.microsoft.com/office/drawing/2014/main" id="{00000000-0008-0000-0400-00007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4" name="Picture 1" descr="ALMASHRI_0">
          <a:extLst>
            <a:ext uri="{FF2B5EF4-FFF2-40B4-BE49-F238E27FC236}">
              <a16:creationId xmlns:a16="http://schemas.microsoft.com/office/drawing/2014/main" id="{00000000-0008-0000-0400-00007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5" name="Picture 1" descr="ALMASHRI_0">
          <a:extLst>
            <a:ext uri="{FF2B5EF4-FFF2-40B4-BE49-F238E27FC236}">
              <a16:creationId xmlns:a16="http://schemas.microsoft.com/office/drawing/2014/main" id="{00000000-0008-0000-0400-00007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6" name="Picture 1" descr="ALMASHRI_0">
          <a:extLst>
            <a:ext uri="{FF2B5EF4-FFF2-40B4-BE49-F238E27FC236}">
              <a16:creationId xmlns:a16="http://schemas.microsoft.com/office/drawing/2014/main" id="{00000000-0008-0000-0400-00007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7" name="Picture 1" descr="ALMASHRI_0">
          <a:extLst>
            <a:ext uri="{FF2B5EF4-FFF2-40B4-BE49-F238E27FC236}">
              <a16:creationId xmlns:a16="http://schemas.microsoft.com/office/drawing/2014/main" id="{00000000-0008-0000-0400-00007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8" name="Picture 1" descr="ALMASHRI_0">
          <a:extLst>
            <a:ext uri="{FF2B5EF4-FFF2-40B4-BE49-F238E27FC236}">
              <a16:creationId xmlns:a16="http://schemas.microsoft.com/office/drawing/2014/main" id="{00000000-0008-0000-0400-00007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899" name="Picture 1" descr="ALMASHRI_0">
          <a:extLst>
            <a:ext uri="{FF2B5EF4-FFF2-40B4-BE49-F238E27FC236}">
              <a16:creationId xmlns:a16="http://schemas.microsoft.com/office/drawing/2014/main" id="{00000000-0008-0000-0400-00007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0" name="Picture 1" descr="ALMASHRI_0">
          <a:extLst>
            <a:ext uri="{FF2B5EF4-FFF2-40B4-BE49-F238E27FC236}">
              <a16:creationId xmlns:a16="http://schemas.microsoft.com/office/drawing/2014/main" id="{00000000-0008-0000-0400-00007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1" name="Picture 1" descr="ALMASHRI_0">
          <a:extLst>
            <a:ext uri="{FF2B5EF4-FFF2-40B4-BE49-F238E27FC236}">
              <a16:creationId xmlns:a16="http://schemas.microsoft.com/office/drawing/2014/main" id="{00000000-0008-0000-0400-00007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2" name="Picture 1" descr="ALMASHRI_0">
          <a:extLst>
            <a:ext uri="{FF2B5EF4-FFF2-40B4-BE49-F238E27FC236}">
              <a16:creationId xmlns:a16="http://schemas.microsoft.com/office/drawing/2014/main" id="{00000000-0008-0000-0400-00007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3" name="Picture 1" descr="ALMASHRI_0">
          <a:extLst>
            <a:ext uri="{FF2B5EF4-FFF2-40B4-BE49-F238E27FC236}">
              <a16:creationId xmlns:a16="http://schemas.microsoft.com/office/drawing/2014/main" id="{00000000-0008-0000-0400-00007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4" name="Picture 1" descr="ALMASHRI_0">
          <a:extLst>
            <a:ext uri="{FF2B5EF4-FFF2-40B4-BE49-F238E27FC236}">
              <a16:creationId xmlns:a16="http://schemas.microsoft.com/office/drawing/2014/main" id="{00000000-0008-0000-0400-00008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5" name="Picture 1" descr="ALMASHRI_0">
          <a:extLst>
            <a:ext uri="{FF2B5EF4-FFF2-40B4-BE49-F238E27FC236}">
              <a16:creationId xmlns:a16="http://schemas.microsoft.com/office/drawing/2014/main" id="{00000000-0008-0000-0400-00008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6" name="Picture 1" descr="ALMASHRI_0">
          <a:extLst>
            <a:ext uri="{FF2B5EF4-FFF2-40B4-BE49-F238E27FC236}">
              <a16:creationId xmlns:a16="http://schemas.microsoft.com/office/drawing/2014/main" id="{00000000-0008-0000-0400-00008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7" name="Picture 1" descr="ALMASHRI_0">
          <a:extLst>
            <a:ext uri="{FF2B5EF4-FFF2-40B4-BE49-F238E27FC236}">
              <a16:creationId xmlns:a16="http://schemas.microsoft.com/office/drawing/2014/main" id="{00000000-0008-0000-0400-00008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8" name="Picture 1" descr="ALMASHRI_0">
          <a:extLst>
            <a:ext uri="{FF2B5EF4-FFF2-40B4-BE49-F238E27FC236}">
              <a16:creationId xmlns:a16="http://schemas.microsoft.com/office/drawing/2014/main" id="{00000000-0008-0000-0400-00008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09" name="Picture 1" descr="ALMASHRI_0">
          <a:extLst>
            <a:ext uri="{FF2B5EF4-FFF2-40B4-BE49-F238E27FC236}">
              <a16:creationId xmlns:a16="http://schemas.microsoft.com/office/drawing/2014/main" id="{00000000-0008-0000-0400-00008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10" name="Picture 1" descr="ALMASHRI_0">
          <a:extLst>
            <a:ext uri="{FF2B5EF4-FFF2-40B4-BE49-F238E27FC236}">
              <a16:creationId xmlns:a16="http://schemas.microsoft.com/office/drawing/2014/main" id="{00000000-0008-0000-0400-00008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11" name="Picture 1" descr="ALMASHRI_0">
          <a:extLst>
            <a:ext uri="{FF2B5EF4-FFF2-40B4-BE49-F238E27FC236}">
              <a16:creationId xmlns:a16="http://schemas.microsoft.com/office/drawing/2014/main" id="{00000000-0008-0000-0400-00008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12" name="Picture 1" descr="ALMASHRI_0">
          <a:extLst>
            <a:ext uri="{FF2B5EF4-FFF2-40B4-BE49-F238E27FC236}">
              <a16:creationId xmlns:a16="http://schemas.microsoft.com/office/drawing/2014/main" id="{00000000-0008-0000-0400-00008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13" name="Picture 1" descr="ALMASHRI_0">
          <a:extLst>
            <a:ext uri="{FF2B5EF4-FFF2-40B4-BE49-F238E27FC236}">
              <a16:creationId xmlns:a16="http://schemas.microsoft.com/office/drawing/2014/main" id="{00000000-0008-0000-0400-00008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14" name="Picture 1" descr="ALMASHRI_0">
          <a:extLst>
            <a:ext uri="{FF2B5EF4-FFF2-40B4-BE49-F238E27FC236}">
              <a16:creationId xmlns:a16="http://schemas.microsoft.com/office/drawing/2014/main" id="{00000000-0008-0000-0400-00008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15" name="Picture 1" descr="ALMASHRI_0">
          <a:extLst>
            <a:ext uri="{FF2B5EF4-FFF2-40B4-BE49-F238E27FC236}">
              <a16:creationId xmlns:a16="http://schemas.microsoft.com/office/drawing/2014/main" id="{00000000-0008-0000-0400-00008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16" name="Picture 1" descr="ALMASHRI_0">
          <a:extLst>
            <a:ext uri="{FF2B5EF4-FFF2-40B4-BE49-F238E27FC236}">
              <a16:creationId xmlns:a16="http://schemas.microsoft.com/office/drawing/2014/main" id="{00000000-0008-0000-0400-00008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17" name="Picture 1" descr="ALMASHRI_0">
          <a:extLst>
            <a:ext uri="{FF2B5EF4-FFF2-40B4-BE49-F238E27FC236}">
              <a16:creationId xmlns:a16="http://schemas.microsoft.com/office/drawing/2014/main" id="{00000000-0008-0000-0400-00008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18" name="Picture 1" descr="ALMASHRI_0">
          <a:extLst>
            <a:ext uri="{FF2B5EF4-FFF2-40B4-BE49-F238E27FC236}">
              <a16:creationId xmlns:a16="http://schemas.microsoft.com/office/drawing/2014/main" id="{00000000-0008-0000-0400-00008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19" name="Picture 1" descr="ALMASHRI_0">
          <a:extLst>
            <a:ext uri="{FF2B5EF4-FFF2-40B4-BE49-F238E27FC236}">
              <a16:creationId xmlns:a16="http://schemas.microsoft.com/office/drawing/2014/main" id="{00000000-0008-0000-0400-00008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0" name="Picture 1" descr="ALMASHRI_0">
          <a:extLst>
            <a:ext uri="{FF2B5EF4-FFF2-40B4-BE49-F238E27FC236}">
              <a16:creationId xmlns:a16="http://schemas.microsoft.com/office/drawing/2014/main" id="{00000000-0008-0000-0400-00009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1" name="Picture 1" descr="ALMASHRI_0">
          <a:extLst>
            <a:ext uri="{FF2B5EF4-FFF2-40B4-BE49-F238E27FC236}">
              <a16:creationId xmlns:a16="http://schemas.microsoft.com/office/drawing/2014/main" id="{00000000-0008-0000-0400-00009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2" name="Picture 1" descr="ALMASHRI_0">
          <a:extLst>
            <a:ext uri="{FF2B5EF4-FFF2-40B4-BE49-F238E27FC236}">
              <a16:creationId xmlns:a16="http://schemas.microsoft.com/office/drawing/2014/main" id="{00000000-0008-0000-0400-00009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3" name="Picture 1" descr="ALMASHRI_0">
          <a:extLst>
            <a:ext uri="{FF2B5EF4-FFF2-40B4-BE49-F238E27FC236}">
              <a16:creationId xmlns:a16="http://schemas.microsoft.com/office/drawing/2014/main" id="{00000000-0008-0000-0400-00009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4" name="Picture 1" descr="ALMASHRI_0">
          <a:extLst>
            <a:ext uri="{FF2B5EF4-FFF2-40B4-BE49-F238E27FC236}">
              <a16:creationId xmlns:a16="http://schemas.microsoft.com/office/drawing/2014/main" id="{00000000-0008-0000-0400-00009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5" name="Picture 1" descr="ALMASHRI_0">
          <a:extLst>
            <a:ext uri="{FF2B5EF4-FFF2-40B4-BE49-F238E27FC236}">
              <a16:creationId xmlns:a16="http://schemas.microsoft.com/office/drawing/2014/main" id="{00000000-0008-0000-0400-00009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6" name="Picture 1" descr="ALMASHRI_0">
          <a:extLst>
            <a:ext uri="{FF2B5EF4-FFF2-40B4-BE49-F238E27FC236}">
              <a16:creationId xmlns:a16="http://schemas.microsoft.com/office/drawing/2014/main" id="{00000000-0008-0000-0400-00009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7" name="Picture 1" descr="ALMASHRI_0">
          <a:extLst>
            <a:ext uri="{FF2B5EF4-FFF2-40B4-BE49-F238E27FC236}">
              <a16:creationId xmlns:a16="http://schemas.microsoft.com/office/drawing/2014/main" id="{00000000-0008-0000-0400-00009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8" name="Picture 1" descr="ALMASHRI_0">
          <a:extLst>
            <a:ext uri="{FF2B5EF4-FFF2-40B4-BE49-F238E27FC236}">
              <a16:creationId xmlns:a16="http://schemas.microsoft.com/office/drawing/2014/main" id="{00000000-0008-0000-0400-00009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29" name="Picture 1" descr="ALMASHRI_0">
          <a:extLst>
            <a:ext uri="{FF2B5EF4-FFF2-40B4-BE49-F238E27FC236}">
              <a16:creationId xmlns:a16="http://schemas.microsoft.com/office/drawing/2014/main" id="{00000000-0008-0000-0400-00009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30" name="Picture 1" descr="ALMASHRI_0">
          <a:extLst>
            <a:ext uri="{FF2B5EF4-FFF2-40B4-BE49-F238E27FC236}">
              <a16:creationId xmlns:a16="http://schemas.microsoft.com/office/drawing/2014/main" id="{00000000-0008-0000-0400-00009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1931" name="Picture 1" descr="ALMASHRI_0">
          <a:extLst>
            <a:ext uri="{FF2B5EF4-FFF2-40B4-BE49-F238E27FC236}">
              <a16:creationId xmlns:a16="http://schemas.microsoft.com/office/drawing/2014/main" id="{00000000-0008-0000-0400-00009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2" name="Picture 1" descr="ALMASHRI_0">
          <a:extLst>
            <a:ext uri="{FF2B5EF4-FFF2-40B4-BE49-F238E27FC236}">
              <a16:creationId xmlns:a16="http://schemas.microsoft.com/office/drawing/2014/main" id="{00000000-0008-0000-0400-00009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3" name="Picture 1" descr="ALMASHRI_0">
          <a:extLst>
            <a:ext uri="{FF2B5EF4-FFF2-40B4-BE49-F238E27FC236}">
              <a16:creationId xmlns:a16="http://schemas.microsoft.com/office/drawing/2014/main" id="{00000000-0008-0000-0400-00009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4" name="Picture 1" descr="ALMASHRI_0">
          <a:extLst>
            <a:ext uri="{FF2B5EF4-FFF2-40B4-BE49-F238E27FC236}">
              <a16:creationId xmlns:a16="http://schemas.microsoft.com/office/drawing/2014/main" id="{00000000-0008-0000-0400-00009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5" name="Picture 1" descr="ALMASHRI_0">
          <a:extLst>
            <a:ext uri="{FF2B5EF4-FFF2-40B4-BE49-F238E27FC236}">
              <a16:creationId xmlns:a16="http://schemas.microsoft.com/office/drawing/2014/main" id="{00000000-0008-0000-0400-00009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6" name="Picture 1" descr="ALMASHRI_0">
          <a:extLst>
            <a:ext uri="{FF2B5EF4-FFF2-40B4-BE49-F238E27FC236}">
              <a16:creationId xmlns:a16="http://schemas.microsoft.com/office/drawing/2014/main" id="{00000000-0008-0000-0400-0000A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7" name="Picture 1" descr="ALMASHRI_0">
          <a:extLst>
            <a:ext uri="{FF2B5EF4-FFF2-40B4-BE49-F238E27FC236}">
              <a16:creationId xmlns:a16="http://schemas.microsoft.com/office/drawing/2014/main" id="{00000000-0008-0000-0400-0000A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8" name="Picture 1" descr="ALMASHRI_0">
          <a:extLst>
            <a:ext uri="{FF2B5EF4-FFF2-40B4-BE49-F238E27FC236}">
              <a16:creationId xmlns:a16="http://schemas.microsoft.com/office/drawing/2014/main" id="{00000000-0008-0000-0400-0000A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39" name="Picture 1" descr="ALMASHRI_0">
          <a:extLst>
            <a:ext uri="{FF2B5EF4-FFF2-40B4-BE49-F238E27FC236}">
              <a16:creationId xmlns:a16="http://schemas.microsoft.com/office/drawing/2014/main" id="{00000000-0008-0000-0400-0000A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0" name="Picture 1" descr="ALMASHRI_0">
          <a:extLst>
            <a:ext uri="{FF2B5EF4-FFF2-40B4-BE49-F238E27FC236}">
              <a16:creationId xmlns:a16="http://schemas.microsoft.com/office/drawing/2014/main" id="{00000000-0008-0000-0400-0000A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1" name="Picture 1" descr="ALMASHRI_0">
          <a:extLst>
            <a:ext uri="{FF2B5EF4-FFF2-40B4-BE49-F238E27FC236}">
              <a16:creationId xmlns:a16="http://schemas.microsoft.com/office/drawing/2014/main" id="{00000000-0008-0000-0400-0000A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2" name="Picture 1" descr="ALMASHRI_0">
          <a:extLst>
            <a:ext uri="{FF2B5EF4-FFF2-40B4-BE49-F238E27FC236}">
              <a16:creationId xmlns:a16="http://schemas.microsoft.com/office/drawing/2014/main" id="{00000000-0008-0000-0400-0000A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3" name="Picture 1" descr="ALMASHRI_0">
          <a:extLst>
            <a:ext uri="{FF2B5EF4-FFF2-40B4-BE49-F238E27FC236}">
              <a16:creationId xmlns:a16="http://schemas.microsoft.com/office/drawing/2014/main" id="{00000000-0008-0000-0400-0000A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4" name="Picture 1" descr="ALMASHRI_0">
          <a:extLst>
            <a:ext uri="{FF2B5EF4-FFF2-40B4-BE49-F238E27FC236}">
              <a16:creationId xmlns:a16="http://schemas.microsoft.com/office/drawing/2014/main" id="{00000000-0008-0000-0400-0000A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5" name="Picture 1" descr="ALMASHRI_0">
          <a:extLst>
            <a:ext uri="{FF2B5EF4-FFF2-40B4-BE49-F238E27FC236}">
              <a16:creationId xmlns:a16="http://schemas.microsoft.com/office/drawing/2014/main" id="{00000000-0008-0000-0400-0000A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6" name="Picture 1" descr="ALMASHRI_0">
          <a:extLst>
            <a:ext uri="{FF2B5EF4-FFF2-40B4-BE49-F238E27FC236}">
              <a16:creationId xmlns:a16="http://schemas.microsoft.com/office/drawing/2014/main" id="{00000000-0008-0000-0400-0000A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1947" name="Picture 1" descr="ALMASHRI_0">
          <a:extLst>
            <a:ext uri="{FF2B5EF4-FFF2-40B4-BE49-F238E27FC236}">
              <a16:creationId xmlns:a16="http://schemas.microsoft.com/office/drawing/2014/main" id="{00000000-0008-0000-0400-0000A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48" name="Picture 1" descr="ALMASHRI_0">
          <a:extLst>
            <a:ext uri="{FF2B5EF4-FFF2-40B4-BE49-F238E27FC236}">
              <a16:creationId xmlns:a16="http://schemas.microsoft.com/office/drawing/2014/main" id="{00000000-0008-0000-0400-0000A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49" name="Picture 1" descr="ALMASHRI_0">
          <a:extLst>
            <a:ext uri="{FF2B5EF4-FFF2-40B4-BE49-F238E27FC236}">
              <a16:creationId xmlns:a16="http://schemas.microsoft.com/office/drawing/2014/main" id="{00000000-0008-0000-0400-0000A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0" name="Picture 1" descr="ALMASHRI_0">
          <a:extLst>
            <a:ext uri="{FF2B5EF4-FFF2-40B4-BE49-F238E27FC236}">
              <a16:creationId xmlns:a16="http://schemas.microsoft.com/office/drawing/2014/main" id="{00000000-0008-0000-0400-0000A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1" name="Picture 1" descr="ALMASHRI_0">
          <a:extLst>
            <a:ext uri="{FF2B5EF4-FFF2-40B4-BE49-F238E27FC236}">
              <a16:creationId xmlns:a16="http://schemas.microsoft.com/office/drawing/2014/main" id="{00000000-0008-0000-0400-0000A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2" name="Picture 1" descr="ALMASHRI_0">
          <a:extLst>
            <a:ext uri="{FF2B5EF4-FFF2-40B4-BE49-F238E27FC236}">
              <a16:creationId xmlns:a16="http://schemas.microsoft.com/office/drawing/2014/main" id="{00000000-0008-0000-0400-0000B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3" name="Picture 1" descr="ALMASHRI_0">
          <a:extLst>
            <a:ext uri="{FF2B5EF4-FFF2-40B4-BE49-F238E27FC236}">
              <a16:creationId xmlns:a16="http://schemas.microsoft.com/office/drawing/2014/main" id="{00000000-0008-0000-0400-0000B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4" name="Picture 1" descr="ALMASHRI_0">
          <a:extLst>
            <a:ext uri="{FF2B5EF4-FFF2-40B4-BE49-F238E27FC236}">
              <a16:creationId xmlns:a16="http://schemas.microsoft.com/office/drawing/2014/main" id="{00000000-0008-0000-0400-0000B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5" name="Picture 1" descr="ALMASHRI_0">
          <a:extLst>
            <a:ext uri="{FF2B5EF4-FFF2-40B4-BE49-F238E27FC236}">
              <a16:creationId xmlns:a16="http://schemas.microsoft.com/office/drawing/2014/main" id="{00000000-0008-0000-0400-0000B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6" name="Picture 1" descr="ALMASHRI_0">
          <a:extLst>
            <a:ext uri="{FF2B5EF4-FFF2-40B4-BE49-F238E27FC236}">
              <a16:creationId xmlns:a16="http://schemas.microsoft.com/office/drawing/2014/main" id="{00000000-0008-0000-0400-0000B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7" name="Picture 1" descr="ALMASHRI_0">
          <a:extLst>
            <a:ext uri="{FF2B5EF4-FFF2-40B4-BE49-F238E27FC236}">
              <a16:creationId xmlns:a16="http://schemas.microsoft.com/office/drawing/2014/main" id="{00000000-0008-0000-0400-0000B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8" name="Picture 1" descr="ALMASHRI_0">
          <a:extLst>
            <a:ext uri="{FF2B5EF4-FFF2-40B4-BE49-F238E27FC236}">
              <a16:creationId xmlns:a16="http://schemas.microsoft.com/office/drawing/2014/main" id="{00000000-0008-0000-0400-0000B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59" name="Picture 1" descr="ALMASHRI_0">
          <a:extLst>
            <a:ext uri="{FF2B5EF4-FFF2-40B4-BE49-F238E27FC236}">
              <a16:creationId xmlns:a16="http://schemas.microsoft.com/office/drawing/2014/main" id="{00000000-0008-0000-0400-0000B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60" name="Picture 1" descr="ALMASHRI_0">
          <a:extLst>
            <a:ext uri="{FF2B5EF4-FFF2-40B4-BE49-F238E27FC236}">
              <a16:creationId xmlns:a16="http://schemas.microsoft.com/office/drawing/2014/main" id="{00000000-0008-0000-0400-0000B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61" name="Picture 1" descr="ALMASHRI_0">
          <a:extLst>
            <a:ext uri="{FF2B5EF4-FFF2-40B4-BE49-F238E27FC236}">
              <a16:creationId xmlns:a16="http://schemas.microsoft.com/office/drawing/2014/main" id="{00000000-0008-0000-0400-0000B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62" name="Picture 1" descr="ALMASHRI_0">
          <a:extLst>
            <a:ext uri="{FF2B5EF4-FFF2-40B4-BE49-F238E27FC236}">
              <a16:creationId xmlns:a16="http://schemas.microsoft.com/office/drawing/2014/main" id="{00000000-0008-0000-0400-0000B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1963" name="Picture 1" descr="ALMASHRI_0">
          <a:extLst>
            <a:ext uri="{FF2B5EF4-FFF2-40B4-BE49-F238E27FC236}">
              <a16:creationId xmlns:a16="http://schemas.microsoft.com/office/drawing/2014/main" id="{00000000-0008-0000-0400-0000B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64" name="Picture 1" descr="ALMASHRI_0">
          <a:extLst>
            <a:ext uri="{FF2B5EF4-FFF2-40B4-BE49-F238E27FC236}">
              <a16:creationId xmlns:a16="http://schemas.microsoft.com/office/drawing/2014/main" id="{00000000-0008-0000-0400-0000B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65" name="Picture 1" descr="ALMASHRI_0">
          <a:extLst>
            <a:ext uri="{FF2B5EF4-FFF2-40B4-BE49-F238E27FC236}">
              <a16:creationId xmlns:a16="http://schemas.microsoft.com/office/drawing/2014/main" id="{00000000-0008-0000-0400-0000B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66" name="Picture 1" descr="ALMASHRI_0">
          <a:extLst>
            <a:ext uri="{FF2B5EF4-FFF2-40B4-BE49-F238E27FC236}">
              <a16:creationId xmlns:a16="http://schemas.microsoft.com/office/drawing/2014/main" id="{00000000-0008-0000-0400-0000B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67" name="Picture 1" descr="ALMASHRI_0">
          <a:extLst>
            <a:ext uri="{FF2B5EF4-FFF2-40B4-BE49-F238E27FC236}">
              <a16:creationId xmlns:a16="http://schemas.microsoft.com/office/drawing/2014/main" id="{00000000-0008-0000-0400-0000B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68" name="Picture 1" descr="ALMASHRI_0">
          <a:extLst>
            <a:ext uri="{FF2B5EF4-FFF2-40B4-BE49-F238E27FC236}">
              <a16:creationId xmlns:a16="http://schemas.microsoft.com/office/drawing/2014/main" id="{00000000-0008-0000-0400-0000C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69" name="Picture 1" descr="ALMASHRI_0">
          <a:extLst>
            <a:ext uri="{FF2B5EF4-FFF2-40B4-BE49-F238E27FC236}">
              <a16:creationId xmlns:a16="http://schemas.microsoft.com/office/drawing/2014/main" id="{00000000-0008-0000-0400-0000C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0" name="Picture 1" descr="ALMASHRI_0">
          <a:extLst>
            <a:ext uri="{FF2B5EF4-FFF2-40B4-BE49-F238E27FC236}">
              <a16:creationId xmlns:a16="http://schemas.microsoft.com/office/drawing/2014/main" id="{00000000-0008-0000-0400-0000C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1" name="Picture 1" descr="ALMASHRI_0">
          <a:extLst>
            <a:ext uri="{FF2B5EF4-FFF2-40B4-BE49-F238E27FC236}">
              <a16:creationId xmlns:a16="http://schemas.microsoft.com/office/drawing/2014/main" id="{00000000-0008-0000-0400-0000C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2" name="Picture 1" descr="ALMASHRI_0">
          <a:extLst>
            <a:ext uri="{FF2B5EF4-FFF2-40B4-BE49-F238E27FC236}">
              <a16:creationId xmlns:a16="http://schemas.microsoft.com/office/drawing/2014/main" id="{00000000-0008-0000-0400-0000C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3" name="Picture 1" descr="ALMASHRI_0">
          <a:extLst>
            <a:ext uri="{FF2B5EF4-FFF2-40B4-BE49-F238E27FC236}">
              <a16:creationId xmlns:a16="http://schemas.microsoft.com/office/drawing/2014/main" id="{00000000-0008-0000-0400-0000C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4" name="Picture 1" descr="ALMASHRI_0">
          <a:extLst>
            <a:ext uri="{FF2B5EF4-FFF2-40B4-BE49-F238E27FC236}">
              <a16:creationId xmlns:a16="http://schemas.microsoft.com/office/drawing/2014/main" id="{00000000-0008-0000-0400-0000C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5" name="Picture 1" descr="ALMASHRI_0">
          <a:extLst>
            <a:ext uri="{FF2B5EF4-FFF2-40B4-BE49-F238E27FC236}">
              <a16:creationId xmlns:a16="http://schemas.microsoft.com/office/drawing/2014/main" id="{00000000-0008-0000-0400-0000C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6" name="Picture 1" descr="ALMASHRI_0">
          <a:extLst>
            <a:ext uri="{FF2B5EF4-FFF2-40B4-BE49-F238E27FC236}">
              <a16:creationId xmlns:a16="http://schemas.microsoft.com/office/drawing/2014/main" id="{00000000-0008-0000-0400-0000C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7" name="Picture 1" descr="ALMASHRI_0">
          <a:extLst>
            <a:ext uri="{FF2B5EF4-FFF2-40B4-BE49-F238E27FC236}">
              <a16:creationId xmlns:a16="http://schemas.microsoft.com/office/drawing/2014/main" id="{00000000-0008-0000-0400-0000C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8" name="Picture 1" descr="ALMASHRI_0">
          <a:extLst>
            <a:ext uri="{FF2B5EF4-FFF2-40B4-BE49-F238E27FC236}">
              <a16:creationId xmlns:a16="http://schemas.microsoft.com/office/drawing/2014/main" id="{00000000-0008-0000-0400-0000C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1979" name="Picture 1" descr="ALMASHRI_0">
          <a:extLst>
            <a:ext uri="{FF2B5EF4-FFF2-40B4-BE49-F238E27FC236}">
              <a16:creationId xmlns:a16="http://schemas.microsoft.com/office/drawing/2014/main" id="{00000000-0008-0000-0400-0000C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0" name="Picture 1" descr="ALMASHRI_0">
          <a:extLst>
            <a:ext uri="{FF2B5EF4-FFF2-40B4-BE49-F238E27FC236}">
              <a16:creationId xmlns:a16="http://schemas.microsoft.com/office/drawing/2014/main" id="{00000000-0008-0000-0400-0000C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1" name="Picture 1" descr="ALMASHRI_0">
          <a:extLst>
            <a:ext uri="{FF2B5EF4-FFF2-40B4-BE49-F238E27FC236}">
              <a16:creationId xmlns:a16="http://schemas.microsoft.com/office/drawing/2014/main" id="{00000000-0008-0000-0400-0000C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2" name="Picture 1" descr="ALMASHRI_0">
          <a:extLst>
            <a:ext uri="{FF2B5EF4-FFF2-40B4-BE49-F238E27FC236}">
              <a16:creationId xmlns:a16="http://schemas.microsoft.com/office/drawing/2014/main" id="{00000000-0008-0000-0400-0000C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3" name="Picture 1" descr="ALMASHRI_0">
          <a:extLst>
            <a:ext uri="{FF2B5EF4-FFF2-40B4-BE49-F238E27FC236}">
              <a16:creationId xmlns:a16="http://schemas.microsoft.com/office/drawing/2014/main" id="{00000000-0008-0000-0400-0000C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4" name="Picture 1" descr="ALMASHRI_0">
          <a:extLst>
            <a:ext uri="{FF2B5EF4-FFF2-40B4-BE49-F238E27FC236}">
              <a16:creationId xmlns:a16="http://schemas.microsoft.com/office/drawing/2014/main" id="{00000000-0008-0000-0400-0000D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5" name="Picture 1" descr="ALMASHRI_0">
          <a:extLst>
            <a:ext uri="{FF2B5EF4-FFF2-40B4-BE49-F238E27FC236}">
              <a16:creationId xmlns:a16="http://schemas.microsoft.com/office/drawing/2014/main" id="{00000000-0008-0000-0400-0000D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6" name="Picture 1" descr="ALMASHRI_0">
          <a:extLst>
            <a:ext uri="{FF2B5EF4-FFF2-40B4-BE49-F238E27FC236}">
              <a16:creationId xmlns:a16="http://schemas.microsoft.com/office/drawing/2014/main" id="{00000000-0008-0000-0400-0000D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7" name="Picture 1" descr="ALMASHRI_0">
          <a:extLst>
            <a:ext uri="{FF2B5EF4-FFF2-40B4-BE49-F238E27FC236}">
              <a16:creationId xmlns:a16="http://schemas.microsoft.com/office/drawing/2014/main" id="{00000000-0008-0000-0400-0000D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8" name="Picture 1" descr="ALMASHRI_0">
          <a:extLst>
            <a:ext uri="{FF2B5EF4-FFF2-40B4-BE49-F238E27FC236}">
              <a16:creationId xmlns:a16="http://schemas.microsoft.com/office/drawing/2014/main" id="{00000000-0008-0000-0400-0000D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89" name="Picture 1" descr="ALMASHRI_0">
          <a:extLst>
            <a:ext uri="{FF2B5EF4-FFF2-40B4-BE49-F238E27FC236}">
              <a16:creationId xmlns:a16="http://schemas.microsoft.com/office/drawing/2014/main" id="{00000000-0008-0000-0400-0000D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90" name="Picture 1" descr="ALMASHRI_0">
          <a:extLst>
            <a:ext uri="{FF2B5EF4-FFF2-40B4-BE49-F238E27FC236}">
              <a16:creationId xmlns:a16="http://schemas.microsoft.com/office/drawing/2014/main" id="{00000000-0008-0000-0400-0000D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91" name="Picture 1" descr="ALMASHRI_0">
          <a:extLst>
            <a:ext uri="{FF2B5EF4-FFF2-40B4-BE49-F238E27FC236}">
              <a16:creationId xmlns:a16="http://schemas.microsoft.com/office/drawing/2014/main" id="{00000000-0008-0000-0400-0000D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92" name="Picture 1" descr="ALMASHRI_0">
          <a:extLst>
            <a:ext uri="{FF2B5EF4-FFF2-40B4-BE49-F238E27FC236}">
              <a16:creationId xmlns:a16="http://schemas.microsoft.com/office/drawing/2014/main" id="{00000000-0008-0000-0400-0000D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93" name="Picture 1" descr="ALMASHRI_0">
          <a:extLst>
            <a:ext uri="{FF2B5EF4-FFF2-40B4-BE49-F238E27FC236}">
              <a16:creationId xmlns:a16="http://schemas.microsoft.com/office/drawing/2014/main" id="{00000000-0008-0000-0400-0000D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94" name="Picture 1" descr="ALMASHRI_0">
          <a:extLst>
            <a:ext uri="{FF2B5EF4-FFF2-40B4-BE49-F238E27FC236}">
              <a16:creationId xmlns:a16="http://schemas.microsoft.com/office/drawing/2014/main" id="{00000000-0008-0000-0400-0000D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1995" name="Picture 1" descr="ALMASHRI_0">
          <a:extLst>
            <a:ext uri="{FF2B5EF4-FFF2-40B4-BE49-F238E27FC236}">
              <a16:creationId xmlns:a16="http://schemas.microsoft.com/office/drawing/2014/main" id="{00000000-0008-0000-0400-0000D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996" name="Picture 1" descr="ALMASHRI_0">
          <a:extLst>
            <a:ext uri="{FF2B5EF4-FFF2-40B4-BE49-F238E27FC236}">
              <a16:creationId xmlns:a16="http://schemas.microsoft.com/office/drawing/2014/main" id="{00000000-0008-0000-0400-0000D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997" name="Picture 1" descr="ALMASHRI_0">
          <a:extLst>
            <a:ext uri="{FF2B5EF4-FFF2-40B4-BE49-F238E27FC236}">
              <a16:creationId xmlns:a16="http://schemas.microsoft.com/office/drawing/2014/main" id="{00000000-0008-0000-0400-0000D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998" name="Picture 1" descr="ALMASHRI_0">
          <a:extLst>
            <a:ext uri="{FF2B5EF4-FFF2-40B4-BE49-F238E27FC236}">
              <a16:creationId xmlns:a16="http://schemas.microsoft.com/office/drawing/2014/main" id="{00000000-0008-0000-0400-0000D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1999" name="Picture 1" descr="ALMASHRI_0">
          <a:extLst>
            <a:ext uri="{FF2B5EF4-FFF2-40B4-BE49-F238E27FC236}">
              <a16:creationId xmlns:a16="http://schemas.microsoft.com/office/drawing/2014/main" id="{00000000-0008-0000-0400-0000D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0" name="Picture 1" descr="ALMASHRI_0">
          <a:extLst>
            <a:ext uri="{FF2B5EF4-FFF2-40B4-BE49-F238E27FC236}">
              <a16:creationId xmlns:a16="http://schemas.microsoft.com/office/drawing/2014/main" id="{00000000-0008-0000-0400-0000E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1" name="Picture 1" descr="ALMASHRI_0">
          <a:extLst>
            <a:ext uri="{FF2B5EF4-FFF2-40B4-BE49-F238E27FC236}">
              <a16:creationId xmlns:a16="http://schemas.microsoft.com/office/drawing/2014/main" id="{00000000-0008-0000-0400-0000E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2" name="Picture 1" descr="ALMASHRI_0">
          <a:extLst>
            <a:ext uri="{FF2B5EF4-FFF2-40B4-BE49-F238E27FC236}">
              <a16:creationId xmlns:a16="http://schemas.microsoft.com/office/drawing/2014/main" id="{00000000-0008-0000-0400-0000E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3" name="Picture 1" descr="ALMASHRI_0">
          <a:extLst>
            <a:ext uri="{FF2B5EF4-FFF2-40B4-BE49-F238E27FC236}">
              <a16:creationId xmlns:a16="http://schemas.microsoft.com/office/drawing/2014/main" id="{00000000-0008-0000-0400-0000E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4" name="Picture 1" descr="ALMASHRI_0">
          <a:extLst>
            <a:ext uri="{FF2B5EF4-FFF2-40B4-BE49-F238E27FC236}">
              <a16:creationId xmlns:a16="http://schemas.microsoft.com/office/drawing/2014/main" id="{00000000-0008-0000-0400-0000E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5" name="Picture 1" descr="ALMASHRI_0">
          <a:extLst>
            <a:ext uri="{FF2B5EF4-FFF2-40B4-BE49-F238E27FC236}">
              <a16:creationId xmlns:a16="http://schemas.microsoft.com/office/drawing/2014/main" id="{00000000-0008-0000-0400-0000E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6" name="Picture 1" descr="ALMASHRI_0">
          <a:extLst>
            <a:ext uri="{FF2B5EF4-FFF2-40B4-BE49-F238E27FC236}">
              <a16:creationId xmlns:a16="http://schemas.microsoft.com/office/drawing/2014/main" id="{00000000-0008-0000-0400-0000E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7" name="Picture 1" descr="ALMASHRI_0">
          <a:extLst>
            <a:ext uri="{FF2B5EF4-FFF2-40B4-BE49-F238E27FC236}">
              <a16:creationId xmlns:a16="http://schemas.microsoft.com/office/drawing/2014/main" id="{00000000-0008-0000-0400-0000E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8" name="Picture 1" descr="ALMASHRI_0">
          <a:extLst>
            <a:ext uri="{FF2B5EF4-FFF2-40B4-BE49-F238E27FC236}">
              <a16:creationId xmlns:a16="http://schemas.microsoft.com/office/drawing/2014/main" id="{00000000-0008-0000-0400-0000E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09" name="Picture 1" descr="ALMASHRI_0">
          <a:extLst>
            <a:ext uri="{FF2B5EF4-FFF2-40B4-BE49-F238E27FC236}">
              <a16:creationId xmlns:a16="http://schemas.microsoft.com/office/drawing/2014/main" id="{00000000-0008-0000-0400-0000E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10" name="Picture 1" descr="ALMASHRI_0">
          <a:extLst>
            <a:ext uri="{FF2B5EF4-FFF2-40B4-BE49-F238E27FC236}">
              <a16:creationId xmlns:a16="http://schemas.microsoft.com/office/drawing/2014/main" id="{00000000-0008-0000-0400-0000E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011" name="Picture 1" descr="ALMASHRI_0">
          <a:extLst>
            <a:ext uri="{FF2B5EF4-FFF2-40B4-BE49-F238E27FC236}">
              <a16:creationId xmlns:a16="http://schemas.microsoft.com/office/drawing/2014/main" id="{00000000-0008-0000-0400-0000E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2" name="Picture 1" descr="ALMASHRI_0">
          <a:extLst>
            <a:ext uri="{FF2B5EF4-FFF2-40B4-BE49-F238E27FC236}">
              <a16:creationId xmlns:a16="http://schemas.microsoft.com/office/drawing/2014/main" id="{00000000-0008-0000-0400-0000E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3" name="Picture 1" descr="ALMASHRI_0">
          <a:extLst>
            <a:ext uri="{FF2B5EF4-FFF2-40B4-BE49-F238E27FC236}">
              <a16:creationId xmlns:a16="http://schemas.microsoft.com/office/drawing/2014/main" id="{00000000-0008-0000-0400-0000E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4" name="Picture 1" descr="ALMASHRI_0">
          <a:extLst>
            <a:ext uri="{FF2B5EF4-FFF2-40B4-BE49-F238E27FC236}">
              <a16:creationId xmlns:a16="http://schemas.microsoft.com/office/drawing/2014/main" id="{00000000-0008-0000-0400-0000E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5" name="Picture 1" descr="ALMASHRI_0">
          <a:extLst>
            <a:ext uri="{FF2B5EF4-FFF2-40B4-BE49-F238E27FC236}">
              <a16:creationId xmlns:a16="http://schemas.microsoft.com/office/drawing/2014/main" id="{00000000-0008-0000-0400-0000E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6" name="Picture 1" descr="ALMASHRI_0">
          <a:extLst>
            <a:ext uri="{FF2B5EF4-FFF2-40B4-BE49-F238E27FC236}">
              <a16:creationId xmlns:a16="http://schemas.microsoft.com/office/drawing/2014/main" id="{00000000-0008-0000-0400-0000F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7" name="Picture 1" descr="ALMASHRI_0">
          <a:extLst>
            <a:ext uri="{FF2B5EF4-FFF2-40B4-BE49-F238E27FC236}">
              <a16:creationId xmlns:a16="http://schemas.microsoft.com/office/drawing/2014/main" id="{00000000-0008-0000-0400-0000F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8" name="Picture 1" descr="ALMASHRI_0">
          <a:extLst>
            <a:ext uri="{FF2B5EF4-FFF2-40B4-BE49-F238E27FC236}">
              <a16:creationId xmlns:a16="http://schemas.microsoft.com/office/drawing/2014/main" id="{00000000-0008-0000-0400-0000F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19" name="Picture 1" descr="ALMASHRI_0">
          <a:extLst>
            <a:ext uri="{FF2B5EF4-FFF2-40B4-BE49-F238E27FC236}">
              <a16:creationId xmlns:a16="http://schemas.microsoft.com/office/drawing/2014/main" id="{00000000-0008-0000-0400-0000F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0" name="Picture 1" descr="ALMASHRI_0">
          <a:extLst>
            <a:ext uri="{FF2B5EF4-FFF2-40B4-BE49-F238E27FC236}">
              <a16:creationId xmlns:a16="http://schemas.microsoft.com/office/drawing/2014/main" id="{00000000-0008-0000-0400-0000F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1" name="Picture 1" descr="ALMASHRI_0">
          <a:extLst>
            <a:ext uri="{FF2B5EF4-FFF2-40B4-BE49-F238E27FC236}">
              <a16:creationId xmlns:a16="http://schemas.microsoft.com/office/drawing/2014/main" id="{00000000-0008-0000-0400-0000F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2" name="Picture 1" descr="ALMASHRI_0">
          <a:extLst>
            <a:ext uri="{FF2B5EF4-FFF2-40B4-BE49-F238E27FC236}">
              <a16:creationId xmlns:a16="http://schemas.microsoft.com/office/drawing/2014/main" id="{00000000-0008-0000-0400-0000F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3" name="Picture 1" descr="ALMASHRI_0">
          <a:extLst>
            <a:ext uri="{FF2B5EF4-FFF2-40B4-BE49-F238E27FC236}">
              <a16:creationId xmlns:a16="http://schemas.microsoft.com/office/drawing/2014/main" id="{00000000-0008-0000-0400-0000F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4" name="Picture 1" descr="ALMASHRI_0">
          <a:extLst>
            <a:ext uri="{FF2B5EF4-FFF2-40B4-BE49-F238E27FC236}">
              <a16:creationId xmlns:a16="http://schemas.microsoft.com/office/drawing/2014/main" id="{00000000-0008-0000-0400-0000F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5" name="Picture 1" descr="ALMASHRI_0">
          <a:extLst>
            <a:ext uri="{FF2B5EF4-FFF2-40B4-BE49-F238E27FC236}">
              <a16:creationId xmlns:a16="http://schemas.microsoft.com/office/drawing/2014/main" id="{00000000-0008-0000-0400-0000F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6" name="Picture 1" descr="ALMASHRI_0">
          <a:extLst>
            <a:ext uri="{FF2B5EF4-FFF2-40B4-BE49-F238E27FC236}">
              <a16:creationId xmlns:a16="http://schemas.microsoft.com/office/drawing/2014/main" id="{00000000-0008-0000-0400-0000F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27" name="Picture 1" descr="ALMASHRI_0">
          <a:extLst>
            <a:ext uri="{FF2B5EF4-FFF2-40B4-BE49-F238E27FC236}">
              <a16:creationId xmlns:a16="http://schemas.microsoft.com/office/drawing/2014/main" id="{00000000-0008-0000-0400-0000F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28" name="Picture 1" descr="ALMASHRI_0">
          <a:extLst>
            <a:ext uri="{FF2B5EF4-FFF2-40B4-BE49-F238E27FC236}">
              <a16:creationId xmlns:a16="http://schemas.microsoft.com/office/drawing/2014/main" id="{00000000-0008-0000-0400-0000F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29" name="Picture 1" descr="ALMASHRI_0">
          <a:extLst>
            <a:ext uri="{FF2B5EF4-FFF2-40B4-BE49-F238E27FC236}">
              <a16:creationId xmlns:a16="http://schemas.microsoft.com/office/drawing/2014/main" id="{00000000-0008-0000-0400-0000F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0" name="Picture 1" descr="ALMASHRI_0">
          <a:extLst>
            <a:ext uri="{FF2B5EF4-FFF2-40B4-BE49-F238E27FC236}">
              <a16:creationId xmlns:a16="http://schemas.microsoft.com/office/drawing/2014/main" id="{00000000-0008-0000-0400-0000F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1" name="Picture 1" descr="ALMASHRI_0">
          <a:extLst>
            <a:ext uri="{FF2B5EF4-FFF2-40B4-BE49-F238E27FC236}">
              <a16:creationId xmlns:a16="http://schemas.microsoft.com/office/drawing/2014/main" id="{00000000-0008-0000-0400-0000F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2" name="Picture 1" descr="ALMASHRI_0">
          <a:extLst>
            <a:ext uri="{FF2B5EF4-FFF2-40B4-BE49-F238E27FC236}">
              <a16:creationId xmlns:a16="http://schemas.microsoft.com/office/drawing/2014/main" id="{00000000-0008-0000-0400-00000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3" name="Picture 1" descr="ALMASHRI_0">
          <a:extLst>
            <a:ext uri="{FF2B5EF4-FFF2-40B4-BE49-F238E27FC236}">
              <a16:creationId xmlns:a16="http://schemas.microsoft.com/office/drawing/2014/main" id="{00000000-0008-0000-0400-00000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4" name="Picture 1" descr="ALMASHRI_0">
          <a:extLst>
            <a:ext uri="{FF2B5EF4-FFF2-40B4-BE49-F238E27FC236}">
              <a16:creationId xmlns:a16="http://schemas.microsoft.com/office/drawing/2014/main" id="{00000000-0008-0000-0400-00000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5" name="Picture 1" descr="ALMASHRI_0">
          <a:extLst>
            <a:ext uri="{FF2B5EF4-FFF2-40B4-BE49-F238E27FC236}">
              <a16:creationId xmlns:a16="http://schemas.microsoft.com/office/drawing/2014/main" id="{00000000-0008-0000-0400-00000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6" name="Picture 1" descr="ALMASHRI_0">
          <a:extLst>
            <a:ext uri="{FF2B5EF4-FFF2-40B4-BE49-F238E27FC236}">
              <a16:creationId xmlns:a16="http://schemas.microsoft.com/office/drawing/2014/main" id="{00000000-0008-0000-0400-00000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7" name="Picture 1" descr="ALMASHRI_0">
          <a:extLst>
            <a:ext uri="{FF2B5EF4-FFF2-40B4-BE49-F238E27FC236}">
              <a16:creationId xmlns:a16="http://schemas.microsoft.com/office/drawing/2014/main" id="{00000000-0008-0000-0400-00000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8" name="Picture 1" descr="ALMASHRI_0">
          <a:extLst>
            <a:ext uri="{FF2B5EF4-FFF2-40B4-BE49-F238E27FC236}">
              <a16:creationId xmlns:a16="http://schemas.microsoft.com/office/drawing/2014/main" id="{00000000-0008-0000-0400-00000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39" name="Picture 1" descr="ALMASHRI_0">
          <a:extLst>
            <a:ext uri="{FF2B5EF4-FFF2-40B4-BE49-F238E27FC236}">
              <a16:creationId xmlns:a16="http://schemas.microsoft.com/office/drawing/2014/main" id="{00000000-0008-0000-0400-00000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40" name="Picture 1" descr="ALMASHRI_0">
          <a:extLst>
            <a:ext uri="{FF2B5EF4-FFF2-40B4-BE49-F238E27FC236}">
              <a16:creationId xmlns:a16="http://schemas.microsoft.com/office/drawing/2014/main" id="{00000000-0008-0000-0400-00000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41" name="Picture 1" descr="ALMASHRI_0">
          <a:extLst>
            <a:ext uri="{FF2B5EF4-FFF2-40B4-BE49-F238E27FC236}">
              <a16:creationId xmlns:a16="http://schemas.microsoft.com/office/drawing/2014/main" id="{00000000-0008-0000-0400-00000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42" name="Picture 1" descr="ALMASHRI_0">
          <a:extLst>
            <a:ext uri="{FF2B5EF4-FFF2-40B4-BE49-F238E27FC236}">
              <a16:creationId xmlns:a16="http://schemas.microsoft.com/office/drawing/2014/main" id="{00000000-0008-0000-0400-00000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43" name="Picture 1" descr="ALMASHRI_0">
          <a:extLst>
            <a:ext uri="{FF2B5EF4-FFF2-40B4-BE49-F238E27FC236}">
              <a16:creationId xmlns:a16="http://schemas.microsoft.com/office/drawing/2014/main" id="{00000000-0008-0000-0400-00000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44" name="Picture 1" descr="ALMASHRI_0">
          <a:extLst>
            <a:ext uri="{FF2B5EF4-FFF2-40B4-BE49-F238E27FC236}">
              <a16:creationId xmlns:a16="http://schemas.microsoft.com/office/drawing/2014/main" id="{00000000-0008-0000-0400-00000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45" name="Picture 1" descr="ALMASHRI_0">
          <a:extLst>
            <a:ext uri="{FF2B5EF4-FFF2-40B4-BE49-F238E27FC236}">
              <a16:creationId xmlns:a16="http://schemas.microsoft.com/office/drawing/2014/main" id="{00000000-0008-0000-0400-00000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46" name="Picture 1" descr="ALMASHRI_0">
          <a:extLst>
            <a:ext uri="{FF2B5EF4-FFF2-40B4-BE49-F238E27FC236}">
              <a16:creationId xmlns:a16="http://schemas.microsoft.com/office/drawing/2014/main" id="{00000000-0008-0000-0400-00000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47" name="Picture 1" descr="ALMASHRI_0">
          <a:extLst>
            <a:ext uri="{FF2B5EF4-FFF2-40B4-BE49-F238E27FC236}">
              <a16:creationId xmlns:a16="http://schemas.microsoft.com/office/drawing/2014/main" id="{00000000-0008-0000-0400-00000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48" name="Picture 1" descr="ALMASHRI_0">
          <a:extLst>
            <a:ext uri="{FF2B5EF4-FFF2-40B4-BE49-F238E27FC236}">
              <a16:creationId xmlns:a16="http://schemas.microsoft.com/office/drawing/2014/main" id="{00000000-0008-0000-0400-00001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49" name="Picture 1" descr="ALMASHRI_0">
          <a:extLst>
            <a:ext uri="{FF2B5EF4-FFF2-40B4-BE49-F238E27FC236}">
              <a16:creationId xmlns:a16="http://schemas.microsoft.com/office/drawing/2014/main" id="{00000000-0008-0000-0400-00001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0" name="Picture 1" descr="ALMASHRI_0">
          <a:extLst>
            <a:ext uri="{FF2B5EF4-FFF2-40B4-BE49-F238E27FC236}">
              <a16:creationId xmlns:a16="http://schemas.microsoft.com/office/drawing/2014/main" id="{00000000-0008-0000-0400-00001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1" name="Picture 1" descr="ALMASHRI_0">
          <a:extLst>
            <a:ext uri="{FF2B5EF4-FFF2-40B4-BE49-F238E27FC236}">
              <a16:creationId xmlns:a16="http://schemas.microsoft.com/office/drawing/2014/main" id="{00000000-0008-0000-0400-00001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2" name="Picture 1" descr="ALMASHRI_0">
          <a:extLst>
            <a:ext uri="{FF2B5EF4-FFF2-40B4-BE49-F238E27FC236}">
              <a16:creationId xmlns:a16="http://schemas.microsoft.com/office/drawing/2014/main" id="{00000000-0008-0000-0400-00001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3" name="Picture 1" descr="ALMASHRI_0">
          <a:extLst>
            <a:ext uri="{FF2B5EF4-FFF2-40B4-BE49-F238E27FC236}">
              <a16:creationId xmlns:a16="http://schemas.microsoft.com/office/drawing/2014/main" id="{00000000-0008-0000-0400-00001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4" name="Picture 1" descr="ALMASHRI_0">
          <a:extLst>
            <a:ext uri="{FF2B5EF4-FFF2-40B4-BE49-F238E27FC236}">
              <a16:creationId xmlns:a16="http://schemas.microsoft.com/office/drawing/2014/main" id="{00000000-0008-0000-0400-00001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5" name="Picture 1" descr="ALMASHRI_0">
          <a:extLst>
            <a:ext uri="{FF2B5EF4-FFF2-40B4-BE49-F238E27FC236}">
              <a16:creationId xmlns:a16="http://schemas.microsoft.com/office/drawing/2014/main" id="{00000000-0008-0000-0400-00001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6" name="Picture 1" descr="ALMASHRI_0">
          <a:extLst>
            <a:ext uri="{FF2B5EF4-FFF2-40B4-BE49-F238E27FC236}">
              <a16:creationId xmlns:a16="http://schemas.microsoft.com/office/drawing/2014/main" id="{00000000-0008-0000-0400-00001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7" name="Picture 1" descr="ALMASHRI_0">
          <a:extLst>
            <a:ext uri="{FF2B5EF4-FFF2-40B4-BE49-F238E27FC236}">
              <a16:creationId xmlns:a16="http://schemas.microsoft.com/office/drawing/2014/main" id="{00000000-0008-0000-0400-00001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8" name="Picture 1" descr="ALMASHRI_0">
          <a:extLst>
            <a:ext uri="{FF2B5EF4-FFF2-40B4-BE49-F238E27FC236}">
              <a16:creationId xmlns:a16="http://schemas.microsoft.com/office/drawing/2014/main" id="{00000000-0008-0000-0400-00001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059" name="Picture 1" descr="ALMASHRI_0">
          <a:extLst>
            <a:ext uri="{FF2B5EF4-FFF2-40B4-BE49-F238E27FC236}">
              <a16:creationId xmlns:a16="http://schemas.microsoft.com/office/drawing/2014/main" id="{00000000-0008-0000-0400-00001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0" name="Picture 1" descr="ALMASHRI_0">
          <a:extLst>
            <a:ext uri="{FF2B5EF4-FFF2-40B4-BE49-F238E27FC236}">
              <a16:creationId xmlns:a16="http://schemas.microsoft.com/office/drawing/2014/main" id="{00000000-0008-0000-0400-00001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1" name="Picture 1" descr="ALMASHRI_0">
          <a:extLst>
            <a:ext uri="{FF2B5EF4-FFF2-40B4-BE49-F238E27FC236}">
              <a16:creationId xmlns:a16="http://schemas.microsoft.com/office/drawing/2014/main" id="{00000000-0008-0000-0400-00001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2" name="Picture 1" descr="ALMASHRI_0">
          <a:extLst>
            <a:ext uri="{FF2B5EF4-FFF2-40B4-BE49-F238E27FC236}">
              <a16:creationId xmlns:a16="http://schemas.microsoft.com/office/drawing/2014/main" id="{00000000-0008-0000-0400-00001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3" name="Picture 1" descr="ALMASHRI_0">
          <a:extLst>
            <a:ext uri="{FF2B5EF4-FFF2-40B4-BE49-F238E27FC236}">
              <a16:creationId xmlns:a16="http://schemas.microsoft.com/office/drawing/2014/main" id="{00000000-0008-0000-0400-00001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4" name="Picture 1" descr="ALMASHRI_0">
          <a:extLst>
            <a:ext uri="{FF2B5EF4-FFF2-40B4-BE49-F238E27FC236}">
              <a16:creationId xmlns:a16="http://schemas.microsoft.com/office/drawing/2014/main" id="{00000000-0008-0000-0400-00002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5" name="Picture 1" descr="ALMASHRI_0">
          <a:extLst>
            <a:ext uri="{FF2B5EF4-FFF2-40B4-BE49-F238E27FC236}">
              <a16:creationId xmlns:a16="http://schemas.microsoft.com/office/drawing/2014/main" id="{00000000-0008-0000-0400-00002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6" name="Picture 1" descr="ALMASHRI_0">
          <a:extLst>
            <a:ext uri="{FF2B5EF4-FFF2-40B4-BE49-F238E27FC236}">
              <a16:creationId xmlns:a16="http://schemas.microsoft.com/office/drawing/2014/main" id="{00000000-0008-0000-0400-00002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7" name="Picture 1" descr="ALMASHRI_0">
          <a:extLst>
            <a:ext uri="{FF2B5EF4-FFF2-40B4-BE49-F238E27FC236}">
              <a16:creationId xmlns:a16="http://schemas.microsoft.com/office/drawing/2014/main" id="{00000000-0008-0000-0400-00002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8" name="Picture 1" descr="ALMASHRI_0">
          <a:extLst>
            <a:ext uri="{FF2B5EF4-FFF2-40B4-BE49-F238E27FC236}">
              <a16:creationId xmlns:a16="http://schemas.microsoft.com/office/drawing/2014/main" id="{00000000-0008-0000-0400-00002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69" name="Picture 1" descr="ALMASHRI_0">
          <a:extLst>
            <a:ext uri="{FF2B5EF4-FFF2-40B4-BE49-F238E27FC236}">
              <a16:creationId xmlns:a16="http://schemas.microsoft.com/office/drawing/2014/main" id="{00000000-0008-0000-0400-00002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70" name="Picture 1" descr="ALMASHRI_0">
          <a:extLst>
            <a:ext uri="{FF2B5EF4-FFF2-40B4-BE49-F238E27FC236}">
              <a16:creationId xmlns:a16="http://schemas.microsoft.com/office/drawing/2014/main" id="{00000000-0008-0000-0400-00002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71" name="Picture 1" descr="ALMASHRI_0">
          <a:extLst>
            <a:ext uri="{FF2B5EF4-FFF2-40B4-BE49-F238E27FC236}">
              <a16:creationId xmlns:a16="http://schemas.microsoft.com/office/drawing/2014/main" id="{00000000-0008-0000-0400-00002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72" name="Picture 1" descr="ALMASHRI_0">
          <a:extLst>
            <a:ext uri="{FF2B5EF4-FFF2-40B4-BE49-F238E27FC236}">
              <a16:creationId xmlns:a16="http://schemas.microsoft.com/office/drawing/2014/main" id="{00000000-0008-0000-0400-00002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73" name="Picture 1" descr="ALMASHRI_0">
          <a:extLst>
            <a:ext uri="{FF2B5EF4-FFF2-40B4-BE49-F238E27FC236}">
              <a16:creationId xmlns:a16="http://schemas.microsoft.com/office/drawing/2014/main" id="{00000000-0008-0000-0400-00002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74" name="Picture 1" descr="ALMASHRI_0">
          <a:extLst>
            <a:ext uri="{FF2B5EF4-FFF2-40B4-BE49-F238E27FC236}">
              <a16:creationId xmlns:a16="http://schemas.microsoft.com/office/drawing/2014/main" id="{00000000-0008-0000-0400-00002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075" name="Picture 1" descr="ALMASHRI_0">
          <a:extLst>
            <a:ext uri="{FF2B5EF4-FFF2-40B4-BE49-F238E27FC236}">
              <a16:creationId xmlns:a16="http://schemas.microsoft.com/office/drawing/2014/main" id="{00000000-0008-0000-0400-00002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76" name="Picture 1" descr="ALMASHRI_0">
          <a:extLst>
            <a:ext uri="{FF2B5EF4-FFF2-40B4-BE49-F238E27FC236}">
              <a16:creationId xmlns:a16="http://schemas.microsoft.com/office/drawing/2014/main" id="{00000000-0008-0000-0400-00002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77" name="Picture 1" descr="ALMASHRI_0">
          <a:extLst>
            <a:ext uri="{FF2B5EF4-FFF2-40B4-BE49-F238E27FC236}">
              <a16:creationId xmlns:a16="http://schemas.microsoft.com/office/drawing/2014/main" id="{00000000-0008-0000-0400-00002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78" name="Picture 1" descr="ALMASHRI_0">
          <a:extLst>
            <a:ext uri="{FF2B5EF4-FFF2-40B4-BE49-F238E27FC236}">
              <a16:creationId xmlns:a16="http://schemas.microsoft.com/office/drawing/2014/main" id="{00000000-0008-0000-0400-00002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79" name="Picture 1" descr="ALMASHRI_0">
          <a:extLst>
            <a:ext uri="{FF2B5EF4-FFF2-40B4-BE49-F238E27FC236}">
              <a16:creationId xmlns:a16="http://schemas.microsoft.com/office/drawing/2014/main" id="{00000000-0008-0000-0400-00002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0" name="Picture 1" descr="ALMASHRI_0">
          <a:extLst>
            <a:ext uri="{FF2B5EF4-FFF2-40B4-BE49-F238E27FC236}">
              <a16:creationId xmlns:a16="http://schemas.microsoft.com/office/drawing/2014/main" id="{00000000-0008-0000-0400-00003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1" name="Picture 1" descr="ALMASHRI_0">
          <a:extLst>
            <a:ext uri="{FF2B5EF4-FFF2-40B4-BE49-F238E27FC236}">
              <a16:creationId xmlns:a16="http://schemas.microsoft.com/office/drawing/2014/main" id="{00000000-0008-0000-0400-00003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2" name="Picture 1" descr="ALMASHRI_0">
          <a:extLst>
            <a:ext uri="{FF2B5EF4-FFF2-40B4-BE49-F238E27FC236}">
              <a16:creationId xmlns:a16="http://schemas.microsoft.com/office/drawing/2014/main" id="{00000000-0008-0000-0400-00003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3" name="Picture 1" descr="ALMASHRI_0">
          <a:extLst>
            <a:ext uri="{FF2B5EF4-FFF2-40B4-BE49-F238E27FC236}">
              <a16:creationId xmlns:a16="http://schemas.microsoft.com/office/drawing/2014/main" id="{00000000-0008-0000-0400-00003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4" name="Picture 1" descr="ALMASHRI_0">
          <a:extLst>
            <a:ext uri="{FF2B5EF4-FFF2-40B4-BE49-F238E27FC236}">
              <a16:creationId xmlns:a16="http://schemas.microsoft.com/office/drawing/2014/main" id="{00000000-0008-0000-0400-00003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5" name="Picture 1" descr="ALMASHRI_0">
          <a:extLst>
            <a:ext uri="{FF2B5EF4-FFF2-40B4-BE49-F238E27FC236}">
              <a16:creationId xmlns:a16="http://schemas.microsoft.com/office/drawing/2014/main" id="{00000000-0008-0000-0400-00003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6" name="Picture 1" descr="ALMASHRI_0">
          <a:extLst>
            <a:ext uri="{FF2B5EF4-FFF2-40B4-BE49-F238E27FC236}">
              <a16:creationId xmlns:a16="http://schemas.microsoft.com/office/drawing/2014/main" id="{00000000-0008-0000-0400-00003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7" name="Picture 1" descr="ALMASHRI_0">
          <a:extLst>
            <a:ext uri="{FF2B5EF4-FFF2-40B4-BE49-F238E27FC236}">
              <a16:creationId xmlns:a16="http://schemas.microsoft.com/office/drawing/2014/main" id="{00000000-0008-0000-0400-00003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8" name="Picture 1" descr="ALMASHRI_0">
          <a:extLst>
            <a:ext uri="{FF2B5EF4-FFF2-40B4-BE49-F238E27FC236}">
              <a16:creationId xmlns:a16="http://schemas.microsoft.com/office/drawing/2014/main" id="{00000000-0008-0000-0400-00003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89" name="Picture 1" descr="ALMASHRI_0">
          <a:extLst>
            <a:ext uri="{FF2B5EF4-FFF2-40B4-BE49-F238E27FC236}">
              <a16:creationId xmlns:a16="http://schemas.microsoft.com/office/drawing/2014/main" id="{00000000-0008-0000-0400-00003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90" name="Picture 1" descr="ALMASHRI_0">
          <a:extLst>
            <a:ext uri="{FF2B5EF4-FFF2-40B4-BE49-F238E27FC236}">
              <a16:creationId xmlns:a16="http://schemas.microsoft.com/office/drawing/2014/main" id="{00000000-0008-0000-0400-00003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091" name="Picture 1" descr="ALMASHRI_0">
          <a:extLst>
            <a:ext uri="{FF2B5EF4-FFF2-40B4-BE49-F238E27FC236}">
              <a16:creationId xmlns:a16="http://schemas.microsoft.com/office/drawing/2014/main" id="{00000000-0008-0000-0400-00003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2" name="Picture 1" descr="ALMASHRI_0">
          <a:extLst>
            <a:ext uri="{FF2B5EF4-FFF2-40B4-BE49-F238E27FC236}">
              <a16:creationId xmlns:a16="http://schemas.microsoft.com/office/drawing/2014/main" id="{00000000-0008-0000-0400-00003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3" name="Picture 1" descr="ALMASHRI_0">
          <a:extLst>
            <a:ext uri="{FF2B5EF4-FFF2-40B4-BE49-F238E27FC236}">
              <a16:creationId xmlns:a16="http://schemas.microsoft.com/office/drawing/2014/main" id="{00000000-0008-0000-0400-00003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4" name="Picture 1" descr="ALMASHRI_0">
          <a:extLst>
            <a:ext uri="{FF2B5EF4-FFF2-40B4-BE49-F238E27FC236}">
              <a16:creationId xmlns:a16="http://schemas.microsoft.com/office/drawing/2014/main" id="{00000000-0008-0000-0400-00003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5" name="Picture 1" descr="ALMASHRI_0">
          <a:extLst>
            <a:ext uri="{FF2B5EF4-FFF2-40B4-BE49-F238E27FC236}">
              <a16:creationId xmlns:a16="http://schemas.microsoft.com/office/drawing/2014/main" id="{00000000-0008-0000-0400-00003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6" name="Picture 1" descr="ALMASHRI_0">
          <a:extLst>
            <a:ext uri="{FF2B5EF4-FFF2-40B4-BE49-F238E27FC236}">
              <a16:creationId xmlns:a16="http://schemas.microsoft.com/office/drawing/2014/main" id="{00000000-0008-0000-0400-00004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7" name="Picture 1" descr="ALMASHRI_0">
          <a:extLst>
            <a:ext uri="{FF2B5EF4-FFF2-40B4-BE49-F238E27FC236}">
              <a16:creationId xmlns:a16="http://schemas.microsoft.com/office/drawing/2014/main" id="{00000000-0008-0000-0400-00004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8" name="Picture 1" descr="ALMASHRI_0">
          <a:extLst>
            <a:ext uri="{FF2B5EF4-FFF2-40B4-BE49-F238E27FC236}">
              <a16:creationId xmlns:a16="http://schemas.microsoft.com/office/drawing/2014/main" id="{00000000-0008-0000-0400-00004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099" name="Picture 1" descr="ALMASHRI_0">
          <a:extLst>
            <a:ext uri="{FF2B5EF4-FFF2-40B4-BE49-F238E27FC236}">
              <a16:creationId xmlns:a16="http://schemas.microsoft.com/office/drawing/2014/main" id="{00000000-0008-0000-0400-00004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0" name="Picture 1" descr="ALMASHRI_0">
          <a:extLst>
            <a:ext uri="{FF2B5EF4-FFF2-40B4-BE49-F238E27FC236}">
              <a16:creationId xmlns:a16="http://schemas.microsoft.com/office/drawing/2014/main" id="{00000000-0008-0000-0400-00004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1" name="Picture 1" descr="ALMASHRI_0">
          <a:extLst>
            <a:ext uri="{FF2B5EF4-FFF2-40B4-BE49-F238E27FC236}">
              <a16:creationId xmlns:a16="http://schemas.microsoft.com/office/drawing/2014/main" id="{00000000-0008-0000-0400-00004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2" name="Picture 1" descr="ALMASHRI_0">
          <a:extLst>
            <a:ext uri="{FF2B5EF4-FFF2-40B4-BE49-F238E27FC236}">
              <a16:creationId xmlns:a16="http://schemas.microsoft.com/office/drawing/2014/main" id="{00000000-0008-0000-0400-00004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3" name="Picture 1" descr="ALMASHRI_0">
          <a:extLst>
            <a:ext uri="{FF2B5EF4-FFF2-40B4-BE49-F238E27FC236}">
              <a16:creationId xmlns:a16="http://schemas.microsoft.com/office/drawing/2014/main" id="{00000000-0008-0000-0400-00004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4" name="Picture 1" descr="ALMASHRI_0">
          <a:extLst>
            <a:ext uri="{FF2B5EF4-FFF2-40B4-BE49-F238E27FC236}">
              <a16:creationId xmlns:a16="http://schemas.microsoft.com/office/drawing/2014/main" id="{00000000-0008-0000-0400-00004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5" name="Picture 1" descr="ALMASHRI_0">
          <a:extLst>
            <a:ext uri="{FF2B5EF4-FFF2-40B4-BE49-F238E27FC236}">
              <a16:creationId xmlns:a16="http://schemas.microsoft.com/office/drawing/2014/main" id="{00000000-0008-0000-0400-00004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6" name="Picture 1" descr="ALMASHRI_0">
          <a:extLst>
            <a:ext uri="{FF2B5EF4-FFF2-40B4-BE49-F238E27FC236}">
              <a16:creationId xmlns:a16="http://schemas.microsoft.com/office/drawing/2014/main" id="{00000000-0008-0000-0400-00004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07" name="Picture 1" descr="ALMASHRI_0">
          <a:extLst>
            <a:ext uri="{FF2B5EF4-FFF2-40B4-BE49-F238E27FC236}">
              <a16:creationId xmlns:a16="http://schemas.microsoft.com/office/drawing/2014/main" id="{00000000-0008-0000-0400-00004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08" name="Picture 1" descr="ALMASHRI_0">
          <a:extLst>
            <a:ext uri="{FF2B5EF4-FFF2-40B4-BE49-F238E27FC236}">
              <a16:creationId xmlns:a16="http://schemas.microsoft.com/office/drawing/2014/main" id="{00000000-0008-0000-0400-00004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09" name="Picture 1" descr="ALMASHRI_0">
          <a:extLst>
            <a:ext uri="{FF2B5EF4-FFF2-40B4-BE49-F238E27FC236}">
              <a16:creationId xmlns:a16="http://schemas.microsoft.com/office/drawing/2014/main" id="{00000000-0008-0000-0400-00004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0" name="Picture 1" descr="ALMASHRI_0">
          <a:extLst>
            <a:ext uri="{FF2B5EF4-FFF2-40B4-BE49-F238E27FC236}">
              <a16:creationId xmlns:a16="http://schemas.microsoft.com/office/drawing/2014/main" id="{00000000-0008-0000-0400-00004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1" name="Picture 1" descr="ALMASHRI_0">
          <a:extLst>
            <a:ext uri="{FF2B5EF4-FFF2-40B4-BE49-F238E27FC236}">
              <a16:creationId xmlns:a16="http://schemas.microsoft.com/office/drawing/2014/main" id="{00000000-0008-0000-0400-00004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2" name="Picture 1" descr="ALMASHRI_0">
          <a:extLst>
            <a:ext uri="{FF2B5EF4-FFF2-40B4-BE49-F238E27FC236}">
              <a16:creationId xmlns:a16="http://schemas.microsoft.com/office/drawing/2014/main" id="{00000000-0008-0000-0400-00005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3" name="Picture 1" descr="ALMASHRI_0">
          <a:extLst>
            <a:ext uri="{FF2B5EF4-FFF2-40B4-BE49-F238E27FC236}">
              <a16:creationId xmlns:a16="http://schemas.microsoft.com/office/drawing/2014/main" id="{00000000-0008-0000-0400-00005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4" name="Picture 1" descr="ALMASHRI_0">
          <a:extLst>
            <a:ext uri="{FF2B5EF4-FFF2-40B4-BE49-F238E27FC236}">
              <a16:creationId xmlns:a16="http://schemas.microsoft.com/office/drawing/2014/main" id="{00000000-0008-0000-0400-00005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5" name="Picture 1" descr="ALMASHRI_0">
          <a:extLst>
            <a:ext uri="{FF2B5EF4-FFF2-40B4-BE49-F238E27FC236}">
              <a16:creationId xmlns:a16="http://schemas.microsoft.com/office/drawing/2014/main" id="{00000000-0008-0000-0400-00005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6" name="Picture 1" descr="ALMASHRI_0">
          <a:extLst>
            <a:ext uri="{FF2B5EF4-FFF2-40B4-BE49-F238E27FC236}">
              <a16:creationId xmlns:a16="http://schemas.microsoft.com/office/drawing/2014/main" id="{00000000-0008-0000-0400-00005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7" name="Picture 1" descr="ALMASHRI_0">
          <a:extLst>
            <a:ext uri="{FF2B5EF4-FFF2-40B4-BE49-F238E27FC236}">
              <a16:creationId xmlns:a16="http://schemas.microsoft.com/office/drawing/2014/main" id="{00000000-0008-0000-0400-00005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8" name="Picture 1" descr="ALMASHRI_0">
          <a:extLst>
            <a:ext uri="{FF2B5EF4-FFF2-40B4-BE49-F238E27FC236}">
              <a16:creationId xmlns:a16="http://schemas.microsoft.com/office/drawing/2014/main" id="{00000000-0008-0000-0400-00005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19" name="Picture 1" descr="ALMASHRI_0">
          <a:extLst>
            <a:ext uri="{FF2B5EF4-FFF2-40B4-BE49-F238E27FC236}">
              <a16:creationId xmlns:a16="http://schemas.microsoft.com/office/drawing/2014/main" id="{00000000-0008-0000-0400-00005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20" name="Picture 1" descr="ALMASHRI_0">
          <a:extLst>
            <a:ext uri="{FF2B5EF4-FFF2-40B4-BE49-F238E27FC236}">
              <a16:creationId xmlns:a16="http://schemas.microsoft.com/office/drawing/2014/main" id="{00000000-0008-0000-0400-00005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21" name="Picture 1" descr="ALMASHRI_0">
          <a:extLst>
            <a:ext uri="{FF2B5EF4-FFF2-40B4-BE49-F238E27FC236}">
              <a16:creationId xmlns:a16="http://schemas.microsoft.com/office/drawing/2014/main" id="{00000000-0008-0000-0400-00005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22" name="Picture 1" descr="ALMASHRI_0">
          <a:extLst>
            <a:ext uri="{FF2B5EF4-FFF2-40B4-BE49-F238E27FC236}">
              <a16:creationId xmlns:a16="http://schemas.microsoft.com/office/drawing/2014/main" id="{00000000-0008-0000-0400-00005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123" name="Picture 1" descr="ALMASHRI_0">
          <a:extLst>
            <a:ext uri="{FF2B5EF4-FFF2-40B4-BE49-F238E27FC236}">
              <a16:creationId xmlns:a16="http://schemas.microsoft.com/office/drawing/2014/main" id="{00000000-0008-0000-0400-00005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24" name="Picture 1" descr="ALMASHRI_0">
          <a:extLst>
            <a:ext uri="{FF2B5EF4-FFF2-40B4-BE49-F238E27FC236}">
              <a16:creationId xmlns:a16="http://schemas.microsoft.com/office/drawing/2014/main" id="{00000000-0008-0000-0400-00005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25" name="Picture 1" descr="ALMASHRI_0">
          <a:extLst>
            <a:ext uri="{FF2B5EF4-FFF2-40B4-BE49-F238E27FC236}">
              <a16:creationId xmlns:a16="http://schemas.microsoft.com/office/drawing/2014/main" id="{00000000-0008-0000-0400-00005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26" name="Picture 1" descr="ALMASHRI_0">
          <a:extLst>
            <a:ext uri="{FF2B5EF4-FFF2-40B4-BE49-F238E27FC236}">
              <a16:creationId xmlns:a16="http://schemas.microsoft.com/office/drawing/2014/main" id="{00000000-0008-0000-0400-00005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27" name="Picture 1" descr="ALMASHRI_0">
          <a:extLst>
            <a:ext uri="{FF2B5EF4-FFF2-40B4-BE49-F238E27FC236}">
              <a16:creationId xmlns:a16="http://schemas.microsoft.com/office/drawing/2014/main" id="{00000000-0008-0000-0400-00005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28" name="Picture 1" descr="ALMASHRI_0">
          <a:extLst>
            <a:ext uri="{FF2B5EF4-FFF2-40B4-BE49-F238E27FC236}">
              <a16:creationId xmlns:a16="http://schemas.microsoft.com/office/drawing/2014/main" id="{00000000-0008-0000-0400-00006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29" name="Picture 1" descr="ALMASHRI_0">
          <a:extLst>
            <a:ext uri="{FF2B5EF4-FFF2-40B4-BE49-F238E27FC236}">
              <a16:creationId xmlns:a16="http://schemas.microsoft.com/office/drawing/2014/main" id="{00000000-0008-0000-0400-00006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0" name="Picture 1" descr="ALMASHRI_0">
          <a:extLst>
            <a:ext uri="{FF2B5EF4-FFF2-40B4-BE49-F238E27FC236}">
              <a16:creationId xmlns:a16="http://schemas.microsoft.com/office/drawing/2014/main" id="{00000000-0008-0000-0400-00006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1" name="Picture 1" descr="ALMASHRI_0">
          <a:extLst>
            <a:ext uri="{FF2B5EF4-FFF2-40B4-BE49-F238E27FC236}">
              <a16:creationId xmlns:a16="http://schemas.microsoft.com/office/drawing/2014/main" id="{00000000-0008-0000-0400-00006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2" name="Picture 1" descr="ALMASHRI_0">
          <a:extLst>
            <a:ext uri="{FF2B5EF4-FFF2-40B4-BE49-F238E27FC236}">
              <a16:creationId xmlns:a16="http://schemas.microsoft.com/office/drawing/2014/main" id="{00000000-0008-0000-0400-00006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3" name="Picture 1" descr="ALMASHRI_0">
          <a:extLst>
            <a:ext uri="{FF2B5EF4-FFF2-40B4-BE49-F238E27FC236}">
              <a16:creationId xmlns:a16="http://schemas.microsoft.com/office/drawing/2014/main" id="{00000000-0008-0000-0400-00006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4" name="Picture 1" descr="ALMASHRI_0">
          <a:extLst>
            <a:ext uri="{FF2B5EF4-FFF2-40B4-BE49-F238E27FC236}">
              <a16:creationId xmlns:a16="http://schemas.microsoft.com/office/drawing/2014/main" id="{00000000-0008-0000-0400-00006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5" name="Picture 1" descr="ALMASHRI_0">
          <a:extLst>
            <a:ext uri="{FF2B5EF4-FFF2-40B4-BE49-F238E27FC236}">
              <a16:creationId xmlns:a16="http://schemas.microsoft.com/office/drawing/2014/main" id="{00000000-0008-0000-0400-00006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6" name="Picture 1" descr="ALMASHRI_0">
          <a:extLst>
            <a:ext uri="{FF2B5EF4-FFF2-40B4-BE49-F238E27FC236}">
              <a16:creationId xmlns:a16="http://schemas.microsoft.com/office/drawing/2014/main" id="{00000000-0008-0000-0400-00006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7" name="Picture 1" descr="ALMASHRI_0">
          <a:extLst>
            <a:ext uri="{FF2B5EF4-FFF2-40B4-BE49-F238E27FC236}">
              <a16:creationId xmlns:a16="http://schemas.microsoft.com/office/drawing/2014/main" id="{00000000-0008-0000-0400-00006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8" name="Picture 1" descr="ALMASHRI_0">
          <a:extLst>
            <a:ext uri="{FF2B5EF4-FFF2-40B4-BE49-F238E27FC236}">
              <a16:creationId xmlns:a16="http://schemas.microsoft.com/office/drawing/2014/main" id="{00000000-0008-0000-0400-00006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139" name="Picture 1" descr="ALMASHRI_0">
          <a:extLst>
            <a:ext uri="{FF2B5EF4-FFF2-40B4-BE49-F238E27FC236}">
              <a16:creationId xmlns:a16="http://schemas.microsoft.com/office/drawing/2014/main" id="{00000000-0008-0000-0400-00006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0" name="Picture 1" descr="ALMASHRI_0">
          <a:extLst>
            <a:ext uri="{FF2B5EF4-FFF2-40B4-BE49-F238E27FC236}">
              <a16:creationId xmlns:a16="http://schemas.microsoft.com/office/drawing/2014/main" id="{00000000-0008-0000-0400-00006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1" name="Picture 1" descr="ALMASHRI_0">
          <a:extLst>
            <a:ext uri="{FF2B5EF4-FFF2-40B4-BE49-F238E27FC236}">
              <a16:creationId xmlns:a16="http://schemas.microsoft.com/office/drawing/2014/main" id="{00000000-0008-0000-0400-00006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2" name="Picture 1" descr="ALMASHRI_0">
          <a:extLst>
            <a:ext uri="{FF2B5EF4-FFF2-40B4-BE49-F238E27FC236}">
              <a16:creationId xmlns:a16="http://schemas.microsoft.com/office/drawing/2014/main" id="{00000000-0008-0000-0400-00006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3" name="Picture 1" descr="ALMASHRI_0">
          <a:extLst>
            <a:ext uri="{FF2B5EF4-FFF2-40B4-BE49-F238E27FC236}">
              <a16:creationId xmlns:a16="http://schemas.microsoft.com/office/drawing/2014/main" id="{00000000-0008-0000-0400-00006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4" name="Picture 1" descr="ALMASHRI_0">
          <a:extLst>
            <a:ext uri="{FF2B5EF4-FFF2-40B4-BE49-F238E27FC236}">
              <a16:creationId xmlns:a16="http://schemas.microsoft.com/office/drawing/2014/main" id="{00000000-0008-0000-0400-00007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5" name="Picture 1" descr="ALMASHRI_0">
          <a:extLst>
            <a:ext uri="{FF2B5EF4-FFF2-40B4-BE49-F238E27FC236}">
              <a16:creationId xmlns:a16="http://schemas.microsoft.com/office/drawing/2014/main" id="{00000000-0008-0000-0400-00007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6" name="Picture 1" descr="ALMASHRI_0">
          <a:extLst>
            <a:ext uri="{FF2B5EF4-FFF2-40B4-BE49-F238E27FC236}">
              <a16:creationId xmlns:a16="http://schemas.microsoft.com/office/drawing/2014/main" id="{00000000-0008-0000-0400-00007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7" name="Picture 1" descr="ALMASHRI_0">
          <a:extLst>
            <a:ext uri="{FF2B5EF4-FFF2-40B4-BE49-F238E27FC236}">
              <a16:creationId xmlns:a16="http://schemas.microsoft.com/office/drawing/2014/main" id="{00000000-0008-0000-0400-00007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8" name="Picture 1" descr="ALMASHRI_0">
          <a:extLst>
            <a:ext uri="{FF2B5EF4-FFF2-40B4-BE49-F238E27FC236}">
              <a16:creationId xmlns:a16="http://schemas.microsoft.com/office/drawing/2014/main" id="{00000000-0008-0000-0400-00007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49" name="Picture 1" descr="ALMASHRI_0">
          <a:extLst>
            <a:ext uri="{FF2B5EF4-FFF2-40B4-BE49-F238E27FC236}">
              <a16:creationId xmlns:a16="http://schemas.microsoft.com/office/drawing/2014/main" id="{00000000-0008-0000-0400-00007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50" name="Picture 1" descr="ALMASHRI_0">
          <a:extLst>
            <a:ext uri="{FF2B5EF4-FFF2-40B4-BE49-F238E27FC236}">
              <a16:creationId xmlns:a16="http://schemas.microsoft.com/office/drawing/2014/main" id="{00000000-0008-0000-0400-00007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51" name="Picture 1" descr="ALMASHRI_0">
          <a:extLst>
            <a:ext uri="{FF2B5EF4-FFF2-40B4-BE49-F238E27FC236}">
              <a16:creationId xmlns:a16="http://schemas.microsoft.com/office/drawing/2014/main" id="{00000000-0008-0000-0400-00007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52" name="Picture 1" descr="ALMASHRI_0">
          <a:extLst>
            <a:ext uri="{FF2B5EF4-FFF2-40B4-BE49-F238E27FC236}">
              <a16:creationId xmlns:a16="http://schemas.microsoft.com/office/drawing/2014/main" id="{00000000-0008-0000-0400-00007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53" name="Picture 1" descr="ALMASHRI_0">
          <a:extLst>
            <a:ext uri="{FF2B5EF4-FFF2-40B4-BE49-F238E27FC236}">
              <a16:creationId xmlns:a16="http://schemas.microsoft.com/office/drawing/2014/main" id="{00000000-0008-0000-0400-00007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54" name="Picture 1" descr="ALMASHRI_0">
          <a:extLst>
            <a:ext uri="{FF2B5EF4-FFF2-40B4-BE49-F238E27FC236}">
              <a16:creationId xmlns:a16="http://schemas.microsoft.com/office/drawing/2014/main" id="{00000000-0008-0000-0400-00007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155" name="Picture 1" descr="ALMASHRI_0">
          <a:extLst>
            <a:ext uri="{FF2B5EF4-FFF2-40B4-BE49-F238E27FC236}">
              <a16:creationId xmlns:a16="http://schemas.microsoft.com/office/drawing/2014/main" id="{00000000-0008-0000-0400-00007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56" name="Picture 1" descr="ALMASHRI_0">
          <a:extLst>
            <a:ext uri="{FF2B5EF4-FFF2-40B4-BE49-F238E27FC236}">
              <a16:creationId xmlns:a16="http://schemas.microsoft.com/office/drawing/2014/main" id="{00000000-0008-0000-0400-00007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57" name="Picture 1" descr="ALMASHRI_0">
          <a:extLst>
            <a:ext uri="{FF2B5EF4-FFF2-40B4-BE49-F238E27FC236}">
              <a16:creationId xmlns:a16="http://schemas.microsoft.com/office/drawing/2014/main" id="{00000000-0008-0000-0400-00007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58" name="Picture 1" descr="ALMASHRI_0">
          <a:extLst>
            <a:ext uri="{FF2B5EF4-FFF2-40B4-BE49-F238E27FC236}">
              <a16:creationId xmlns:a16="http://schemas.microsoft.com/office/drawing/2014/main" id="{00000000-0008-0000-0400-00007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59" name="Picture 1" descr="ALMASHRI_0">
          <a:extLst>
            <a:ext uri="{FF2B5EF4-FFF2-40B4-BE49-F238E27FC236}">
              <a16:creationId xmlns:a16="http://schemas.microsoft.com/office/drawing/2014/main" id="{00000000-0008-0000-0400-00007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0" name="Picture 1" descr="ALMASHRI_0">
          <a:extLst>
            <a:ext uri="{FF2B5EF4-FFF2-40B4-BE49-F238E27FC236}">
              <a16:creationId xmlns:a16="http://schemas.microsoft.com/office/drawing/2014/main" id="{00000000-0008-0000-0400-00008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1" name="Picture 1" descr="ALMASHRI_0">
          <a:extLst>
            <a:ext uri="{FF2B5EF4-FFF2-40B4-BE49-F238E27FC236}">
              <a16:creationId xmlns:a16="http://schemas.microsoft.com/office/drawing/2014/main" id="{00000000-0008-0000-0400-00008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2" name="Picture 1" descr="ALMASHRI_0">
          <a:extLst>
            <a:ext uri="{FF2B5EF4-FFF2-40B4-BE49-F238E27FC236}">
              <a16:creationId xmlns:a16="http://schemas.microsoft.com/office/drawing/2014/main" id="{00000000-0008-0000-0400-00008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3" name="Picture 1" descr="ALMASHRI_0">
          <a:extLst>
            <a:ext uri="{FF2B5EF4-FFF2-40B4-BE49-F238E27FC236}">
              <a16:creationId xmlns:a16="http://schemas.microsoft.com/office/drawing/2014/main" id="{00000000-0008-0000-0400-00008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4" name="Picture 1" descr="ALMASHRI_0">
          <a:extLst>
            <a:ext uri="{FF2B5EF4-FFF2-40B4-BE49-F238E27FC236}">
              <a16:creationId xmlns:a16="http://schemas.microsoft.com/office/drawing/2014/main" id="{00000000-0008-0000-0400-00008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5" name="Picture 1" descr="ALMASHRI_0">
          <a:extLst>
            <a:ext uri="{FF2B5EF4-FFF2-40B4-BE49-F238E27FC236}">
              <a16:creationId xmlns:a16="http://schemas.microsoft.com/office/drawing/2014/main" id="{00000000-0008-0000-0400-00008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6" name="Picture 1" descr="ALMASHRI_0">
          <a:extLst>
            <a:ext uri="{FF2B5EF4-FFF2-40B4-BE49-F238E27FC236}">
              <a16:creationId xmlns:a16="http://schemas.microsoft.com/office/drawing/2014/main" id="{00000000-0008-0000-0400-00008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7" name="Picture 1" descr="ALMASHRI_0">
          <a:extLst>
            <a:ext uri="{FF2B5EF4-FFF2-40B4-BE49-F238E27FC236}">
              <a16:creationId xmlns:a16="http://schemas.microsoft.com/office/drawing/2014/main" id="{00000000-0008-0000-0400-00008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8" name="Picture 1" descr="ALMASHRI_0">
          <a:extLst>
            <a:ext uri="{FF2B5EF4-FFF2-40B4-BE49-F238E27FC236}">
              <a16:creationId xmlns:a16="http://schemas.microsoft.com/office/drawing/2014/main" id="{00000000-0008-0000-0400-00008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69" name="Picture 1" descr="ALMASHRI_0">
          <a:extLst>
            <a:ext uri="{FF2B5EF4-FFF2-40B4-BE49-F238E27FC236}">
              <a16:creationId xmlns:a16="http://schemas.microsoft.com/office/drawing/2014/main" id="{00000000-0008-0000-0400-00008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70" name="Picture 1" descr="ALMASHRI_0">
          <a:extLst>
            <a:ext uri="{FF2B5EF4-FFF2-40B4-BE49-F238E27FC236}">
              <a16:creationId xmlns:a16="http://schemas.microsoft.com/office/drawing/2014/main" id="{00000000-0008-0000-0400-00008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171" name="Picture 1" descr="ALMASHRI_0">
          <a:extLst>
            <a:ext uri="{FF2B5EF4-FFF2-40B4-BE49-F238E27FC236}">
              <a16:creationId xmlns:a16="http://schemas.microsoft.com/office/drawing/2014/main" id="{00000000-0008-0000-0400-00008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2" name="Picture 1" descr="ALMASHRI_0">
          <a:extLst>
            <a:ext uri="{FF2B5EF4-FFF2-40B4-BE49-F238E27FC236}">
              <a16:creationId xmlns:a16="http://schemas.microsoft.com/office/drawing/2014/main" id="{00000000-0008-0000-0400-00008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3" name="Picture 1" descr="ALMASHRI_0">
          <a:extLst>
            <a:ext uri="{FF2B5EF4-FFF2-40B4-BE49-F238E27FC236}">
              <a16:creationId xmlns:a16="http://schemas.microsoft.com/office/drawing/2014/main" id="{00000000-0008-0000-0400-00008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4" name="Picture 1" descr="ALMASHRI_0">
          <a:extLst>
            <a:ext uri="{FF2B5EF4-FFF2-40B4-BE49-F238E27FC236}">
              <a16:creationId xmlns:a16="http://schemas.microsoft.com/office/drawing/2014/main" id="{00000000-0008-0000-0400-00008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5" name="Picture 1" descr="ALMASHRI_0">
          <a:extLst>
            <a:ext uri="{FF2B5EF4-FFF2-40B4-BE49-F238E27FC236}">
              <a16:creationId xmlns:a16="http://schemas.microsoft.com/office/drawing/2014/main" id="{00000000-0008-0000-0400-00008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6" name="Picture 1" descr="ALMASHRI_0">
          <a:extLst>
            <a:ext uri="{FF2B5EF4-FFF2-40B4-BE49-F238E27FC236}">
              <a16:creationId xmlns:a16="http://schemas.microsoft.com/office/drawing/2014/main" id="{00000000-0008-0000-0400-00009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7" name="Picture 1" descr="ALMASHRI_0">
          <a:extLst>
            <a:ext uri="{FF2B5EF4-FFF2-40B4-BE49-F238E27FC236}">
              <a16:creationId xmlns:a16="http://schemas.microsoft.com/office/drawing/2014/main" id="{00000000-0008-0000-0400-00009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8" name="Picture 1" descr="ALMASHRI_0">
          <a:extLst>
            <a:ext uri="{FF2B5EF4-FFF2-40B4-BE49-F238E27FC236}">
              <a16:creationId xmlns:a16="http://schemas.microsoft.com/office/drawing/2014/main" id="{00000000-0008-0000-0400-00009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79" name="Picture 1" descr="ALMASHRI_0">
          <a:extLst>
            <a:ext uri="{FF2B5EF4-FFF2-40B4-BE49-F238E27FC236}">
              <a16:creationId xmlns:a16="http://schemas.microsoft.com/office/drawing/2014/main" id="{00000000-0008-0000-0400-00009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0" name="Picture 1" descr="ALMASHRI_0">
          <a:extLst>
            <a:ext uri="{FF2B5EF4-FFF2-40B4-BE49-F238E27FC236}">
              <a16:creationId xmlns:a16="http://schemas.microsoft.com/office/drawing/2014/main" id="{00000000-0008-0000-0400-00009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1" name="Picture 1" descr="ALMASHRI_0">
          <a:extLst>
            <a:ext uri="{FF2B5EF4-FFF2-40B4-BE49-F238E27FC236}">
              <a16:creationId xmlns:a16="http://schemas.microsoft.com/office/drawing/2014/main" id="{00000000-0008-0000-0400-00009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2" name="Picture 1" descr="ALMASHRI_0">
          <a:extLst>
            <a:ext uri="{FF2B5EF4-FFF2-40B4-BE49-F238E27FC236}">
              <a16:creationId xmlns:a16="http://schemas.microsoft.com/office/drawing/2014/main" id="{00000000-0008-0000-0400-00009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3" name="Picture 1" descr="ALMASHRI_0">
          <a:extLst>
            <a:ext uri="{FF2B5EF4-FFF2-40B4-BE49-F238E27FC236}">
              <a16:creationId xmlns:a16="http://schemas.microsoft.com/office/drawing/2014/main" id="{00000000-0008-0000-0400-00009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4" name="Picture 1" descr="ALMASHRI_0">
          <a:extLst>
            <a:ext uri="{FF2B5EF4-FFF2-40B4-BE49-F238E27FC236}">
              <a16:creationId xmlns:a16="http://schemas.microsoft.com/office/drawing/2014/main" id="{00000000-0008-0000-0400-00009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5" name="Picture 1" descr="ALMASHRI_0">
          <a:extLst>
            <a:ext uri="{FF2B5EF4-FFF2-40B4-BE49-F238E27FC236}">
              <a16:creationId xmlns:a16="http://schemas.microsoft.com/office/drawing/2014/main" id="{00000000-0008-0000-0400-00009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6" name="Picture 1" descr="ALMASHRI_0">
          <a:extLst>
            <a:ext uri="{FF2B5EF4-FFF2-40B4-BE49-F238E27FC236}">
              <a16:creationId xmlns:a16="http://schemas.microsoft.com/office/drawing/2014/main" id="{00000000-0008-0000-0400-00009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187" name="Picture 1" descr="ALMASHRI_0">
          <a:extLst>
            <a:ext uri="{FF2B5EF4-FFF2-40B4-BE49-F238E27FC236}">
              <a16:creationId xmlns:a16="http://schemas.microsoft.com/office/drawing/2014/main" id="{00000000-0008-0000-0400-00009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88" name="Picture 1" descr="ALMASHRI_0">
          <a:extLst>
            <a:ext uri="{FF2B5EF4-FFF2-40B4-BE49-F238E27FC236}">
              <a16:creationId xmlns:a16="http://schemas.microsoft.com/office/drawing/2014/main" id="{00000000-0008-0000-0400-00009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89" name="Picture 1" descr="ALMASHRI_0">
          <a:extLst>
            <a:ext uri="{FF2B5EF4-FFF2-40B4-BE49-F238E27FC236}">
              <a16:creationId xmlns:a16="http://schemas.microsoft.com/office/drawing/2014/main" id="{00000000-0008-0000-0400-00009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0" name="Picture 1" descr="ALMASHRI_0">
          <a:extLst>
            <a:ext uri="{FF2B5EF4-FFF2-40B4-BE49-F238E27FC236}">
              <a16:creationId xmlns:a16="http://schemas.microsoft.com/office/drawing/2014/main" id="{00000000-0008-0000-0400-00009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1" name="Picture 1" descr="ALMASHRI_0">
          <a:extLst>
            <a:ext uri="{FF2B5EF4-FFF2-40B4-BE49-F238E27FC236}">
              <a16:creationId xmlns:a16="http://schemas.microsoft.com/office/drawing/2014/main" id="{00000000-0008-0000-0400-00009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2" name="Picture 1" descr="ALMASHRI_0">
          <a:extLst>
            <a:ext uri="{FF2B5EF4-FFF2-40B4-BE49-F238E27FC236}">
              <a16:creationId xmlns:a16="http://schemas.microsoft.com/office/drawing/2014/main" id="{00000000-0008-0000-0400-0000A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3" name="Picture 1" descr="ALMASHRI_0">
          <a:extLst>
            <a:ext uri="{FF2B5EF4-FFF2-40B4-BE49-F238E27FC236}">
              <a16:creationId xmlns:a16="http://schemas.microsoft.com/office/drawing/2014/main" id="{00000000-0008-0000-0400-0000A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4" name="Picture 1" descr="ALMASHRI_0">
          <a:extLst>
            <a:ext uri="{FF2B5EF4-FFF2-40B4-BE49-F238E27FC236}">
              <a16:creationId xmlns:a16="http://schemas.microsoft.com/office/drawing/2014/main" id="{00000000-0008-0000-0400-0000A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5" name="Picture 1" descr="ALMASHRI_0">
          <a:extLst>
            <a:ext uri="{FF2B5EF4-FFF2-40B4-BE49-F238E27FC236}">
              <a16:creationId xmlns:a16="http://schemas.microsoft.com/office/drawing/2014/main" id="{00000000-0008-0000-0400-0000A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6" name="Picture 1" descr="ALMASHRI_0">
          <a:extLst>
            <a:ext uri="{FF2B5EF4-FFF2-40B4-BE49-F238E27FC236}">
              <a16:creationId xmlns:a16="http://schemas.microsoft.com/office/drawing/2014/main" id="{00000000-0008-0000-0400-0000A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7" name="Picture 1" descr="ALMASHRI_0">
          <a:extLst>
            <a:ext uri="{FF2B5EF4-FFF2-40B4-BE49-F238E27FC236}">
              <a16:creationId xmlns:a16="http://schemas.microsoft.com/office/drawing/2014/main" id="{00000000-0008-0000-0400-0000A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8" name="Picture 1" descr="ALMASHRI_0">
          <a:extLst>
            <a:ext uri="{FF2B5EF4-FFF2-40B4-BE49-F238E27FC236}">
              <a16:creationId xmlns:a16="http://schemas.microsoft.com/office/drawing/2014/main" id="{00000000-0008-0000-0400-0000A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199" name="Picture 1" descr="ALMASHRI_0">
          <a:extLst>
            <a:ext uri="{FF2B5EF4-FFF2-40B4-BE49-F238E27FC236}">
              <a16:creationId xmlns:a16="http://schemas.microsoft.com/office/drawing/2014/main" id="{00000000-0008-0000-0400-0000A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200" name="Picture 1" descr="ALMASHRI_0">
          <a:extLst>
            <a:ext uri="{FF2B5EF4-FFF2-40B4-BE49-F238E27FC236}">
              <a16:creationId xmlns:a16="http://schemas.microsoft.com/office/drawing/2014/main" id="{00000000-0008-0000-0400-0000A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201" name="Picture 1" descr="ALMASHRI_0">
          <a:extLst>
            <a:ext uri="{FF2B5EF4-FFF2-40B4-BE49-F238E27FC236}">
              <a16:creationId xmlns:a16="http://schemas.microsoft.com/office/drawing/2014/main" id="{00000000-0008-0000-0400-0000A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202" name="Picture 1" descr="ALMASHRI_0">
          <a:extLst>
            <a:ext uri="{FF2B5EF4-FFF2-40B4-BE49-F238E27FC236}">
              <a16:creationId xmlns:a16="http://schemas.microsoft.com/office/drawing/2014/main" id="{00000000-0008-0000-0400-0000A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203" name="Picture 1" descr="ALMASHRI_0">
          <a:extLst>
            <a:ext uri="{FF2B5EF4-FFF2-40B4-BE49-F238E27FC236}">
              <a16:creationId xmlns:a16="http://schemas.microsoft.com/office/drawing/2014/main" id="{00000000-0008-0000-0400-0000A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04" name="Picture 1" descr="ALMASHRI_0">
          <a:extLst>
            <a:ext uri="{FF2B5EF4-FFF2-40B4-BE49-F238E27FC236}">
              <a16:creationId xmlns:a16="http://schemas.microsoft.com/office/drawing/2014/main" id="{00000000-0008-0000-0400-0000A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05" name="Picture 1" descr="ALMASHRI_0">
          <a:extLst>
            <a:ext uri="{FF2B5EF4-FFF2-40B4-BE49-F238E27FC236}">
              <a16:creationId xmlns:a16="http://schemas.microsoft.com/office/drawing/2014/main" id="{00000000-0008-0000-0400-0000A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06" name="Picture 1" descr="ALMASHRI_0">
          <a:extLst>
            <a:ext uri="{FF2B5EF4-FFF2-40B4-BE49-F238E27FC236}">
              <a16:creationId xmlns:a16="http://schemas.microsoft.com/office/drawing/2014/main" id="{00000000-0008-0000-0400-0000A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07" name="Picture 1" descr="ALMASHRI_0">
          <a:extLst>
            <a:ext uri="{FF2B5EF4-FFF2-40B4-BE49-F238E27FC236}">
              <a16:creationId xmlns:a16="http://schemas.microsoft.com/office/drawing/2014/main" id="{00000000-0008-0000-0400-0000A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08" name="Picture 1" descr="ALMASHRI_0">
          <a:extLst>
            <a:ext uri="{FF2B5EF4-FFF2-40B4-BE49-F238E27FC236}">
              <a16:creationId xmlns:a16="http://schemas.microsoft.com/office/drawing/2014/main" id="{00000000-0008-0000-0400-0000B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09" name="Picture 1" descr="ALMASHRI_0">
          <a:extLst>
            <a:ext uri="{FF2B5EF4-FFF2-40B4-BE49-F238E27FC236}">
              <a16:creationId xmlns:a16="http://schemas.microsoft.com/office/drawing/2014/main" id="{00000000-0008-0000-0400-0000B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0" name="Picture 1" descr="ALMASHRI_0">
          <a:extLst>
            <a:ext uri="{FF2B5EF4-FFF2-40B4-BE49-F238E27FC236}">
              <a16:creationId xmlns:a16="http://schemas.microsoft.com/office/drawing/2014/main" id="{00000000-0008-0000-0400-0000B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1" name="Picture 1" descr="ALMASHRI_0">
          <a:extLst>
            <a:ext uri="{FF2B5EF4-FFF2-40B4-BE49-F238E27FC236}">
              <a16:creationId xmlns:a16="http://schemas.microsoft.com/office/drawing/2014/main" id="{00000000-0008-0000-0400-0000B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2" name="Picture 1" descr="ALMASHRI_0">
          <a:extLst>
            <a:ext uri="{FF2B5EF4-FFF2-40B4-BE49-F238E27FC236}">
              <a16:creationId xmlns:a16="http://schemas.microsoft.com/office/drawing/2014/main" id="{00000000-0008-0000-0400-0000B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3" name="Picture 1" descr="ALMASHRI_0">
          <a:extLst>
            <a:ext uri="{FF2B5EF4-FFF2-40B4-BE49-F238E27FC236}">
              <a16:creationId xmlns:a16="http://schemas.microsoft.com/office/drawing/2014/main" id="{00000000-0008-0000-0400-0000B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4" name="Picture 1" descr="ALMASHRI_0">
          <a:extLst>
            <a:ext uri="{FF2B5EF4-FFF2-40B4-BE49-F238E27FC236}">
              <a16:creationId xmlns:a16="http://schemas.microsoft.com/office/drawing/2014/main" id="{00000000-0008-0000-0400-0000B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5" name="Picture 1" descr="ALMASHRI_0">
          <a:extLst>
            <a:ext uri="{FF2B5EF4-FFF2-40B4-BE49-F238E27FC236}">
              <a16:creationId xmlns:a16="http://schemas.microsoft.com/office/drawing/2014/main" id="{00000000-0008-0000-0400-0000B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6" name="Picture 1" descr="ALMASHRI_0">
          <a:extLst>
            <a:ext uri="{FF2B5EF4-FFF2-40B4-BE49-F238E27FC236}">
              <a16:creationId xmlns:a16="http://schemas.microsoft.com/office/drawing/2014/main" id="{00000000-0008-0000-0400-0000B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7" name="Picture 1" descr="ALMASHRI_0">
          <a:extLst>
            <a:ext uri="{FF2B5EF4-FFF2-40B4-BE49-F238E27FC236}">
              <a16:creationId xmlns:a16="http://schemas.microsoft.com/office/drawing/2014/main" id="{00000000-0008-0000-0400-0000B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8" name="Picture 1" descr="ALMASHRI_0">
          <a:extLst>
            <a:ext uri="{FF2B5EF4-FFF2-40B4-BE49-F238E27FC236}">
              <a16:creationId xmlns:a16="http://schemas.microsoft.com/office/drawing/2014/main" id="{00000000-0008-0000-0400-0000B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19" name="Picture 1" descr="ALMASHRI_0">
          <a:extLst>
            <a:ext uri="{FF2B5EF4-FFF2-40B4-BE49-F238E27FC236}">
              <a16:creationId xmlns:a16="http://schemas.microsoft.com/office/drawing/2014/main" id="{00000000-0008-0000-0400-0000B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0" name="Picture 1" descr="ALMASHRI_0">
          <a:extLst>
            <a:ext uri="{FF2B5EF4-FFF2-40B4-BE49-F238E27FC236}">
              <a16:creationId xmlns:a16="http://schemas.microsoft.com/office/drawing/2014/main" id="{00000000-0008-0000-0400-0000B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1" name="Picture 1" descr="ALMASHRI_0">
          <a:extLst>
            <a:ext uri="{FF2B5EF4-FFF2-40B4-BE49-F238E27FC236}">
              <a16:creationId xmlns:a16="http://schemas.microsoft.com/office/drawing/2014/main" id="{00000000-0008-0000-0400-0000B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2" name="Picture 1" descr="ALMASHRI_0">
          <a:extLst>
            <a:ext uri="{FF2B5EF4-FFF2-40B4-BE49-F238E27FC236}">
              <a16:creationId xmlns:a16="http://schemas.microsoft.com/office/drawing/2014/main" id="{00000000-0008-0000-0400-0000B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3" name="Picture 1" descr="ALMASHRI_0">
          <a:extLst>
            <a:ext uri="{FF2B5EF4-FFF2-40B4-BE49-F238E27FC236}">
              <a16:creationId xmlns:a16="http://schemas.microsoft.com/office/drawing/2014/main" id="{00000000-0008-0000-0400-0000B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4" name="Picture 1" descr="ALMASHRI_0">
          <a:extLst>
            <a:ext uri="{FF2B5EF4-FFF2-40B4-BE49-F238E27FC236}">
              <a16:creationId xmlns:a16="http://schemas.microsoft.com/office/drawing/2014/main" id="{00000000-0008-0000-0400-0000C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5" name="Picture 1" descr="ALMASHRI_0">
          <a:extLst>
            <a:ext uri="{FF2B5EF4-FFF2-40B4-BE49-F238E27FC236}">
              <a16:creationId xmlns:a16="http://schemas.microsoft.com/office/drawing/2014/main" id="{00000000-0008-0000-0400-0000C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6" name="Picture 1" descr="ALMASHRI_0">
          <a:extLst>
            <a:ext uri="{FF2B5EF4-FFF2-40B4-BE49-F238E27FC236}">
              <a16:creationId xmlns:a16="http://schemas.microsoft.com/office/drawing/2014/main" id="{00000000-0008-0000-0400-0000C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7" name="Picture 1" descr="ALMASHRI_0">
          <a:extLst>
            <a:ext uri="{FF2B5EF4-FFF2-40B4-BE49-F238E27FC236}">
              <a16:creationId xmlns:a16="http://schemas.microsoft.com/office/drawing/2014/main" id="{00000000-0008-0000-0400-0000C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8" name="Picture 1" descr="ALMASHRI_0">
          <a:extLst>
            <a:ext uri="{FF2B5EF4-FFF2-40B4-BE49-F238E27FC236}">
              <a16:creationId xmlns:a16="http://schemas.microsoft.com/office/drawing/2014/main" id="{00000000-0008-0000-0400-0000C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29" name="Picture 1" descr="ALMASHRI_0">
          <a:extLst>
            <a:ext uri="{FF2B5EF4-FFF2-40B4-BE49-F238E27FC236}">
              <a16:creationId xmlns:a16="http://schemas.microsoft.com/office/drawing/2014/main" id="{00000000-0008-0000-0400-0000C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30" name="Picture 1" descr="ALMASHRI_0">
          <a:extLst>
            <a:ext uri="{FF2B5EF4-FFF2-40B4-BE49-F238E27FC236}">
              <a16:creationId xmlns:a16="http://schemas.microsoft.com/office/drawing/2014/main" id="{00000000-0008-0000-0400-0000C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31" name="Picture 1" descr="ALMASHRI_0">
          <a:extLst>
            <a:ext uri="{FF2B5EF4-FFF2-40B4-BE49-F238E27FC236}">
              <a16:creationId xmlns:a16="http://schemas.microsoft.com/office/drawing/2014/main" id="{00000000-0008-0000-0400-0000C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32" name="Picture 1" descr="ALMASHRI_0">
          <a:extLst>
            <a:ext uri="{FF2B5EF4-FFF2-40B4-BE49-F238E27FC236}">
              <a16:creationId xmlns:a16="http://schemas.microsoft.com/office/drawing/2014/main" id="{00000000-0008-0000-0400-0000C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33" name="Picture 1" descr="ALMASHRI_0">
          <a:extLst>
            <a:ext uri="{FF2B5EF4-FFF2-40B4-BE49-F238E27FC236}">
              <a16:creationId xmlns:a16="http://schemas.microsoft.com/office/drawing/2014/main" id="{00000000-0008-0000-0400-0000C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34" name="Picture 1" descr="ALMASHRI_0">
          <a:extLst>
            <a:ext uri="{FF2B5EF4-FFF2-40B4-BE49-F238E27FC236}">
              <a16:creationId xmlns:a16="http://schemas.microsoft.com/office/drawing/2014/main" id="{00000000-0008-0000-0400-0000C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35" name="Picture 1" descr="ALMASHRI_0">
          <a:extLst>
            <a:ext uri="{FF2B5EF4-FFF2-40B4-BE49-F238E27FC236}">
              <a16:creationId xmlns:a16="http://schemas.microsoft.com/office/drawing/2014/main" id="{00000000-0008-0000-0400-0000C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36" name="Picture 1" descr="ALMASHRI_0">
          <a:extLst>
            <a:ext uri="{FF2B5EF4-FFF2-40B4-BE49-F238E27FC236}">
              <a16:creationId xmlns:a16="http://schemas.microsoft.com/office/drawing/2014/main" id="{00000000-0008-0000-0400-0000C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37" name="Picture 1" descr="ALMASHRI_0">
          <a:extLst>
            <a:ext uri="{FF2B5EF4-FFF2-40B4-BE49-F238E27FC236}">
              <a16:creationId xmlns:a16="http://schemas.microsoft.com/office/drawing/2014/main" id="{00000000-0008-0000-0400-0000C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38" name="Picture 1" descr="ALMASHRI_0">
          <a:extLst>
            <a:ext uri="{FF2B5EF4-FFF2-40B4-BE49-F238E27FC236}">
              <a16:creationId xmlns:a16="http://schemas.microsoft.com/office/drawing/2014/main" id="{00000000-0008-0000-0400-0000C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39" name="Picture 1" descr="ALMASHRI_0">
          <a:extLst>
            <a:ext uri="{FF2B5EF4-FFF2-40B4-BE49-F238E27FC236}">
              <a16:creationId xmlns:a16="http://schemas.microsoft.com/office/drawing/2014/main" id="{00000000-0008-0000-0400-0000C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0" name="Picture 1" descr="ALMASHRI_0">
          <a:extLst>
            <a:ext uri="{FF2B5EF4-FFF2-40B4-BE49-F238E27FC236}">
              <a16:creationId xmlns:a16="http://schemas.microsoft.com/office/drawing/2014/main" id="{00000000-0008-0000-0400-0000D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1" name="Picture 1" descr="ALMASHRI_0">
          <a:extLst>
            <a:ext uri="{FF2B5EF4-FFF2-40B4-BE49-F238E27FC236}">
              <a16:creationId xmlns:a16="http://schemas.microsoft.com/office/drawing/2014/main" id="{00000000-0008-0000-0400-0000D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2" name="Picture 1" descr="ALMASHRI_0">
          <a:extLst>
            <a:ext uri="{FF2B5EF4-FFF2-40B4-BE49-F238E27FC236}">
              <a16:creationId xmlns:a16="http://schemas.microsoft.com/office/drawing/2014/main" id="{00000000-0008-0000-0400-0000D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3" name="Picture 1" descr="ALMASHRI_0">
          <a:extLst>
            <a:ext uri="{FF2B5EF4-FFF2-40B4-BE49-F238E27FC236}">
              <a16:creationId xmlns:a16="http://schemas.microsoft.com/office/drawing/2014/main" id="{00000000-0008-0000-0400-0000D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4" name="Picture 1" descr="ALMASHRI_0">
          <a:extLst>
            <a:ext uri="{FF2B5EF4-FFF2-40B4-BE49-F238E27FC236}">
              <a16:creationId xmlns:a16="http://schemas.microsoft.com/office/drawing/2014/main" id="{00000000-0008-0000-0400-0000D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5" name="Picture 1" descr="ALMASHRI_0">
          <a:extLst>
            <a:ext uri="{FF2B5EF4-FFF2-40B4-BE49-F238E27FC236}">
              <a16:creationId xmlns:a16="http://schemas.microsoft.com/office/drawing/2014/main" id="{00000000-0008-0000-0400-0000D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6" name="Picture 1" descr="ALMASHRI_0">
          <a:extLst>
            <a:ext uri="{FF2B5EF4-FFF2-40B4-BE49-F238E27FC236}">
              <a16:creationId xmlns:a16="http://schemas.microsoft.com/office/drawing/2014/main" id="{00000000-0008-0000-0400-0000D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7" name="Picture 1" descr="ALMASHRI_0">
          <a:extLst>
            <a:ext uri="{FF2B5EF4-FFF2-40B4-BE49-F238E27FC236}">
              <a16:creationId xmlns:a16="http://schemas.microsoft.com/office/drawing/2014/main" id="{00000000-0008-0000-0400-0000D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8" name="Picture 1" descr="ALMASHRI_0">
          <a:extLst>
            <a:ext uri="{FF2B5EF4-FFF2-40B4-BE49-F238E27FC236}">
              <a16:creationId xmlns:a16="http://schemas.microsoft.com/office/drawing/2014/main" id="{00000000-0008-0000-0400-0000D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49" name="Picture 1" descr="ALMASHRI_0">
          <a:extLst>
            <a:ext uri="{FF2B5EF4-FFF2-40B4-BE49-F238E27FC236}">
              <a16:creationId xmlns:a16="http://schemas.microsoft.com/office/drawing/2014/main" id="{00000000-0008-0000-0400-0000D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50" name="Picture 1" descr="ALMASHRI_0">
          <a:extLst>
            <a:ext uri="{FF2B5EF4-FFF2-40B4-BE49-F238E27FC236}">
              <a16:creationId xmlns:a16="http://schemas.microsoft.com/office/drawing/2014/main" id="{00000000-0008-0000-0400-0000D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251" name="Picture 1" descr="ALMASHRI_0">
          <a:extLst>
            <a:ext uri="{FF2B5EF4-FFF2-40B4-BE49-F238E27FC236}">
              <a16:creationId xmlns:a16="http://schemas.microsoft.com/office/drawing/2014/main" id="{00000000-0008-0000-0400-0000D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2" name="Picture 1" descr="ALMASHRI_0">
          <a:extLst>
            <a:ext uri="{FF2B5EF4-FFF2-40B4-BE49-F238E27FC236}">
              <a16:creationId xmlns:a16="http://schemas.microsoft.com/office/drawing/2014/main" id="{00000000-0008-0000-0400-0000D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3" name="Picture 1" descr="ALMASHRI_0">
          <a:extLst>
            <a:ext uri="{FF2B5EF4-FFF2-40B4-BE49-F238E27FC236}">
              <a16:creationId xmlns:a16="http://schemas.microsoft.com/office/drawing/2014/main" id="{00000000-0008-0000-0400-0000D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4" name="Picture 1" descr="ALMASHRI_0">
          <a:extLst>
            <a:ext uri="{FF2B5EF4-FFF2-40B4-BE49-F238E27FC236}">
              <a16:creationId xmlns:a16="http://schemas.microsoft.com/office/drawing/2014/main" id="{00000000-0008-0000-0400-0000D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5" name="Picture 1" descr="ALMASHRI_0">
          <a:extLst>
            <a:ext uri="{FF2B5EF4-FFF2-40B4-BE49-F238E27FC236}">
              <a16:creationId xmlns:a16="http://schemas.microsoft.com/office/drawing/2014/main" id="{00000000-0008-0000-0400-0000D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6" name="Picture 1" descr="ALMASHRI_0">
          <a:extLst>
            <a:ext uri="{FF2B5EF4-FFF2-40B4-BE49-F238E27FC236}">
              <a16:creationId xmlns:a16="http://schemas.microsoft.com/office/drawing/2014/main" id="{00000000-0008-0000-0400-0000E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7" name="Picture 1" descr="ALMASHRI_0">
          <a:extLst>
            <a:ext uri="{FF2B5EF4-FFF2-40B4-BE49-F238E27FC236}">
              <a16:creationId xmlns:a16="http://schemas.microsoft.com/office/drawing/2014/main" id="{00000000-0008-0000-0400-0000E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8" name="Picture 1" descr="ALMASHRI_0">
          <a:extLst>
            <a:ext uri="{FF2B5EF4-FFF2-40B4-BE49-F238E27FC236}">
              <a16:creationId xmlns:a16="http://schemas.microsoft.com/office/drawing/2014/main" id="{00000000-0008-0000-0400-0000E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59" name="Picture 1" descr="ALMASHRI_0">
          <a:extLst>
            <a:ext uri="{FF2B5EF4-FFF2-40B4-BE49-F238E27FC236}">
              <a16:creationId xmlns:a16="http://schemas.microsoft.com/office/drawing/2014/main" id="{00000000-0008-0000-0400-0000E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0" name="Picture 1" descr="ALMASHRI_0">
          <a:extLst>
            <a:ext uri="{FF2B5EF4-FFF2-40B4-BE49-F238E27FC236}">
              <a16:creationId xmlns:a16="http://schemas.microsoft.com/office/drawing/2014/main" id="{00000000-0008-0000-0400-0000E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1" name="Picture 1" descr="ALMASHRI_0">
          <a:extLst>
            <a:ext uri="{FF2B5EF4-FFF2-40B4-BE49-F238E27FC236}">
              <a16:creationId xmlns:a16="http://schemas.microsoft.com/office/drawing/2014/main" id="{00000000-0008-0000-0400-0000E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2" name="Picture 1" descr="ALMASHRI_0">
          <a:extLst>
            <a:ext uri="{FF2B5EF4-FFF2-40B4-BE49-F238E27FC236}">
              <a16:creationId xmlns:a16="http://schemas.microsoft.com/office/drawing/2014/main" id="{00000000-0008-0000-0400-0000E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3" name="Picture 1" descr="ALMASHRI_0">
          <a:extLst>
            <a:ext uri="{FF2B5EF4-FFF2-40B4-BE49-F238E27FC236}">
              <a16:creationId xmlns:a16="http://schemas.microsoft.com/office/drawing/2014/main" id="{00000000-0008-0000-0400-0000E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4" name="Picture 1" descr="ALMASHRI_0">
          <a:extLst>
            <a:ext uri="{FF2B5EF4-FFF2-40B4-BE49-F238E27FC236}">
              <a16:creationId xmlns:a16="http://schemas.microsoft.com/office/drawing/2014/main" id="{00000000-0008-0000-0400-0000E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5" name="Picture 1" descr="ALMASHRI_0">
          <a:extLst>
            <a:ext uri="{FF2B5EF4-FFF2-40B4-BE49-F238E27FC236}">
              <a16:creationId xmlns:a16="http://schemas.microsoft.com/office/drawing/2014/main" id="{00000000-0008-0000-0400-0000E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6" name="Picture 1" descr="ALMASHRI_0">
          <a:extLst>
            <a:ext uri="{FF2B5EF4-FFF2-40B4-BE49-F238E27FC236}">
              <a16:creationId xmlns:a16="http://schemas.microsoft.com/office/drawing/2014/main" id="{00000000-0008-0000-0400-0000E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267" name="Picture 1" descr="ALMASHRI_0">
          <a:extLst>
            <a:ext uri="{FF2B5EF4-FFF2-40B4-BE49-F238E27FC236}">
              <a16:creationId xmlns:a16="http://schemas.microsoft.com/office/drawing/2014/main" id="{00000000-0008-0000-0400-0000E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68" name="Picture 1" descr="ALMASHRI_0">
          <a:extLst>
            <a:ext uri="{FF2B5EF4-FFF2-40B4-BE49-F238E27FC236}">
              <a16:creationId xmlns:a16="http://schemas.microsoft.com/office/drawing/2014/main" id="{00000000-0008-0000-0400-0000E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69" name="Picture 1" descr="ALMASHRI_0">
          <a:extLst>
            <a:ext uri="{FF2B5EF4-FFF2-40B4-BE49-F238E27FC236}">
              <a16:creationId xmlns:a16="http://schemas.microsoft.com/office/drawing/2014/main" id="{00000000-0008-0000-0400-0000E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0" name="Picture 1" descr="ALMASHRI_0">
          <a:extLst>
            <a:ext uri="{FF2B5EF4-FFF2-40B4-BE49-F238E27FC236}">
              <a16:creationId xmlns:a16="http://schemas.microsoft.com/office/drawing/2014/main" id="{00000000-0008-0000-0400-0000E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1" name="Picture 1" descr="ALMASHRI_0">
          <a:extLst>
            <a:ext uri="{FF2B5EF4-FFF2-40B4-BE49-F238E27FC236}">
              <a16:creationId xmlns:a16="http://schemas.microsoft.com/office/drawing/2014/main" id="{00000000-0008-0000-0400-0000E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2" name="Picture 1" descr="ALMASHRI_0">
          <a:extLst>
            <a:ext uri="{FF2B5EF4-FFF2-40B4-BE49-F238E27FC236}">
              <a16:creationId xmlns:a16="http://schemas.microsoft.com/office/drawing/2014/main" id="{00000000-0008-0000-0400-0000F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3" name="Picture 1" descr="ALMASHRI_0">
          <a:extLst>
            <a:ext uri="{FF2B5EF4-FFF2-40B4-BE49-F238E27FC236}">
              <a16:creationId xmlns:a16="http://schemas.microsoft.com/office/drawing/2014/main" id="{00000000-0008-0000-0400-0000F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4" name="Picture 1" descr="ALMASHRI_0">
          <a:extLst>
            <a:ext uri="{FF2B5EF4-FFF2-40B4-BE49-F238E27FC236}">
              <a16:creationId xmlns:a16="http://schemas.microsoft.com/office/drawing/2014/main" id="{00000000-0008-0000-0400-0000F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5" name="Picture 1" descr="ALMASHRI_0">
          <a:extLst>
            <a:ext uri="{FF2B5EF4-FFF2-40B4-BE49-F238E27FC236}">
              <a16:creationId xmlns:a16="http://schemas.microsoft.com/office/drawing/2014/main" id="{00000000-0008-0000-0400-0000F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6" name="Picture 1" descr="ALMASHRI_0">
          <a:extLst>
            <a:ext uri="{FF2B5EF4-FFF2-40B4-BE49-F238E27FC236}">
              <a16:creationId xmlns:a16="http://schemas.microsoft.com/office/drawing/2014/main" id="{00000000-0008-0000-0400-0000F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7" name="Picture 1" descr="ALMASHRI_0">
          <a:extLst>
            <a:ext uri="{FF2B5EF4-FFF2-40B4-BE49-F238E27FC236}">
              <a16:creationId xmlns:a16="http://schemas.microsoft.com/office/drawing/2014/main" id="{00000000-0008-0000-0400-0000F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8" name="Picture 1" descr="ALMASHRI_0">
          <a:extLst>
            <a:ext uri="{FF2B5EF4-FFF2-40B4-BE49-F238E27FC236}">
              <a16:creationId xmlns:a16="http://schemas.microsoft.com/office/drawing/2014/main" id="{00000000-0008-0000-0400-0000F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79" name="Picture 1" descr="ALMASHRI_0">
          <a:extLst>
            <a:ext uri="{FF2B5EF4-FFF2-40B4-BE49-F238E27FC236}">
              <a16:creationId xmlns:a16="http://schemas.microsoft.com/office/drawing/2014/main" id="{00000000-0008-0000-0400-0000F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80" name="Picture 1" descr="ALMASHRI_0">
          <a:extLst>
            <a:ext uri="{FF2B5EF4-FFF2-40B4-BE49-F238E27FC236}">
              <a16:creationId xmlns:a16="http://schemas.microsoft.com/office/drawing/2014/main" id="{00000000-0008-0000-0400-0000F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81" name="Picture 1" descr="ALMASHRI_0">
          <a:extLst>
            <a:ext uri="{FF2B5EF4-FFF2-40B4-BE49-F238E27FC236}">
              <a16:creationId xmlns:a16="http://schemas.microsoft.com/office/drawing/2014/main" id="{00000000-0008-0000-0400-0000F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82" name="Picture 1" descr="ALMASHRI_0">
          <a:extLst>
            <a:ext uri="{FF2B5EF4-FFF2-40B4-BE49-F238E27FC236}">
              <a16:creationId xmlns:a16="http://schemas.microsoft.com/office/drawing/2014/main" id="{00000000-0008-0000-0400-0000F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283" name="Picture 1" descr="ALMASHRI_0">
          <a:extLst>
            <a:ext uri="{FF2B5EF4-FFF2-40B4-BE49-F238E27FC236}">
              <a16:creationId xmlns:a16="http://schemas.microsoft.com/office/drawing/2014/main" id="{00000000-0008-0000-0400-0000F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84" name="Picture 1" descr="ALMASHRI_0">
          <a:extLst>
            <a:ext uri="{FF2B5EF4-FFF2-40B4-BE49-F238E27FC236}">
              <a16:creationId xmlns:a16="http://schemas.microsoft.com/office/drawing/2014/main" id="{00000000-0008-0000-0400-0000F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85" name="Picture 1" descr="ALMASHRI_0">
          <a:extLst>
            <a:ext uri="{FF2B5EF4-FFF2-40B4-BE49-F238E27FC236}">
              <a16:creationId xmlns:a16="http://schemas.microsoft.com/office/drawing/2014/main" id="{00000000-0008-0000-0400-0000F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86" name="Picture 1" descr="ALMASHRI_0">
          <a:extLst>
            <a:ext uri="{FF2B5EF4-FFF2-40B4-BE49-F238E27FC236}">
              <a16:creationId xmlns:a16="http://schemas.microsoft.com/office/drawing/2014/main" id="{00000000-0008-0000-0400-0000F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87" name="Picture 1" descr="ALMASHRI_0">
          <a:extLst>
            <a:ext uri="{FF2B5EF4-FFF2-40B4-BE49-F238E27FC236}">
              <a16:creationId xmlns:a16="http://schemas.microsoft.com/office/drawing/2014/main" id="{00000000-0008-0000-0400-0000F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88" name="Picture 1" descr="ALMASHRI_0">
          <a:extLst>
            <a:ext uri="{FF2B5EF4-FFF2-40B4-BE49-F238E27FC236}">
              <a16:creationId xmlns:a16="http://schemas.microsoft.com/office/drawing/2014/main" id="{00000000-0008-0000-0400-00000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89" name="Picture 1" descr="ALMASHRI_0">
          <a:extLst>
            <a:ext uri="{FF2B5EF4-FFF2-40B4-BE49-F238E27FC236}">
              <a16:creationId xmlns:a16="http://schemas.microsoft.com/office/drawing/2014/main" id="{00000000-0008-0000-0400-00000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0" name="Picture 1" descr="ALMASHRI_0">
          <a:extLst>
            <a:ext uri="{FF2B5EF4-FFF2-40B4-BE49-F238E27FC236}">
              <a16:creationId xmlns:a16="http://schemas.microsoft.com/office/drawing/2014/main" id="{00000000-0008-0000-0400-00000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1" name="Picture 1" descr="ALMASHRI_0">
          <a:extLst>
            <a:ext uri="{FF2B5EF4-FFF2-40B4-BE49-F238E27FC236}">
              <a16:creationId xmlns:a16="http://schemas.microsoft.com/office/drawing/2014/main" id="{00000000-0008-0000-0400-00000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2" name="Picture 1" descr="ALMASHRI_0">
          <a:extLst>
            <a:ext uri="{FF2B5EF4-FFF2-40B4-BE49-F238E27FC236}">
              <a16:creationId xmlns:a16="http://schemas.microsoft.com/office/drawing/2014/main" id="{00000000-0008-0000-0400-00000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3" name="Picture 1" descr="ALMASHRI_0">
          <a:extLst>
            <a:ext uri="{FF2B5EF4-FFF2-40B4-BE49-F238E27FC236}">
              <a16:creationId xmlns:a16="http://schemas.microsoft.com/office/drawing/2014/main" id="{00000000-0008-0000-0400-00000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4" name="Picture 1" descr="ALMASHRI_0">
          <a:extLst>
            <a:ext uri="{FF2B5EF4-FFF2-40B4-BE49-F238E27FC236}">
              <a16:creationId xmlns:a16="http://schemas.microsoft.com/office/drawing/2014/main" id="{00000000-0008-0000-0400-00000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5" name="Picture 1" descr="ALMASHRI_0">
          <a:extLst>
            <a:ext uri="{FF2B5EF4-FFF2-40B4-BE49-F238E27FC236}">
              <a16:creationId xmlns:a16="http://schemas.microsoft.com/office/drawing/2014/main" id="{00000000-0008-0000-0400-00000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6" name="Picture 1" descr="ALMASHRI_0">
          <a:extLst>
            <a:ext uri="{FF2B5EF4-FFF2-40B4-BE49-F238E27FC236}">
              <a16:creationId xmlns:a16="http://schemas.microsoft.com/office/drawing/2014/main" id="{00000000-0008-0000-0400-00000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7" name="Picture 1" descr="ALMASHRI_0">
          <a:extLst>
            <a:ext uri="{FF2B5EF4-FFF2-40B4-BE49-F238E27FC236}">
              <a16:creationId xmlns:a16="http://schemas.microsoft.com/office/drawing/2014/main" id="{00000000-0008-0000-0400-00000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8" name="Picture 1" descr="ALMASHRI_0">
          <a:extLst>
            <a:ext uri="{FF2B5EF4-FFF2-40B4-BE49-F238E27FC236}">
              <a16:creationId xmlns:a16="http://schemas.microsoft.com/office/drawing/2014/main" id="{00000000-0008-0000-0400-00000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299" name="Picture 1" descr="ALMASHRI_0">
          <a:extLst>
            <a:ext uri="{FF2B5EF4-FFF2-40B4-BE49-F238E27FC236}">
              <a16:creationId xmlns:a16="http://schemas.microsoft.com/office/drawing/2014/main" id="{00000000-0008-0000-0400-00000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0" name="Picture 1" descr="ALMASHRI_0">
          <a:extLst>
            <a:ext uri="{FF2B5EF4-FFF2-40B4-BE49-F238E27FC236}">
              <a16:creationId xmlns:a16="http://schemas.microsoft.com/office/drawing/2014/main" id="{00000000-0008-0000-0400-00000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1" name="Picture 1" descr="ALMASHRI_0">
          <a:extLst>
            <a:ext uri="{FF2B5EF4-FFF2-40B4-BE49-F238E27FC236}">
              <a16:creationId xmlns:a16="http://schemas.microsoft.com/office/drawing/2014/main" id="{00000000-0008-0000-0400-00000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2" name="Picture 1" descr="ALMASHRI_0">
          <a:extLst>
            <a:ext uri="{FF2B5EF4-FFF2-40B4-BE49-F238E27FC236}">
              <a16:creationId xmlns:a16="http://schemas.microsoft.com/office/drawing/2014/main" id="{00000000-0008-0000-0400-00000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3" name="Picture 1" descr="ALMASHRI_0">
          <a:extLst>
            <a:ext uri="{FF2B5EF4-FFF2-40B4-BE49-F238E27FC236}">
              <a16:creationId xmlns:a16="http://schemas.microsoft.com/office/drawing/2014/main" id="{00000000-0008-0000-0400-00000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4" name="Picture 1" descr="ALMASHRI_0">
          <a:extLst>
            <a:ext uri="{FF2B5EF4-FFF2-40B4-BE49-F238E27FC236}">
              <a16:creationId xmlns:a16="http://schemas.microsoft.com/office/drawing/2014/main" id="{00000000-0008-0000-0400-00001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5" name="Picture 1" descr="ALMASHRI_0">
          <a:extLst>
            <a:ext uri="{FF2B5EF4-FFF2-40B4-BE49-F238E27FC236}">
              <a16:creationId xmlns:a16="http://schemas.microsoft.com/office/drawing/2014/main" id="{00000000-0008-0000-0400-00001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6" name="Picture 1" descr="ALMASHRI_0">
          <a:extLst>
            <a:ext uri="{FF2B5EF4-FFF2-40B4-BE49-F238E27FC236}">
              <a16:creationId xmlns:a16="http://schemas.microsoft.com/office/drawing/2014/main" id="{00000000-0008-0000-0400-00001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7" name="Picture 1" descr="ALMASHRI_0">
          <a:extLst>
            <a:ext uri="{FF2B5EF4-FFF2-40B4-BE49-F238E27FC236}">
              <a16:creationId xmlns:a16="http://schemas.microsoft.com/office/drawing/2014/main" id="{00000000-0008-0000-0400-00001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8" name="Picture 1" descr="ALMASHRI_0">
          <a:extLst>
            <a:ext uri="{FF2B5EF4-FFF2-40B4-BE49-F238E27FC236}">
              <a16:creationId xmlns:a16="http://schemas.microsoft.com/office/drawing/2014/main" id="{00000000-0008-0000-0400-00001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09" name="Picture 1" descr="ALMASHRI_0">
          <a:extLst>
            <a:ext uri="{FF2B5EF4-FFF2-40B4-BE49-F238E27FC236}">
              <a16:creationId xmlns:a16="http://schemas.microsoft.com/office/drawing/2014/main" id="{00000000-0008-0000-0400-00001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10" name="Picture 1" descr="ALMASHRI_0">
          <a:extLst>
            <a:ext uri="{FF2B5EF4-FFF2-40B4-BE49-F238E27FC236}">
              <a16:creationId xmlns:a16="http://schemas.microsoft.com/office/drawing/2014/main" id="{00000000-0008-0000-0400-00001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11" name="Picture 1" descr="ALMASHRI_0">
          <a:extLst>
            <a:ext uri="{FF2B5EF4-FFF2-40B4-BE49-F238E27FC236}">
              <a16:creationId xmlns:a16="http://schemas.microsoft.com/office/drawing/2014/main" id="{00000000-0008-0000-0400-00001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12" name="Picture 1" descr="ALMASHRI_0">
          <a:extLst>
            <a:ext uri="{FF2B5EF4-FFF2-40B4-BE49-F238E27FC236}">
              <a16:creationId xmlns:a16="http://schemas.microsoft.com/office/drawing/2014/main" id="{00000000-0008-0000-0400-00001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13" name="Picture 1" descr="ALMASHRI_0">
          <a:extLst>
            <a:ext uri="{FF2B5EF4-FFF2-40B4-BE49-F238E27FC236}">
              <a16:creationId xmlns:a16="http://schemas.microsoft.com/office/drawing/2014/main" id="{00000000-0008-0000-0400-00001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14" name="Picture 1" descr="ALMASHRI_0">
          <a:extLst>
            <a:ext uri="{FF2B5EF4-FFF2-40B4-BE49-F238E27FC236}">
              <a16:creationId xmlns:a16="http://schemas.microsoft.com/office/drawing/2014/main" id="{00000000-0008-0000-0400-00001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315" name="Picture 1" descr="ALMASHRI_0">
          <a:extLst>
            <a:ext uri="{FF2B5EF4-FFF2-40B4-BE49-F238E27FC236}">
              <a16:creationId xmlns:a16="http://schemas.microsoft.com/office/drawing/2014/main" id="{00000000-0008-0000-0400-00001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16" name="Picture 1" descr="ALMASHRI_0">
          <a:extLst>
            <a:ext uri="{FF2B5EF4-FFF2-40B4-BE49-F238E27FC236}">
              <a16:creationId xmlns:a16="http://schemas.microsoft.com/office/drawing/2014/main" id="{00000000-0008-0000-0400-00001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17" name="Picture 1" descr="ALMASHRI_0">
          <a:extLst>
            <a:ext uri="{FF2B5EF4-FFF2-40B4-BE49-F238E27FC236}">
              <a16:creationId xmlns:a16="http://schemas.microsoft.com/office/drawing/2014/main" id="{00000000-0008-0000-0400-00001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18" name="Picture 1" descr="ALMASHRI_0">
          <a:extLst>
            <a:ext uri="{FF2B5EF4-FFF2-40B4-BE49-F238E27FC236}">
              <a16:creationId xmlns:a16="http://schemas.microsoft.com/office/drawing/2014/main" id="{00000000-0008-0000-0400-00001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19" name="Picture 1" descr="ALMASHRI_0">
          <a:extLst>
            <a:ext uri="{FF2B5EF4-FFF2-40B4-BE49-F238E27FC236}">
              <a16:creationId xmlns:a16="http://schemas.microsoft.com/office/drawing/2014/main" id="{00000000-0008-0000-04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0" name="Picture 1" descr="ALMASHRI_0">
          <a:extLst>
            <a:ext uri="{FF2B5EF4-FFF2-40B4-BE49-F238E27FC236}">
              <a16:creationId xmlns:a16="http://schemas.microsoft.com/office/drawing/2014/main" id="{00000000-0008-0000-0400-00002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1" name="Picture 1" descr="ALMASHRI_0">
          <a:extLst>
            <a:ext uri="{FF2B5EF4-FFF2-40B4-BE49-F238E27FC236}">
              <a16:creationId xmlns:a16="http://schemas.microsoft.com/office/drawing/2014/main" id="{00000000-0008-0000-0400-00002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2" name="Picture 1" descr="ALMASHRI_0">
          <a:extLst>
            <a:ext uri="{FF2B5EF4-FFF2-40B4-BE49-F238E27FC236}">
              <a16:creationId xmlns:a16="http://schemas.microsoft.com/office/drawing/2014/main" id="{00000000-0008-0000-0400-00002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3" name="Picture 1" descr="ALMASHRI_0">
          <a:extLst>
            <a:ext uri="{FF2B5EF4-FFF2-40B4-BE49-F238E27FC236}">
              <a16:creationId xmlns:a16="http://schemas.microsoft.com/office/drawing/2014/main" id="{00000000-0008-0000-0400-00002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4" name="Picture 1" descr="ALMASHRI_0">
          <a:extLst>
            <a:ext uri="{FF2B5EF4-FFF2-40B4-BE49-F238E27FC236}">
              <a16:creationId xmlns:a16="http://schemas.microsoft.com/office/drawing/2014/main" id="{00000000-0008-0000-0400-00002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5" name="Picture 1" descr="ALMASHRI_0">
          <a:extLst>
            <a:ext uri="{FF2B5EF4-FFF2-40B4-BE49-F238E27FC236}">
              <a16:creationId xmlns:a16="http://schemas.microsoft.com/office/drawing/2014/main" id="{00000000-0008-0000-0400-00002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6" name="Picture 1" descr="ALMASHRI_0">
          <a:extLst>
            <a:ext uri="{FF2B5EF4-FFF2-40B4-BE49-F238E27FC236}">
              <a16:creationId xmlns:a16="http://schemas.microsoft.com/office/drawing/2014/main" id="{00000000-0008-0000-0400-00002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7" name="Picture 1" descr="ALMASHRI_0">
          <a:extLst>
            <a:ext uri="{FF2B5EF4-FFF2-40B4-BE49-F238E27FC236}">
              <a16:creationId xmlns:a16="http://schemas.microsoft.com/office/drawing/2014/main" id="{00000000-0008-0000-0400-00002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8" name="Picture 1" descr="ALMASHRI_0">
          <a:extLst>
            <a:ext uri="{FF2B5EF4-FFF2-40B4-BE49-F238E27FC236}">
              <a16:creationId xmlns:a16="http://schemas.microsoft.com/office/drawing/2014/main" id="{00000000-0008-0000-0400-00002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29" name="Picture 1" descr="ALMASHRI_0">
          <a:extLst>
            <a:ext uri="{FF2B5EF4-FFF2-40B4-BE49-F238E27FC236}">
              <a16:creationId xmlns:a16="http://schemas.microsoft.com/office/drawing/2014/main" id="{00000000-0008-0000-0400-00002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30" name="Picture 1" descr="ALMASHRI_0">
          <a:extLst>
            <a:ext uri="{FF2B5EF4-FFF2-40B4-BE49-F238E27FC236}">
              <a16:creationId xmlns:a16="http://schemas.microsoft.com/office/drawing/2014/main" id="{00000000-0008-0000-0400-00002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331" name="Picture 1" descr="ALMASHRI_0">
          <a:extLst>
            <a:ext uri="{FF2B5EF4-FFF2-40B4-BE49-F238E27FC236}">
              <a16:creationId xmlns:a16="http://schemas.microsoft.com/office/drawing/2014/main" id="{00000000-0008-0000-0400-00002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2" name="Picture 1" descr="ALMASHRI_0">
          <a:extLst>
            <a:ext uri="{FF2B5EF4-FFF2-40B4-BE49-F238E27FC236}">
              <a16:creationId xmlns:a16="http://schemas.microsoft.com/office/drawing/2014/main" id="{00000000-0008-0000-0400-00002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3" name="Picture 1" descr="ALMASHRI_0">
          <a:extLst>
            <a:ext uri="{FF2B5EF4-FFF2-40B4-BE49-F238E27FC236}">
              <a16:creationId xmlns:a16="http://schemas.microsoft.com/office/drawing/2014/main" id="{00000000-0008-0000-0400-00002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4" name="Picture 1" descr="ALMASHRI_0">
          <a:extLst>
            <a:ext uri="{FF2B5EF4-FFF2-40B4-BE49-F238E27FC236}">
              <a16:creationId xmlns:a16="http://schemas.microsoft.com/office/drawing/2014/main" id="{00000000-0008-0000-0400-00002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5" name="Picture 1" descr="ALMASHRI_0">
          <a:extLst>
            <a:ext uri="{FF2B5EF4-FFF2-40B4-BE49-F238E27FC236}">
              <a16:creationId xmlns:a16="http://schemas.microsoft.com/office/drawing/2014/main" id="{00000000-0008-0000-0400-00002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6" name="Picture 1" descr="ALMASHRI_0">
          <a:extLst>
            <a:ext uri="{FF2B5EF4-FFF2-40B4-BE49-F238E27FC236}">
              <a16:creationId xmlns:a16="http://schemas.microsoft.com/office/drawing/2014/main" id="{00000000-0008-0000-0400-00003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7" name="Picture 1" descr="ALMASHRI_0">
          <a:extLst>
            <a:ext uri="{FF2B5EF4-FFF2-40B4-BE49-F238E27FC236}">
              <a16:creationId xmlns:a16="http://schemas.microsoft.com/office/drawing/2014/main" id="{00000000-0008-0000-0400-00003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8" name="Picture 1" descr="ALMASHRI_0">
          <a:extLst>
            <a:ext uri="{FF2B5EF4-FFF2-40B4-BE49-F238E27FC236}">
              <a16:creationId xmlns:a16="http://schemas.microsoft.com/office/drawing/2014/main" id="{00000000-0008-0000-0400-00003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39" name="Picture 1" descr="ALMASHRI_0">
          <a:extLst>
            <a:ext uri="{FF2B5EF4-FFF2-40B4-BE49-F238E27FC236}">
              <a16:creationId xmlns:a16="http://schemas.microsoft.com/office/drawing/2014/main" id="{00000000-0008-0000-0400-00003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0" name="Picture 1" descr="ALMASHRI_0">
          <a:extLst>
            <a:ext uri="{FF2B5EF4-FFF2-40B4-BE49-F238E27FC236}">
              <a16:creationId xmlns:a16="http://schemas.microsoft.com/office/drawing/2014/main" id="{00000000-0008-0000-0400-00003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1" name="Picture 1" descr="ALMASHRI_0">
          <a:extLst>
            <a:ext uri="{FF2B5EF4-FFF2-40B4-BE49-F238E27FC236}">
              <a16:creationId xmlns:a16="http://schemas.microsoft.com/office/drawing/2014/main" id="{00000000-0008-0000-0400-00003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2" name="Picture 1" descr="ALMASHRI_0">
          <a:extLst>
            <a:ext uri="{FF2B5EF4-FFF2-40B4-BE49-F238E27FC236}">
              <a16:creationId xmlns:a16="http://schemas.microsoft.com/office/drawing/2014/main" id="{00000000-0008-0000-0400-00003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3" name="Picture 1" descr="ALMASHRI_0">
          <a:extLst>
            <a:ext uri="{FF2B5EF4-FFF2-40B4-BE49-F238E27FC236}">
              <a16:creationId xmlns:a16="http://schemas.microsoft.com/office/drawing/2014/main" id="{00000000-0008-0000-0400-00003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4" name="Picture 1" descr="ALMASHRI_0">
          <a:extLst>
            <a:ext uri="{FF2B5EF4-FFF2-40B4-BE49-F238E27FC236}">
              <a16:creationId xmlns:a16="http://schemas.microsoft.com/office/drawing/2014/main" id="{00000000-0008-0000-0400-00003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5" name="Picture 1" descr="ALMASHRI_0">
          <a:extLst>
            <a:ext uri="{FF2B5EF4-FFF2-40B4-BE49-F238E27FC236}">
              <a16:creationId xmlns:a16="http://schemas.microsoft.com/office/drawing/2014/main" id="{00000000-0008-0000-0400-00003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6" name="Picture 1" descr="ALMASHRI_0">
          <a:extLst>
            <a:ext uri="{FF2B5EF4-FFF2-40B4-BE49-F238E27FC236}">
              <a16:creationId xmlns:a16="http://schemas.microsoft.com/office/drawing/2014/main" id="{00000000-0008-0000-0400-00003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47" name="Picture 1" descr="ALMASHRI_0">
          <a:extLst>
            <a:ext uri="{FF2B5EF4-FFF2-40B4-BE49-F238E27FC236}">
              <a16:creationId xmlns:a16="http://schemas.microsoft.com/office/drawing/2014/main" id="{00000000-0008-0000-0400-00003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48" name="Picture 1" descr="ALMASHRI_0">
          <a:extLst>
            <a:ext uri="{FF2B5EF4-FFF2-40B4-BE49-F238E27FC236}">
              <a16:creationId xmlns:a16="http://schemas.microsoft.com/office/drawing/2014/main" id="{00000000-0008-0000-0400-00003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49" name="Picture 1" descr="ALMASHRI_0">
          <a:extLst>
            <a:ext uri="{FF2B5EF4-FFF2-40B4-BE49-F238E27FC236}">
              <a16:creationId xmlns:a16="http://schemas.microsoft.com/office/drawing/2014/main" id="{00000000-0008-0000-0400-00003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0" name="Picture 1" descr="ALMASHRI_0">
          <a:extLst>
            <a:ext uri="{FF2B5EF4-FFF2-40B4-BE49-F238E27FC236}">
              <a16:creationId xmlns:a16="http://schemas.microsoft.com/office/drawing/2014/main" id="{00000000-0008-0000-0400-00003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1" name="Picture 1" descr="ALMASHRI_0">
          <a:extLst>
            <a:ext uri="{FF2B5EF4-FFF2-40B4-BE49-F238E27FC236}">
              <a16:creationId xmlns:a16="http://schemas.microsoft.com/office/drawing/2014/main" id="{00000000-0008-0000-0400-00003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2" name="Picture 1" descr="ALMASHRI_0">
          <a:extLst>
            <a:ext uri="{FF2B5EF4-FFF2-40B4-BE49-F238E27FC236}">
              <a16:creationId xmlns:a16="http://schemas.microsoft.com/office/drawing/2014/main" id="{00000000-0008-0000-0400-00004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3" name="Picture 1" descr="ALMASHRI_0">
          <a:extLst>
            <a:ext uri="{FF2B5EF4-FFF2-40B4-BE49-F238E27FC236}">
              <a16:creationId xmlns:a16="http://schemas.microsoft.com/office/drawing/2014/main" id="{00000000-0008-0000-0400-00004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4" name="Picture 1" descr="ALMASHRI_0">
          <a:extLst>
            <a:ext uri="{FF2B5EF4-FFF2-40B4-BE49-F238E27FC236}">
              <a16:creationId xmlns:a16="http://schemas.microsoft.com/office/drawing/2014/main" id="{00000000-0008-0000-0400-00004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5" name="Picture 1" descr="ALMASHRI_0">
          <a:extLst>
            <a:ext uri="{FF2B5EF4-FFF2-40B4-BE49-F238E27FC236}">
              <a16:creationId xmlns:a16="http://schemas.microsoft.com/office/drawing/2014/main" id="{00000000-0008-0000-0400-00004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6" name="Picture 1" descr="ALMASHRI_0">
          <a:extLst>
            <a:ext uri="{FF2B5EF4-FFF2-40B4-BE49-F238E27FC236}">
              <a16:creationId xmlns:a16="http://schemas.microsoft.com/office/drawing/2014/main" id="{00000000-0008-0000-0400-00004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7" name="Picture 1" descr="ALMASHRI_0">
          <a:extLst>
            <a:ext uri="{FF2B5EF4-FFF2-40B4-BE49-F238E27FC236}">
              <a16:creationId xmlns:a16="http://schemas.microsoft.com/office/drawing/2014/main" id="{00000000-0008-0000-0400-00004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8" name="Picture 1" descr="ALMASHRI_0">
          <a:extLst>
            <a:ext uri="{FF2B5EF4-FFF2-40B4-BE49-F238E27FC236}">
              <a16:creationId xmlns:a16="http://schemas.microsoft.com/office/drawing/2014/main" id="{00000000-0008-0000-0400-00004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59" name="Picture 1" descr="ALMASHRI_0">
          <a:extLst>
            <a:ext uri="{FF2B5EF4-FFF2-40B4-BE49-F238E27FC236}">
              <a16:creationId xmlns:a16="http://schemas.microsoft.com/office/drawing/2014/main" id="{00000000-0008-0000-0400-00004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60" name="Picture 1" descr="ALMASHRI_0">
          <a:extLst>
            <a:ext uri="{FF2B5EF4-FFF2-40B4-BE49-F238E27FC236}">
              <a16:creationId xmlns:a16="http://schemas.microsoft.com/office/drawing/2014/main" id="{00000000-0008-0000-0400-00004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61" name="Picture 1" descr="ALMASHRI_0">
          <a:extLst>
            <a:ext uri="{FF2B5EF4-FFF2-40B4-BE49-F238E27FC236}">
              <a16:creationId xmlns:a16="http://schemas.microsoft.com/office/drawing/2014/main" id="{00000000-0008-0000-0400-00004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62" name="Picture 1" descr="ALMASHRI_0">
          <a:extLst>
            <a:ext uri="{FF2B5EF4-FFF2-40B4-BE49-F238E27FC236}">
              <a16:creationId xmlns:a16="http://schemas.microsoft.com/office/drawing/2014/main" id="{00000000-0008-0000-0400-00004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363" name="Picture 1" descr="ALMASHRI_0">
          <a:extLst>
            <a:ext uri="{FF2B5EF4-FFF2-40B4-BE49-F238E27FC236}">
              <a16:creationId xmlns:a16="http://schemas.microsoft.com/office/drawing/2014/main" id="{00000000-0008-0000-0400-00004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64" name="Picture 1" descr="ALMASHRI_0">
          <a:extLst>
            <a:ext uri="{FF2B5EF4-FFF2-40B4-BE49-F238E27FC236}">
              <a16:creationId xmlns:a16="http://schemas.microsoft.com/office/drawing/2014/main" id="{00000000-0008-0000-0400-00004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65" name="Picture 1" descr="ALMASHRI_0">
          <a:extLst>
            <a:ext uri="{FF2B5EF4-FFF2-40B4-BE49-F238E27FC236}">
              <a16:creationId xmlns:a16="http://schemas.microsoft.com/office/drawing/2014/main" id="{00000000-0008-0000-0400-00004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66" name="Picture 1" descr="ALMASHRI_0">
          <a:extLst>
            <a:ext uri="{FF2B5EF4-FFF2-40B4-BE49-F238E27FC236}">
              <a16:creationId xmlns:a16="http://schemas.microsoft.com/office/drawing/2014/main" id="{00000000-0008-0000-0400-00004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67" name="Picture 1" descr="ALMASHRI_0">
          <a:extLst>
            <a:ext uri="{FF2B5EF4-FFF2-40B4-BE49-F238E27FC236}">
              <a16:creationId xmlns:a16="http://schemas.microsoft.com/office/drawing/2014/main" id="{00000000-0008-0000-0400-00004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68" name="Picture 1" descr="ALMASHRI_0">
          <a:extLst>
            <a:ext uri="{FF2B5EF4-FFF2-40B4-BE49-F238E27FC236}">
              <a16:creationId xmlns:a16="http://schemas.microsoft.com/office/drawing/2014/main" id="{00000000-0008-0000-0400-00005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69" name="Picture 1" descr="ALMASHRI_0">
          <a:extLst>
            <a:ext uri="{FF2B5EF4-FFF2-40B4-BE49-F238E27FC236}">
              <a16:creationId xmlns:a16="http://schemas.microsoft.com/office/drawing/2014/main" id="{00000000-0008-0000-0400-00005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0" name="Picture 1" descr="ALMASHRI_0">
          <a:extLst>
            <a:ext uri="{FF2B5EF4-FFF2-40B4-BE49-F238E27FC236}">
              <a16:creationId xmlns:a16="http://schemas.microsoft.com/office/drawing/2014/main" id="{00000000-0008-0000-0400-00005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1" name="Picture 1" descr="ALMASHRI_0">
          <a:extLst>
            <a:ext uri="{FF2B5EF4-FFF2-40B4-BE49-F238E27FC236}">
              <a16:creationId xmlns:a16="http://schemas.microsoft.com/office/drawing/2014/main" id="{00000000-0008-0000-0400-00005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2" name="Picture 1" descr="ALMASHRI_0">
          <a:extLst>
            <a:ext uri="{FF2B5EF4-FFF2-40B4-BE49-F238E27FC236}">
              <a16:creationId xmlns:a16="http://schemas.microsoft.com/office/drawing/2014/main" id="{00000000-0008-0000-0400-00005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3" name="Picture 1" descr="ALMASHRI_0">
          <a:extLst>
            <a:ext uri="{FF2B5EF4-FFF2-40B4-BE49-F238E27FC236}">
              <a16:creationId xmlns:a16="http://schemas.microsoft.com/office/drawing/2014/main" id="{00000000-0008-0000-0400-00005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4" name="Picture 1" descr="ALMASHRI_0">
          <a:extLst>
            <a:ext uri="{FF2B5EF4-FFF2-40B4-BE49-F238E27FC236}">
              <a16:creationId xmlns:a16="http://schemas.microsoft.com/office/drawing/2014/main" id="{00000000-0008-0000-0400-00005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5" name="Picture 1" descr="ALMASHRI_0">
          <a:extLst>
            <a:ext uri="{FF2B5EF4-FFF2-40B4-BE49-F238E27FC236}">
              <a16:creationId xmlns:a16="http://schemas.microsoft.com/office/drawing/2014/main" id="{00000000-0008-0000-0400-00005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6" name="Picture 1" descr="ALMASHRI_0">
          <a:extLst>
            <a:ext uri="{FF2B5EF4-FFF2-40B4-BE49-F238E27FC236}">
              <a16:creationId xmlns:a16="http://schemas.microsoft.com/office/drawing/2014/main" id="{00000000-0008-0000-0400-00005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7" name="Picture 1" descr="ALMASHRI_0">
          <a:extLst>
            <a:ext uri="{FF2B5EF4-FFF2-40B4-BE49-F238E27FC236}">
              <a16:creationId xmlns:a16="http://schemas.microsoft.com/office/drawing/2014/main" id="{00000000-0008-0000-0400-00005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8" name="Picture 1" descr="ALMASHRI_0">
          <a:extLst>
            <a:ext uri="{FF2B5EF4-FFF2-40B4-BE49-F238E27FC236}">
              <a16:creationId xmlns:a16="http://schemas.microsoft.com/office/drawing/2014/main" id="{00000000-0008-0000-0400-00005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379" name="Picture 1" descr="ALMASHRI_0">
          <a:extLst>
            <a:ext uri="{FF2B5EF4-FFF2-40B4-BE49-F238E27FC236}">
              <a16:creationId xmlns:a16="http://schemas.microsoft.com/office/drawing/2014/main" id="{00000000-0008-0000-0400-00005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0" name="Picture 1" descr="ALMASHRI_0">
          <a:extLst>
            <a:ext uri="{FF2B5EF4-FFF2-40B4-BE49-F238E27FC236}">
              <a16:creationId xmlns:a16="http://schemas.microsoft.com/office/drawing/2014/main" id="{00000000-0008-0000-0400-00005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1" name="Picture 1" descr="ALMASHRI_0">
          <a:extLst>
            <a:ext uri="{FF2B5EF4-FFF2-40B4-BE49-F238E27FC236}">
              <a16:creationId xmlns:a16="http://schemas.microsoft.com/office/drawing/2014/main" id="{00000000-0008-0000-0400-00005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2" name="Picture 1" descr="ALMASHRI_0">
          <a:extLst>
            <a:ext uri="{FF2B5EF4-FFF2-40B4-BE49-F238E27FC236}">
              <a16:creationId xmlns:a16="http://schemas.microsoft.com/office/drawing/2014/main" id="{00000000-0008-0000-0400-00005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3" name="Picture 1" descr="ALMASHRI_0">
          <a:extLst>
            <a:ext uri="{FF2B5EF4-FFF2-40B4-BE49-F238E27FC236}">
              <a16:creationId xmlns:a16="http://schemas.microsoft.com/office/drawing/2014/main" id="{00000000-0008-0000-0400-00005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4" name="Picture 1" descr="ALMASHRI_0">
          <a:extLst>
            <a:ext uri="{FF2B5EF4-FFF2-40B4-BE49-F238E27FC236}">
              <a16:creationId xmlns:a16="http://schemas.microsoft.com/office/drawing/2014/main" id="{00000000-0008-0000-0400-00006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5" name="Picture 1" descr="ALMASHRI_0">
          <a:extLst>
            <a:ext uri="{FF2B5EF4-FFF2-40B4-BE49-F238E27FC236}">
              <a16:creationId xmlns:a16="http://schemas.microsoft.com/office/drawing/2014/main" id="{00000000-0008-0000-0400-00006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6" name="Picture 1" descr="ALMASHRI_0">
          <a:extLst>
            <a:ext uri="{FF2B5EF4-FFF2-40B4-BE49-F238E27FC236}">
              <a16:creationId xmlns:a16="http://schemas.microsoft.com/office/drawing/2014/main" id="{00000000-0008-0000-0400-00006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7" name="Picture 1" descr="ALMASHRI_0">
          <a:extLst>
            <a:ext uri="{FF2B5EF4-FFF2-40B4-BE49-F238E27FC236}">
              <a16:creationId xmlns:a16="http://schemas.microsoft.com/office/drawing/2014/main" id="{00000000-0008-0000-0400-00006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8" name="Picture 1" descr="ALMASHRI_0">
          <a:extLst>
            <a:ext uri="{FF2B5EF4-FFF2-40B4-BE49-F238E27FC236}">
              <a16:creationId xmlns:a16="http://schemas.microsoft.com/office/drawing/2014/main" id="{00000000-0008-0000-0400-00006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89" name="Picture 1" descr="ALMASHRI_0">
          <a:extLst>
            <a:ext uri="{FF2B5EF4-FFF2-40B4-BE49-F238E27FC236}">
              <a16:creationId xmlns:a16="http://schemas.microsoft.com/office/drawing/2014/main" id="{00000000-0008-0000-0400-00006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90" name="Picture 1" descr="ALMASHRI_0">
          <a:extLst>
            <a:ext uri="{FF2B5EF4-FFF2-40B4-BE49-F238E27FC236}">
              <a16:creationId xmlns:a16="http://schemas.microsoft.com/office/drawing/2014/main" id="{00000000-0008-0000-0400-00006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91" name="Picture 1" descr="ALMASHRI_0">
          <a:extLst>
            <a:ext uri="{FF2B5EF4-FFF2-40B4-BE49-F238E27FC236}">
              <a16:creationId xmlns:a16="http://schemas.microsoft.com/office/drawing/2014/main" id="{00000000-0008-0000-04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92" name="Picture 1" descr="ALMASHRI_0">
          <a:extLst>
            <a:ext uri="{FF2B5EF4-FFF2-40B4-BE49-F238E27FC236}">
              <a16:creationId xmlns:a16="http://schemas.microsoft.com/office/drawing/2014/main" id="{00000000-0008-0000-0400-00006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93" name="Picture 1" descr="ALMASHRI_0">
          <a:extLst>
            <a:ext uri="{FF2B5EF4-FFF2-40B4-BE49-F238E27FC236}">
              <a16:creationId xmlns:a16="http://schemas.microsoft.com/office/drawing/2014/main" id="{00000000-0008-0000-0400-00006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94" name="Picture 1" descr="ALMASHRI_0">
          <a:extLst>
            <a:ext uri="{FF2B5EF4-FFF2-40B4-BE49-F238E27FC236}">
              <a16:creationId xmlns:a16="http://schemas.microsoft.com/office/drawing/2014/main" id="{00000000-0008-0000-0400-00006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395" name="Picture 1" descr="ALMASHRI_0">
          <a:extLst>
            <a:ext uri="{FF2B5EF4-FFF2-40B4-BE49-F238E27FC236}">
              <a16:creationId xmlns:a16="http://schemas.microsoft.com/office/drawing/2014/main" id="{00000000-0008-0000-0400-00006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96" name="Picture 1" descr="ALMASHRI_0">
          <a:extLst>
            <a:ext uri="{FF2B5EF4-FFF2-40B4-BE49-F238E27FC236}">
              <a16:creationId xmlns:a16="http://schemas.microsoft.com/office/drawing/2014/main" id="{00000000-0008-0000-0400-00006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97" name="Picture 1" descr="ALMASHRI_0">
          <a:extLst>
            <a:ext uri="{FF2B5EF4-FFF2-40B4-BE49-F238E27FC236}">
              <a16:creationId xmlns:a16="http://schemas.microsoft.com/office/drawing/2014/main" id="{00000000-0008-0000-0400-00006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98" name="Picture 1" descr="ALMASHRI_0">
          <a:extLst>
            <a:ext uri="{FF2B5EF4-FFF2-40B4-BE49-F238E27FC236}">
              <a16:creationId xmlns:a16="http://schemas.microsoft.com/office/drawing/2014/main" id="{00000000-0008-0000-0400-00006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399" name="Picture 1" descr="ALMASHRI_0">
          <a:extLst>
            <a:ext uri="{FF2B5EF4-FFF2-40B4-BE49-F238E27FC236}">
              <a16:creationId xmlns:a16="http://schemas.microsoft.com/office/drawing/2014/main" id="{00000000-0008-0000-0400-00006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0" name="Picture 1" descr="ALMASHRI_0">
          <a:extLst>
            <a:ext uri="{FF2B5EF4-FFF2-40B4-BE49-F238E27FC236}">
              <a16:creationId xmlns:a16="http://schemas.microsoft.com/office/drawing/2014/main" id="{00000000-0008-0000-0400-00007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1" name="Picture 1" descr="ALMASHRI_0">
          <a:extLst>
            <a:ext uri="{FF2B5EF4-FFF2-40B4-BE49-F238E27FC236}">
              <a16:creationId xmlns:a16="http://schemas.microsoft.com/office/drawing/2014/main" id="{00000000-0008-0000-0400-00007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2" name="Picture 1" descr="ALMASHRI_0">
          <a:extLst>
            <a:ext uri="{FF2B5EF4-FFF2-40B4-BE49-F238E27FC236}">
              <a16:creationId xmlns:a16="http://schemas.microsoft.com/office/drawing/2014/main" id="{00000000-0008-0000-0400-00007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3" name="Picture 1" descr="ALMASHRI_0">
          <a:extLst>
            <a:ext uri="{FF2B5EF4-FFF2-40B4-BE49-F238E27FC236}">
              <a16:creationId xmlns:a16="http://schemas.microsoft.com/office/drawing/2014/main" id="{00000000-0008-0000-0400-00007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4" name="Picture 1" descr="ALMASHRI_0">
          <a:extLst>
            <a:ext uri="{FF2B5EF4-FFF2-40B4-BE49-F238E27FC236}">
              <a16:creationId xmlns:a16="http://schemas.microsoft.com/office/drawing/2014/main" id="{00000000-0008-0000-0400-00007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5" name="Picture 1" descr="ALMASHRI_0">
          <a:extLst>
            <a:ext uri="{FF2B5EF4-FFF2-40B4-BE49-F238E27FC236}">
              <a16:creationId xmlns:a16="http://schemas.microsoft.com/office/drawing/2014/main" id="{00000000-0008-0000-0400-00007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6" name="Picture 1" descr="ALMASHRI_0">
          <a:extLst>
            <a:ext uri="{FF2B5EF4-FFF2-40B4-BE49-F238E27FC236}">
              <a16:creationId xmlns:a16="http://schemas.microsoft.com/office/drawing/2014/main" id="{00000000-0008-0000-0400-00007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7" name="Picture 1" descr="ALMASHRI_0">
          <a:extLst>
            <a:ext uri="{FF2B5EF4-FFF2-40B4-BE49-F238E27FC236}">
              <a16:creationId xmlns:a16="http://schemas.microsoft.com/office/drawing/2014/main" id="{00000000-0008-0000-0400-00007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8" name="Picture 1" descr="ALMASHRI_0">
          <a:extLst>
            <a:ext uri="{FF2B5EF4-FFF2-40B4-BE49-F238E27FC236}">
              <a16:creationId xmlns:a16="http://schemas.microsoft.com/office/drawing/2014/main" id="{00000000-0008-0000-0400-00007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09" name="Picture 1" descr="ALMASHRI_0">
          <a:extLst>
            <a:ext uri="{FF2B5EF4-FFF2-40B4-BE49-F238E27FC236}">
              <a16:creationId xmlns:a16="http://schemas.microsoft.com/office/drawing/2014/main" id="{00000000-0008-0000-0400-00007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10" name="Picture 1" descr="ALMASHRI_0">
          <a:extLst>
            <a:ext uri="{FF2B5EF4-FFF2-40B4-BE49-F238E27FC236}">
              <a16:creationId xmlns:a16="http://schemas.microsoft.com/office/drawing/2014/main" id="{00000000-0008-0000-0400-00007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11" name="Picture 1" descr="ALMASHRI_0">
          <a:extLst>
            <a:ext uri="{FF2B5EF4-FFF2-40B4-BE49-F238E27FC236}">
              <a16:creationId xmlns:a16="http://schemas.microsoft.com/office/drawing/2014/main" id="{00000000-0008-0000-0400-00007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2" name="Picture 1" descr="ALMASHRI_0">
          <a:extLst>
            <a:ext uri="{FF2B5EF4-FFF2-40B4-BE49-F238E27FC236}">
              <a16:creationId xmlns:a16="http://schemas.microsoft.com/office/drawing/2014/main" id="{00000000-0008-0000-0400-00007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3" name="Picture 1" descr="ALMASHRI_0">
          <a:extLst>
            <a:ext uri="{FF2B5EF4-FFF2-40B4-BE49-F238E27FC236}">
              <a16:creationId xmlns:a16="http://schemas.microsoft.com/office/drawing/2014/main" id="{00000000-0008-0000-0400-00007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4" name="Picture 1" descr="ALMASHRI_0">
          <a:extLst>
            <a:ext uri="{FF2B5EF4-FFF2-40B4-BE49-F238E27FC236}">
              <a16:creationId xmlns:a16="http://schemas.microsoft.com/office/drawing/2014/main" id="{00000000-0008-0000-0400-00007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5" name="Picture 1" descr="ALMASHRI_0">
          <a:extLst>
            <a:ext uri="{FF2B5EF4-FFF2-40B4-BE49-F238E27FC236}">
              <a16:creationId xmlns:a16="http://schemas.microsoft.com/office/drawing/2014/main" id="{00000000-0008-0000-0400-00007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6" name="Picture 1" descr="ALMASHRI_0">
          <a:extLst>
            <a:ext uri="{FF2B5EF4-FFF2-40B4-BE49-F238E27FC236}">
              <a16:creationId xmlns:a16="http://schemas.microsoft.com/office/drawing/2014/main" id="{00000000-0008-0000-0400-00008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7" name="Picture 1" descr="ALMASHRI_0">
          <a:extLst>
            <a:ext uri="{FF2B5EF4-FFF2-40B4-BE49-F238E27FC236}">
              <a16:creationId xmlns:a16="http://schemas.microsoft.com/office/drawing/2014/main" id="{00000000-0008-0000-0400-00008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8" name="Picture 1" descr="ALMASHRI_0">
          <a:extLst>
            <a:ext uri="{FF2B5EF4-FFF2-40B4-BE49-F238E27FC236}">
              <a16:creationId xmlns:a16="http://schemas.microsoft.com/office/drawing/2014/main" id="{00000000-0008-0000-0400-00008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19" name="Picture 1" descr="ALMASHRI_0">
          <a:extLst>
            <a:ext uri="{FF2B5EF4-FFF2-40B4-BE49-F238E27FC236}">
              <a16:creationId xmlns:a16="http://schemas.microsoft.com/office/drawing/2014/main" id="{00000000-0008-0000-0400-00008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0" name="Picture 1" descr="ALMASHRI_0">
          <a:extLst>
            <a:ext uri="{FF2B5EF4-FFF2-40B4-BE49-F238E27FC236}">
              <a16:creationId xmlns:a16="http://schemas.microsoft.com/office/drawing/2014/main" id="{00000000-0008-0000-0400-00008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1" name="Picture 1" descr="ALMASHRI_0">
          <a:extLst>
            <a:ext uri="{FF2B5EF4-FFF2-40B4-BE49-F238E27FC236}">
              <a16:creationId xmlns:a16="http://schemas.microsoft.com/office/drawing/2014/main" id="{00000000-0008-0000-0400-00008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2" name="Picture 1" descr="ALMASHRI_0">
          <a:extLst>
            <a:ext uri="{FF2B5EF4-FFF2-40B4-BE49-F238E27FC236}">
              <a16:creationId xmlns:a16="http://schemas.microsoft.com/office/drawing/2014/main" id="{00000000-0008-0000-0400-00008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3" name="Picture 1" descr="ALMASHRI_0">
          <a:extLst>
            <a:ext uri="{FF2B5EF4-FFF2-40B4-BE49-F238E27FC236}">
              <a16:creationId xmlns:a16="http://schemas.microsoft.com/office/drawing/2014/main" id="{00000000-0008-0000-0400-00008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4" name="Picture 1" descr="ALMASHRI_0">
          <a:extLst>
            <a:ext uri="{FF2B5EF4-FFF2-40B4-BE49-F238E27FC236}">
              <a16:creationId xmlns:a16="http://schemas.microsoft.com/office/drawing/2014/main" id="{00000000-0008-0000-0400-00008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5" name="Picture 1" descr="ALMASHRI_0">
          <a:extLst>
            <a:ext uri="{FF2B5EF4-FFF2-40B4-BE49-F238E27FC236}">
              <a16:creationId xmlns:a16="http://schemas.microsoft.com/office/drawing/2014/main" id="{00000000-0008-0000-0400-00008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6" name="Picture 1" descr="ALMASHRI_0">
          <a:extLst>
            <a:ext uri="{FF2B5EF4-FFF2-40B4-BE49-F238E27FC236}">
              <a16:creationId xmlns:a16="http://schemas.microsoft.com/office/drawing/2014/main" id="{00000000-0008-0000-0400-00008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27" name="Picture 1" descr="ALMASHRI_0">
          <a:extLst>
            <a:ext uri="{FF2B5EF4-FFF2-40B4-BE49-F238E27FC236}">
              <a16:creationId xmlns:a16="http://schemas.microsoft.com/office/drawing/2014/main" id="{00000000-0008-0000-0400-00008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28" name="Picture 1" descr="ALMASHRI_0">
          <a:extLst>
            <a:ext uri="{FF2B5EF4-FFF2-40B4-BE49-F238E27FC236}">
              <a16:creationId xmlns:a16="http://schemas.microsoft.com/office/drawing/2014/main" id="{00000000-0008-0000-0400-00008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29" name="Picture 1" descr="ALMASHRI_0">
          <a:extLst>
            <a:ext uri="{FF2B5EF4-FFF2-40B4-BE49-F238E27FC236}">
              <a16:creationId xmlns:a16="http://schemas.microsoft.com/office/drawing/2014/main" id="{00000000-0008-0000-0400-00008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0" name="Picture 1" descr="ALMASHRI_0">
          <a:extLst>
            <a:ext uri="{FF2B5EF4-FFF2-40B4-BE49-F238E27FC236}">
              <a16:creationId xmlns:a16="http://schemas.microsoft.com/office/drawing/2014/main" id="{00000000-0008-0000-0400-00008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1" name="Picture 1" descr="ALMASHRI_0">
          <a:extLst>
            <a:ext uri="{FF2B5EF4-FFF2-40B4-BE49-F238E27FC236}">
              <a16:creationId xmlns:a16="http://schemas.microsoft.com/office/drawing/2014/main" id="{00000000-0008-0000-0400-00008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2" name="Picture 1" descr="ALMASHRI_0">
          <a:extLst>
            <a:ext uri="{FF2B5EF4-FFF2-40B4-BE49-F238E27FC236}">
              <a16:creationId xmlns:a16="http://schemas.microsoft.com/office/drawing/2014/main" id="{00000000-0008-0000-0400-00009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3" name="Picture 1" descr="ALMASHRI_0">
          <a:extLst>
            <a:ext uri="{FF2B5EF4-FFF2-40B4-BE49-F238E27FC236}">
              <a16:creationId xmlns:a16="http://schemas.microsoft.com/office/drawing/2014/main" id="{00000000-0008-0000-0400-00009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4" name="Picture 1" descr="ALMASHRI_0">
          <a:extLst>
            <a:ext uri="{FF2B5EF4-FFF2-40B4-BE49-F238E27FC236}">
              <a16:creationId xmlns:a16="http://schemas.microsoft.com/office/drawing/2014/main" id="{00000000-0008-0000-0400-00009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5" name="Picture 1" descr="ALMASHRI_0">
          <a:extLst>
            <a:ext uri="{FF2B5EF4-FFF2-40B4-BE49-F238E27FC236}">
              <a16:creationId xmlns:a16="http://schemas.microsoft.com/office/drawing/2014/main" id="{00000000-0008-0000-0400-00009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6" name="Picture 1" descr="ALMASHRI_0">
          <a:extLst>
            <a:ext uri="{FF2B5EF4-FFF2-40B4-BE49-F238E27FC236}">
              <a16:creationId xmlns:a16="http://schemas.microsoft.com/office/drawing/2014/main" id="{00000000-0008-0000-0400-00009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7" name="Picture 1" descr="ALMASHRI_0">
          <a:extLst>
            <a:ext uri="{FF2B5EF4-FFF2-40B4-BE49-F238E27FC236}">
              <a16:creationId xmlns:a16="http://schemas.microsoft.com/office/drawing/2014/main" id="{00000000-0008-0000-0400-00009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8" name="Picture 1" descr="ALMASHRI_0">
          <a:extLst>
            <a:ext uri="{FF2B5EF4-FFF2-40B4-BE49-F238E27FC236}">
              <a16:creationId xmlns:a16="http://schemas.microsoft.com/office/drawing/2014/main" id="{00000000-0008-0000-0400-00009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39" name="Picture 1" descr="ALMASHRI_0">
          <a:extLst>
            <a:ext uri="{FF2B5EF4-FFF2-40B4-BE49-F238E27FC236}">
              <a16:creationId xmlns:a16="http://schemas.microsoft.com/office/drawing/2014/main" id="{00000000-0008-0000-0400-00009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40" name="Picture 1" descr="ALMASHRI_0">
          <a:extLst>
            <a:ext uri="{FF2B5EF4-FFF2-40B4-BE49-F238E27FC236}">
              <a16:creationId xmlns:a16="http://schemas.microsoft.com/office/drawing/2014/main" id="{00000000-0008-0000-0400-00009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41" name="Picture 1" descr="ALMASHRI_0">
          <a:extLst>
            <a:ext uri="{FF2B5EF4-FFF2-40B4-BE49-F238E27FC236}">
              <a16:creationId xmlns:a16="http://schemas.microsoft.com/office/drawing/2014/main" id="{00000000-0008-0000-0400-00009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42" name="Picture 1" descr="ALMASHRI_0">
          <a:extLst>
            <a:ext uri="{FF2B5EF4-FFF2-40B4-BE49-F238E27FC236}">
              <a16:creationId xmlns:a16="http://schemas.microsoft.com/office/drawing/2014/main" id="{00000000-0008-0000-0400-00009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42488"/>
    <xdr:pic>
      <xdr:nvPicPr>
        <xdr:cNvPr id="12443" name="Picture 1" descr="ALMASHRI_0">
          <a:extLst>
            <a:ext uri="{FF2B5EF4-FFF2-40B4-BE49-F238E27FC236}">
              <a16:creationId xmlns:a16="http://schemas.microsoft.com/office/drawing/2014/main" id="{00000000-0008-0000-0400-00009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44" name="Picture 1" descr="ALMASHRI_0">
          <a:extLst>
            <a:ext uri="{FF2B5EF4-FFF2-40B4-BE49-F238E27FC236}">
              <a16:creationId xmlns:a16="http://schemas.microsoft.com/office/drawing/2014/main" id="{00000000-0008-0000-0400-00009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45" name="Picture 1" descr="ALMASHRI_0">
          <a:extLst>
            <a:ext uri="{FF2B5EF4-FFF2-40B4-BE49-F238E27FC236}">
              <a16:creationId xmlns:a16="http://schemas.microsoft.com/office/drawing/2014/main" id="{00000000-0008-0000-0400-00009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46" name="Picture 1" descr="ALMASHRI_0">
          <a:extLst>
            <a:ext uri="{FF2B5EF4-FFF2-40B4-BE49-F238E27FC236}">
              <a16:creationId xmlns:a16="http://schemas.microsoft.com/office/drawing/2014/main" id="{00000000-0008-0000-0400-00009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47" name="Picture 1" descr="ALMASHRI_0">
          <a:extLst>
            <a:ext uri="{FF2B5EF4-FFF2-40B4-BE49-F238E27FC236}">
              <a16:creationId xmlns:a16="http://schemas.microsoft.com/office/drawing/2014/main" id="{00000000-0008-0000-0400-00009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48" name="Picture 1" descr="ALMASHRI_0">
          <a:extLst>
            <a:ext uri="{FF2B5EF4-FFF2-40B4-BE49-F238E27FC236}">
              <a16:creationId xmlns:a16="http://schemas.microsoft.com/office/drawing/2014/main" id="{00000000-0008-0000-0400-0000A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49" name="Picture 1" descr="ALMASHRI_0">
          <a:extLst>
            <a:ext uri="{FF2B5EF4-FFF2-40B4-BE49-F238E27FC236}">
              <a16:creationId xmlns:a16="http://schemas.microsoft.com/office/drawing/2014/main" id="{00000000-0008-0000-0400-0000A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0" name="Picture 1" descr="ALMASHRI_0">
          <a:extLst>
            <a:ext uri="{FF2B5EF4-FFF2-40B4-BE49-F238E27FC236}">
              <a16:creationId xmlns:a16="http://schemas.microsoft.com/office/drawing/2014/main" id="{00000000-0008-0000-0400-0000A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1" name="Picture 1" descr="ALMASHRI_0">
          <a:extLst>
            <a:ext uri="{FF2B5EF4-FFF2-40B4-BE49-F238E27FC236}">
              <a16:creationId xmlns:a16="http://schemas.microsoft.com/office/drawing/2014/main" id="{00000000-0008-0000-0400-0000A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2" name="Picture 1" descr="ALMASHRI_0">
          <a:extLst>
            <a:ext uri="{FF2B5EF4-FFF2-40B4-BE49-F238E27FC236}">
              <a16:creationId xmlns:a16="http://schemas.microsoft.com/office/drawing/2014/main" id="{00000000-0008-0000-0400-0000A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3" name="Picture 1" descr="ALMASHRI_0">
          <a:extLst>
            <a:ext uri="{FF2B5EF4-FFF2-40B4-BE49-F238E27FC236}">
              <a16:creationId xmlns:a16="http://schemas.microsoft.com/office/drawing/2014/main" id="{00000000-0008-0000-0400-0000A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4" name="Picture 1" descr="ALMASHRI_0">
          <a:extLst>
            <a:ext uri="{FF2B5EF4-FFF2-40B4-BE49-F238E27FC236}">
              <a16:creationId xmlns:a16="http://schemas.microsoft.com/office/drawing/2014/main" id="{00000000-0008-0000-0400-0000A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5" name="Picture 1" descr="ALMASHRI_0">
          <a:extLst>
            <a:ext uri="{FF2B5EF4-FFF2-40B4-BE49-F238E27FC236}">
              <a16:creationId xmlns:a16="http://schemas.microsoft.com/office/drawing/2014/main" id="{00000000-0008-0000-0400-0000A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6" name="Picture 1" descr="ALMASHRI_0">
          <a:extLst>
            <a:ext uri="{FF2B5EF4-FFF2-40B4-BE49-F238E27FC236}">
              <a16:creationId xmlns:a16="http://schemas.microsoft.com/office/drawing/2014/main" id="{00000000-0008-0000-0400-0000A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7" name="Picture 1" descr="ALMASHRI_0">
          <a:extLst>
            <a:ext uri="{FF2B5EF4-FFF2-40B4-BE49-F238E27FC236}">
              <a16:creationId xmlns:a16="http://schemas.microsoft.com/office/drawing/2014/main" id="{00000000-0008-0000-0400-0000A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8" name="Picture 1" descr="ALMASHRI_0">
          <a:extLst>
            <a:ext uri="{FF2B5EF4-FFF2-40B4-BE49-F238E27FC236}">
              <a16:creationId xmlns:a16="http://schemas.microsoft.com/office/drawing/2014/main" id="{00000000-0008-0000-0400-0000A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632963"/>
    <xdr:pic>
      <xdr:nvPicPr>
        <xdr:cNvPr id="12459" name="Picture 1" descr="ALMASHRI_0">
          <a:extLst>
            <a:ext uri="{FF2B5EF4-FFF2-40B4-BE49-F238E27FC236}">
              <a16:creationId xmlns:a16="http://schemas.microsoft.com/office/drawing/2014/main" id="{00000000-0008-0000-0400-0000A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0" name="Picture 1" descr="ALMASHRI_0">
          <a:extLst>
            <a:ext uri="{FF2B5EF4-FFF2-40B4-BE49-F238E27FC236}">
              <a16:creationId xmlns:a16="http://schemas.microsoft.com/office/drawing/2014/main" id="{00000000-0008-0000-0400-0000A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1" name="Picture 1" descr="ALMASHRI_0">
          <a:extLst>
            <a:ext uri="{FF2B5EF4-FFF2-40B4-BE49-F238E27FC236}">
              <a16:creationId xmlns:a16="http://schemas.microsoft.com/office/drawing/2014/main" id="{00000000-0008-0000-0400-0000A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2" name="Picture 1" descr="ALMASHRI_0">
          <a:extLst>
            <a:ext uri="{FF2B5EF4-FFF2-40B4-BE49-F238E27FC236}">
              <a16:creationId xmlns:a16="http://schemas.microsoft.com/office/drawing/2014/main" id="{00000000-0008-0000-0400-0000A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3" name="Picture 1" descr="ALMASHRI_0">
          <a:extLst>
            <a:ext uri="{FF2B5EF4-FFF2-40B4-BE49-F238E27FC236}">
              <a16:creationId xmlns:a16="http://schemas.microsoft.com/office/drawing/2014/main" id="{00000000-0008-0000-0400-0000A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4" name="Picture 1" descr="ALMASHRI_0">
          <a:extLst>
            <a:ext uri="{FF2B5EF4-FFF2-40B4-BE49-F238E27FC236}">
              <a16:creationId xmlns:a16="http://schemas.microsoft.com/office/drawing/2014/main" id="{00000000-0008-0000-0400-0000B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5" name="Picture 1" descr="ALMASHRI_0">
          <a:extLst>
            <a:ext uri="{FF2B5EF4-FFF2-40B4-BE49-F238E27FC236}">
              <a16:creationId xmlns:a16="http://schemas.microsoft.com/office/drawing/2014/main" id="{00000000-0008-0000-0400-0000B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6" name="Picture 1" descr="ALMASHRI_0">
          <a:extLst>
            <a:ext uri="{FF2B5EF4-FFF2-40B4-BE49-F238E27FC236}">
              <a16:creationId xmlns:a16="http://schemas.microsoft.com/office/drawing/2014/main" id="{00000000-0008-0000-0400-0000B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7" name="Picture 1" descr="ALMASHRI_0">
          <a:extLst>
            <a:ext uri="{FF2B5EF4-FFF2-40B4-BE49-F238E27FC236}">
              <a16:creationId xmlns:a16="http://schemas.microsoft.com/office/drawing/2014/main" id="{00000000-0008-0000-0400-0000B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8" name="Picture 1" descr="ALMASHRI_0">
          <a:extLst>
            <a:ext uri="{FF2B5EF4-FFF2-40B4-BE49-F238E27FC236}">
              <a16:creationId xmlns:a16="http://schemas.microsoft.com/office/drawing/2014/main" id="{00000000-0008-0000-0400-0000B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69" name="Picture 1" descr="ALMASHRI_0">
          <a:extLst>
            <a:ext uri="{FF2B5EF4-FFF2-40B4-BE49-F238E27FC236}">
              <a16:creationId xmlns:a16="http://schemas.microsoft.com/office/drawing/2014/main" id="{00000000-0008-0000-0400-0000B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70" name="Picture 1" descr="ALMASHRI_0">
          <a:extLst>
            <a:ext uri="{FF2B5EF4-FFF2-40B4-BE49-F238E27FC236}">
              <a16:creationId xmlns:a16="http://schemas.microsoft.com/office/drawing/2014/main" id="{00000000-0008-0000-0400-0000B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71" name="Picture 1" descr="ALMASHRI_0">
          <a:extLst>
            <a:ext uri="{FF2B5EF4-FFF2-40B4-BE49-F238E27FC236}">
              <a16:creationId xmlns:a16="http://schemas.microsoft.com/office/drawing/2014/main" id="{00000000-0008-0000-0400-0000B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72" name="Picture 1" descr="ALMASHRI_0">
          <a:extLst>
            <a:ext uri="{FF2B5EF4-FFF2-40B4-BE49-F238E27FC236}">
              <a16:creationId xmlns:a16="http://schemas.microsoft.com/office/drawing/2014/main" id="{00000000-0008-0000-0400-0000B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73" name="Picture 1" descr="ALMASHRI_0">
          <a:extLst>
            <a:ext uri="{FF2B5EF4-FFF2-40B4-BE49-F238E27FC236}">
              <a16:creationId xmlns:a16="http://schemas.microsoft.com/office/drawing/2014/main" id="{00000000-0008-0000-0400-0000B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74" name="Picture 1" descr="ALMASHRI_0">
          <a:extLst>
            <a:ext uri="{FF2B5EF4-FFF2-40B4-BE49-F238E27FC236}">
              <a16:creationId xmlns:a16="http://schemas.microsoft.com/office/drawing/2014/main" id="{00000000-0008-0000-0400-0000B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475" name="Picture 1" descr="ALMASHRI_0">
          <a:extLst>
            <a:ext uri="{FF2B5EF4-FFF2-40B4-BE49-F238E27FC236}">
              <a16:creationId xmlns:a16="http://schemas.microsoft.com/office/drawing/2014/main" id="{00000000-0008-0000-0400-0000B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76" name="Picture 1" descr="ALMASHRI_0">
          <a:extLst>
            <a:ext uri="{FF2B5EF4-FFF2-40B4-BE49-F238E27FC236}">
              <a16:creationId xmlns:a16="http://schemas.microsoft.com/office/drawing/2014/main" id="{00000000-0008-0000-0400-0000B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77" name="Picture 1" descr="ALMASHRI_0">
          <a:extLst>
            <a:ext uri="{FF2B5EF4-FFF2-40B4-BE49-F238E27FC236}">
              <a16:creationId xmlns:a16="http://schemas.microsoft.com/office/drawing/2014/main" id="{00000000-0008-0000-0400-0000B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78" name="Picture 1" descr="ALMASHRI_0">
          <a:extLst>
            <a:ext uri="{FF2B5EF4-FFF2-40B4-BE49-F238E27FC236}">
              <a16:creationId xmlns:a16="http://schemas.microsoft.com/office/drawing/2014/main" id="{00000000-0008-0000-0400-0000B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79" name="Picture 1" descr="ALMASHRI_0">
          <a:extLst>
            <a:ext uri="{FF2B5EF4-FFF2-40B4-BE49-F238E27FC236}">
              <a16:creationId xmlns:a16="http://schemas.microsoft.com/office/drawing/2014/main" id="{00000000-0008-0000-0400-0000B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0" name="Picture 1" descr="ALMASHRI_0">
          <a:extLst>
            <a:ext uri="{FF2B5EF4-FFF2-40B4-BE49-F238E27FC236}">
              <a16:creationId xmlns:a16="http://schemas.microsoft.com/office/drawing/2014/main" id="{00000000-0008-0000-0400-0000C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1" name="Picture 1" descr="ALMASHRI_0">
          <a:extLst>
            <a:ext uri="{FF2B5EF4-FFF2-40B4-BE49-F238E27FC236}">
              <a16:creationId xmlns:a16="http://schemas.microsoft.com/office/drawing/2014/main" id="{00000000-0008-0000-0400-0000C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2" name="Picture 1" descr="ALMASHRI_0">
          <a:extLst>
            <a:ext uri="{FF2B5EF4-FFF2-40B4-BE49-F238E27FC236}">
              <a16:creationId xmlns:a16="http://schemas.microsoft.com/office/drawing/2014/main" id="{00000000-0008-0000-0400-0000C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3" name="Picture 1" descr="ALMASHRI_0">
          <a:extLst>
            <a:ext uri="{FF2B5EF4-FFF2-40B4-BE49-F238E27FC236}">
              <a16:creationId xmlns:a16="http://schemas.microsoft.com/office/drawing/2014/main" id="{00000000-0008-0000-0400-0000C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4" name="Picture 1" descr="ALMASHRI_0">
          <a:extLst>
            <a:ext uri="{FF2B5EF4-FFF2-40B4-BE49-F238E27FC236}">
              <a16:creationId xmlns:a16="http://schemas.microsoft.com/office/drawing/2014/main" id="{00000000-0008-0000-0400-0000C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5" name="Picture 1" descr="ALMASHRI_0">
          <a:extLst>
            <a:ext uri="{FF2B5EF4-FFF2-40B4-BE49-F238E27FC236}">
              <a16:creationId xmlns:a16="http://schemas.microsoft.com/office/drawing/2014/main" id="{00000000-0008-0000-0400-0000C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6" name="Picture 1" descr="ALMASHRI_0">
          <a:extLst>
            <a:ext uri="{FF2B5EF4-FFF2-40B4-BE49-F238E27FC236}">
              <a16:creationId xmlns:a16="http://schemas.microsoft.com/office/drawing/2014/main" id="{00000000-0008-0000-0400-0000C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7" name="Picture 1" descr="ALMASHRI_0">
          <a:extLst>
            <a:ext uri="{FF2B5EF4-FFF2-40B4-BE49-F238E27FC236}">
              <a16:creationId xmlns:a16="http://schemas.microsoft.com/office/drawing/2014/main" id="{00000000-0008-0000-0400-0000C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8" name="Picture 1" descr="ALMASHRI_0">
          <a:extLst>
            <a:ext uri="{FF2B5EF4-FFF2-40B4-BE49-F238E27FC236}">
              <a16:creationId xmlns:a16="http://schemas.microsoft.com/office/drawing/2014/main" id="{00000000-0008-0000-0400-0000C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89" name="Picture 1" descr="ALMASHRI_0">
          <a:extLst>
            <a:ext uri="{FF2B5EF4-FFF2-40B4-BE49-F238E27FC236}">
              <a16:creationId xmlns:a16="http://schemas.microsoft.com/office/drawing/2014/main" id="{00000000-0008-0000-0400-0000C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90" name="Picture 1" descr="ALMASHRI_0">
          <a:extLst>
            <a:ext uri="{FF2B5EF4-FFF2-40B4-BE49-F238E27FC236}">
              <a16:creationId xmlns:a16="http://schemas.microsoft.com/office/drawing/2014/main" id="{00000000-0008-0000-0400-0000C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491" name="Picture 1" descr="ALMASHRI_0">
          <a:extLst>
            <a:ext uri="{FF2B5EF4-FFF2-40B4-BE49-F238E27FC236}">
              <a16:creationId xmlns:a16="http://schemas.microsoft.com/office/drawing/2014/main" id="{00000000-0008-0000-0400-0000C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2" name="Picture 1" descr="ALMASHRI_0">
          <a:extLst>
            <a:ext uri="{FF2B5EF4-FFF2-40B4-BE49-F238E27FC236}">
              <a16:creationId xmlns:a16="http://schemas.microsoft.com/office/drawing/2014/main" id="{00000000-0008-0000-0400-0000C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3" name="Picture 1" descr="ALMASHRI_0">
          <a:extLst>
            <a:ext uri="{FF2B5EF4-FFF2-40B4-BE49-F238E27FC236}">
              <a16:creationId xmlns:a16="http://schemas.microsoft.com/office/drawing/2014/main" id="{00000000-0008-0000-0400-0000C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4" name="Picture 1" descr="ALMASHRI_0">
          <a:extLst>
            <a:ext uri="{FF2B5EF4-FFF2-40B4-BE49-F238E27FC236}">
              <a16:creationId xmlns:a16="http://schemas.microsoft.com/office/drawing/2014/main" id="{00000000-0008-0000-0400-0000C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5" name="Picture 1" descr="ALMASHRI_0">
          <a:extLst>
            <a:ext uri="{FF2B5EF4-FFF2-40B4-BE49-F238E27FC236}">
              <a16:creationId xmlns:a16="http://schemas.microsoft.com/office/drawing/2014/main" id="{00000000-0008-0000-0400-0000C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6" name="Picture 1" descr="ALMASHRI_0">
          <a:extLst>
            <a:ext uri="{FF2B5EF4-FFF2-40B4-BE49-F238E27FC236}">
              <a16:creationId xmlns:a16="http://schemas.microsoft.com/office/drawing/2014/main" id="{00000000-0008-0000-0400-0000D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7" name="Picture 1" descr="ALMASHRI_0">
          <a:extLst>
            <a:ext uri="{FF2B5EF4-FFF2-40B4-BE49-F238E27FC236}">
              <a16:creationId xmlns:a16="http://schemas.microsoft.com/office/drawing/2014/main" id="{00000000-0008-0000-0400-0000D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8" name="Picture 1" descr="ALMASHRI_0">
          <a:extLst>
            <a:ext uri="{FF2B5EF4-FFF2-40B4-BE49-F238E27FC236}">
              <a16:creationId xmlns:a16="http://schemas.microsoft.com/office/drawing/2014/main" id="{00000000-0008-0000-0400-0000D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499" name="Picture 1" descr="ALMASHRI_0">
          <a:extLst>
            <a:ext uri="{FF2B5EF4-FFF2-40B4-BE49-F238E27FC236}">
              <a16:creationId xmlns:a16="http://schemas.microsoft.com/office/drawing/2014/main" id="{00000000-0008-0000-0400-0000D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0" name="Picture 1" descr="ALMASHRI_0">
          <a:extLst>
            <a:ext uri="{FF2B5EF4-FFF2-40B4-BE49-F238E27FC236}">
              <a16:creationId xmlns:a16="http://schemas.microsoft.com/office/drawing/2014/main" id="{00000000-0008-0000-0400-0000D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1" name="Picture 1" descr="ALMASHRI_0">
          <a:extLst>
            <a:ext uri="{FF2B5EF4-FFF2-40B4-BE49-F238E27FC236}">
              <a16:creationId xmlns:a16="http://schemas.microsoft.com/office/drawing/2014/main" id="{00000000-0008-0000-0400-0000D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2" name="Picture 1" descr="ALMASHRI_0">
          <a:extLst>
            <a:ext uri="{FF2B5EF4-FFF2-40B4-BE49-F238E27FC236}">
              <a16:creationId xmlns:a16="http://schemas.microsoft.com/office/drawing/2014/main" id="{00000000-0008-0000-0400-0000D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3" name="Picture 1" descr="ALMASHRI_0">
          <a:extLst>
            <a:ext uri="{FF2B5EF4-FFF2-40B4-BE49-F238E27FC236}">
              <a16:creationId xmlns:a16="http://schemas.microsoft.com/office/drawing/2014/main" id="{00000000-0008-0000-0400-0000D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4" name="Picture 1" descr="ALMASHRI_0">
          <a:extLst>
            <a:ext uri="{FF2B5EF4-FFF2-40B4-BE49-F238E27FC236}">
              <a16:creationId xmlns:a16="http://schemas.microsoft.com/office/drawing/2014/main" id="{00000000-0008-0000-0400-0000D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5" name="Picture 1" descr="ALMASHRI_0">
          <a:extLst>
            <a:ext uri="{FF2B5EF4-FFF2-40B4-BE49-F238E27FC236}">
              <a16:creationId xmlns:a16="http://schemas.microsoft.com/office/drawing/2014/main" id="{00000000-0008-0000-0400-0000D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6" name="Picture 1" descr="ALMASHRI_0">
          <a:extLst>
            <a:ext uri="{FF2B5EF4-FFF2-40B4-BE49-F238E27FC236}">
              <a16:creationId xmlns:a16="http://schemas.microsoft.com/office/drawing/2014/main" id="{00000000-0008-0000-0400-0000D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507" name="Picture 1" descr="ALMASHRI_0">
          <a:extLst>
            <a:ext uri="{FF2B5EF4-FFF2-40B4-BE49-F238E27FC236}">
              <a16:creationId xmlns:a16="http://schemas.microsoft.com/office/drawing/2014/main" id="{00000000-0008-0000-0400-0000D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08" name="Picture 1" descr="ALMASHRI_0">
          <a:extLst>
            <a:ext uri="{FF2B5EF4-FFF2-40B4-BE49-F238E27FC236}">
              <a16:creationId xmlns:a16="http://schemas.microsoft.com/office/drawing/2014/main" id="{00000000-0008-0000-0400-0000D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09" name="Picture 1" descr="ALMASHRI_0">
          <a:extLst>
            <a:ext uri="{FF2B5EF4-FFF2-40B4-BE49-F238E27FC236}">
              <a16:creationId xmlns:a16="http://schemas.microsoft.com/office/drawing/2014/main" id="{00000000-0008-0000-0400-0000D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0" name="Picture 1" descr="ALMASHRI_0">
          <a:extLst>
            <a:ext uri="{FF2B5EF4-FFF2-40B4-BE49-F238E27FC236}">
              <a16:creationId xmlns:a16="http://schemas.microsoft.com/office/drawing/2014/main" id="{00000000-0008-0000-0400-0000D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1" name="Picture 1" descr="ALMASHRI_0">
          <a:extLst>
            <a:ext uri="{FF2B5EF4-FFF2-40B4-BE49-F238E27FC236}">
              <a16:creationId xmlns:a16="http://schemas.microsoft.com/office/drawing/2014/main" id="{00000000-0008-0000-0400-0000D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2" name="Picture 1" descr="ALMASHRI_0">
          <a:extLst>
            <a:ext uri="{FF2B5EF4-FFF2-40B4-BE49-F238E27FC236}">
              <a16:creationId xmlns:a16="http://schemas.microsoft.com/office/drawing/2014/main" id="{00000000-0008-0000-0400-0000E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3" name="Picture 1" descr="ALMASHRI_0">
          <a:extLst>
            <a:ext uri="{FF2B5EF4-FFF2-40B4-BE49-F238E27FC236}">
              <a16:creationId xmlns:a16="http://schemas.microsoft.com/office/drawing/2014/main" id="{00000000-0008-0000-0400-0000E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4" name="Picture 1" descr="ALMASHRI_0">
          <a:extLst>
            <a:ext uri="{FF2B5EF4-FFF2-40B4-BE49-F238E27FC236}">
              <a16:creationId xmlns:a16="http://schemas.microsoft.com/office/drawing/2014/main" id="{00000000-0008-0000-0400-0000E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5" name="Picture 1" descr="ALMASHRI_0">
          <a:extLst>
            <a:ext uri="{FF2B5EF4-FFF2-40B4-BE49-F238E27FC236}">
              <a16:creationId xmlns:a16="http://schemas.microsoft.com/office/drawing/2014/main" id="{00000000-0008-0000-0400-0000E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6" name="Picture 1" descr="ALMASHRI_0">
          <a:extLst>
            <a:ext uri="{FF2B5EF4-FFF2-40B4-BE49-F238E27FC236}">
              <a16:creationId xmlns:a16="http://schemas.microsoft.com/office/drawing/2014/main" id="{00000000-0008-0000-0400-0000E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7" name="Picture 1" descr="ALMASHRI_0">
          <a:extLst>
            <a:ext uri="{FF2B5EF4-FFF2-40B4-BE49-F238E27FC236}">
              <a16:creationId xmlns:a16="http://schemas.microsoft.com/office/drawing/2014/main" id="{00000000-0008-0000-0400-0000E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8" name="Picture 1" descr="ALMASHRI_0">
          <a:extLst>
            <a:ext uri="{FF2B5EF4-FFF2-40B4-BE49-F238E27FC236}">
              <a16:creationId xmlns:a16="http://schemas.microsoft.com/office/drawing/2014/main" id="{00000000-0008-0000-0400-0000E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19" name="Picture 1" descr="ALMASHRI_0">
          <a:extLst>
            <a:ext uri="{FF2B5EF4-FFF2-40B4-BE49-F238E27FC236}">
              <a16:creationId xmlns:a16="http://schemas.microsoft.com/office/drawing/2014/main" id="{00000000-0008-0000-0400-0000E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20" name="Picture 1" descr="ALMASHRI_0">
          <a:extLst>
            <a:ext uri="{FF2B5EF4-FFF2-40B4-BE49-F238E27FC236}">
              <a16:creationId xmlns:a16="http://schemas.microsoft.com/office/drawing/2014/main" id="{00000000-0008-0000-0400-0000E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21" name="Picture 1" descr="ALMASHRI_0">
          <a:extLst>
            <a:ext uri="{FF2B5EF4-FFF2-40B4-BE49-F238E27FC236}">
              <a16:creationId xmlns:a16="http://schemas.microsoft.com/office/drawing/2014/main" id="{00000000-0008-0000-0400-0000E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22" name="Picture 1" descr="ALMASHRI_0">
          <a:extLst>
            <a:ext uri="{FF2B5EF4-FFF2-40B4-BE49-F238E27FC236}">
              <a16:creationId xmlns:a16="http://schemas.microsoft.com/office/drawing/2014/main" id="{00000000-0008-0000-0400-0000E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523" name="Picture 1" descr="ALMASHRI_0">
          <a:extLst>
            <a:ext uri="{FF2B5EF4-FFF2-40B4-BE49-F238E27FC236}">
              <a16:creationId xmlns:a16="http://schemas.microsoft.com/office/drawing/2014/main" id="{00000000-0008-0000-0400-0000E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24" name="Picture 1" descr="ALMASHRI_0">
          <a:extLst>
            <a:ext uri="{FF2B5EF4-FFF2-40B4-BE49-F238E27FC236}">
              <a16:creationId xmlns:a16="http://schemas.microsoft.com/office/drawing/2014/main" id="{00000000-0008-0000-0400-0000E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25" name="Picture 1" descr="ALMASHRI_0">
          <a:extLst>
            <a:ext uri="{FF2B5EF4-FFF2-40B4-BE49-F238E27FC236}">
              <a16:creationId xmlns:a16="http://schemas.microsoft.com/office/drawing/2014/main" id="{00000000-0008-0000-0400-0000E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26" name="Picture 1" descr="ALMASHRI_0">
          <a:extLst>
            <a:ext uri="{FF2B5EF4-FFF2-40B4-BE49-F238E27FC236}">
              <a16:creationId xmlns:a16="http://schemas.microsoft.com/office/drawing/2014/main" id="{00000000-0008-0000-0400-0000E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27" name="Picture 1" descr="ALMASHRI_0">
          <a:extLst>
            <a:ext uri="{FF2B5EF4-FFF2-40B4-BE49-F238E27FC236}">
              <a16:creationId xmlns:a16="http://schemas.microsoft.com/office/drawing/2014/main" id="{00000000-0008-0000-0400-0000E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28" name="Picture 1" descr="ALMASHRI_0">
          <a:extLst>
            <a:ext uri="{FF2B5EF4-FFF2-40B4-BE49-F238E27FC236}">
              <a16:creationId xmlns:a16="http://schemas.microsoft.com/office/drawing/2014/main" id="{00000000-0008-0000-0400-0000F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29" name="Picture 1" descr="ALMASHRI_0">
          <a:extLst>
            <a:ext uri="{FF2B5EF4-FFF2-40B4-BE49-F238E27FC236}">
              <a16:creationId xmlns:a16="http://schemas.microsoft.com/office/drawing/2014/main" id="{00000000-0008-0000-0400-0000F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0" name="Picture 1" descr="ALMASHRI_0">
          <a:extLst>
            <a:ext uri="{FF2B5EF4-FFF2-40B4-BE49-F238E27FC236}">
              <a16:creationId xmlns:a16="http://schemas.microsoft.com/office/drawing/2014/main" id="{00000000-0008-0000-0400-0000F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1" name="Picture 1" descr="ALMASHRI_0">
          <a:extLst>
            <a:ext uri="{FF2B5EF4-FFF2-40B4-BE49-F238E27FC236}">
              <a16:creationId xmlns:a16="http://schemas.microsoft.com/office/drawing/2014/main" id="{00000000-0008-0000-0400-0000F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2" name="Picture 1" descr="ALMASHRI_0">
          <a:extLst>
            <a:ext uri="{FF2B5EF4-FFF2-40B4-BE49-F238E27FC236}">
              <a16:creationId xmlns:a16="http://schemas.microsoft.com/office/drawing/2014/main" id="{00000000-0008-0000-0400-0000F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3" name="Picture 1" descr="ALMASHRI_0">
          <a:extLst>
            <a:ext uri="{FF2B5EF4-FFF2-40B4-BE49-F238E27FC236}">
              <a16:creationId xmlns:a16="http://schemas.microsoft.com/office/drawing/2014/main" id="{00000000-0008-0000-0400-0000F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4" name="Picture 1" descr="ALMASHRI_0">
          <a:extLst>
            <a:ext uri="{FF2B5EF4-FFF2-40B4-BE49-F238E27FC236}">
              <a16:creationId xmlns:a16="http://schemas.microsoft.com/office/drawing/2014/main" id="{00000000-0008-0000-0400-0000F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5" name="Picture 1" descr="ALMASHRI_0">
          <a:extLst>
            <a:ext uri="{FF2B5EF4-FFF2-40B4-BE49-F238E27FC236}">
              <a16:creationId xmlns:a16="http://schemas.microsoft.com/office/drawing/2014/main" id="{00000000-0008-0000-0400-0000F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6" name="Picture 1" descr="ALMASHRI_0">
          <a:extLst>
            <a:ext uri="{FF2B5EF4-FFF2-40B4-BE49-F238E27FC236}">
              <a16:creationId xmlns:a16="http://schemas.microsoft.com/office/drawing/2014/main" id="{00000000-0008-0000-0400-0000F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7" name="Picture 1" descr="ALMASHRI_0">
          <a:extLst>
            <a:ext uri="{FF2B5EF4-FFF2-40B4-BE49-F238E27FC236}">
              <a16:creationId xmlns:a16="http://schemas.microsoft.com/office/drawing/2014/main" id="{00000000-0008-0000-0400-0000F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8" name="Picture 1" descr="ALMASHRI_0">
          <a:extLst>
            <a:ext uri="{FF2B5EF4-FFF2-40B4-BE49-F238E27FC236}">
              <a16:creationId xmlns:a16="http://schemas.microsoft.com/office/drawing/2014/main" id="{00000000-0008-0000-0400-0000F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39" name="Picture 1" descr="ALMASHRI_0">
          <a:extLst>
            <a:ext uri="{FF2B5EF4-FFF2-40B4-BE49-F238E27FC236}">
              <a16:creationId xmlns:a16="http://schemas.microsoft.com/office/drawing/2014/main" id="{00000000-0008-0000-0400-0000F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0" name="Picture 1" descr="ALMASHRI_0">
          <a:extLst>
            <a:ext uri="{FF2B5EF4-FFF2-40B4-BE49-F238E27FC236}">
              <a16:creationId xmlns:a16="http://schemas.microsoft.com/office/drawing/2014/main" id="{00000000-0008-0000-0400-0000F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1" name="Picture 1" descr="ALMASHRI_0">
          <a:extLst>
            <a:ext uri="{FF2B5EF4-FFF2-40B4-BE49-F238E27FC236}">
              <a16:creationId xmlns:a16="http://schemas.microsoft.com/office/drawing/2014/main" id="{00000000-0008-0000-0400-0000F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2" name="Picture 1" descr="ALMASHRI_0">
          <a:extLst>
            <a:ext uri="{FF2B5EF4-FFF2-40B4-BE49-F238E27FC236}">
              <a16:creationId xmlns:a16="http://schemas.microsoft.com/office/drawing/2014/main" id="{00000000-0008-0000-0400-0000F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3" name="Picture 1" descr="ALMASHRI_0">
          <a:extLst>
            <a:ext uri="{FF2B5EF4-FFF2-40B4-BE49-F238E27FC236}">
              <a16:creationId xmlns:a16="http://schemas.microsoft.com/office/drawing/2014/main" id="{00000000-0008-0000-0400-0000F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4" name="Picture 1" descr="ALMASHRI_0">
          <a:extLst>
            <a:ext uri="{FF2B5EF4-FFF2-40B4-BE49-F238E27FC236}">
              <a16:creationId xmlns:a16="http://schemas.microsoft.com/office/drawing/2014/main" id="{00000000-0008-0000-0400-00000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5" name="Picture 1" descr="ALMASHRI_0">
          <a:extLst>
            <a:ext uri="{FF2B5EF4-FFF2-40B4-BE49-F238E27FC236}">
              <a16:creationId xmlns:a16="http://schemas.microsoft.com/office/drawing/2014/main" id="{00000000-0008-0000-0400-00000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6" name="Picture 1" descr="ALMASHRI_0">
          <a:extLst>
            <a:ext uri="{FF2B5EF4-FFF2-40B4-BE49-F238E27FC236}">
              <a16:creationId xmlns:a16="http://schemas.microsoft.com/office/drawing/2014/main" id="{00000000-0008-0000-0400-00000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7" name="Picture 1" descr="ALMASHRI_0">
          <a:extLst>
            <a:ext uri="{FF2B5EF4-FFF2-40B4-BE49-F238E27FC236}">
              <a16:creationId xmlns:a16="http://schemas.microsoft.com/office/drawing/2014/main" id="{00000000-0008-0000-0400-00000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8" name="Picture 1" descr="ALMASHRI_0">
          <a:extLst>
            <a:ext uri="{FF2B5EF4-FFF2-40B4-BE49-F238E27FC236}">
              <a16:creationId xmlns:a16="http://schemas.microsoft.com/office/drawing/2014/main" id="{00000000-0008-0000-0400-00000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49" name="Picture 1" descr="ALMASHRI_0">
          <a:extLst>
            <a:ext uri="{FF2B5EF4-FFF2-40B4-BE49-F238E27FC236}">
              <a16:creationId xmlns:a16="http://schemas.microsoft.com/office/drawing/2014/main" id="{00000000-0008-0000-0400-00000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50" name="Picture 1" descr="ALMASHRI_0">
          <a:extLst>
            <a:ext uri="{FF2B5EF4-FFF2-40B4-BE49-F238E27FC236}">
              <a16:creationId xmlns:a16="http://schemas.microsoft.com/office/drawing/2014/main" id="{00000000-0008-0000-0400-00000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51" name="Picture 1" descr="ALMASHRI_0">
          <a:extLst>
            <a:ext uri="{FF2B5EF4-FFF2-40B4-BE49-F238E27FC236}">
              <a16:creationId xmlns:a16="http://schemas.microsoft.com/office/drawing/2014/main" id="{00000000-0008-0000-0400-00000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52" name="Picture 1" descr="ALMASHRI_0">
          <a:extLst>
            <a:ext uri="{FF2B5EF4-FFF2-40B4-BE49-F238E27FC236}">
              <a16:creationId xmlns:a16="http://schemas.microsoft.com/office/drawing/2014/main" id="{00000000-0008-0000-0400-00000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53" name="Picture 1" descr="ALMASHRI_0">
          <a:extLst>
            <a:ext uri="{FF2B5EF4-FFF2-40B4-BE49-F238E27FC236}">
              <a16:creationId xmlns:a16="http://schemas.microsoft.com/office/drawing/2014/main" id="{00000000-0008-0000-0400-00000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54" name="Picture 1" descr="ALMASHRI_0">
          <a:extLst>
            <a:ext uri="{FF2B5EF4-FFF2-40B4-BE49-F238E27FC236}">
              <a16:creationId xmlns:a16="http://schemas.microsoft.com/office/drawing/2014/main" id="{00000000-0008-0000-0400-00000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555" name="Picture 1" descr="ALMASHRI_0">
          <a:extLst>
            <a:ext uri="{FF2B5EF4-FFF2-40B4-BE49-F238E27FC236}">
              <a16:creationId xmlns:a16="http://schemas.microsoft.com/office/drawing/2014/main" id="{00000000-0008-0000-0400-00000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56" name="Picture 1" descr="ALMASHRI_0">
          <a:extLst>
            <a:ext uri="{FF2B5EF4-FFF2-40B4-BE49-F238E27FC236}">
              <a16:creationId xmlns:a16="http://schemas.microsoft.com/office/drawing/2014/main" id="{00000000-0008-0000-0400-00000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57" name="Picture 1" descr="ALMASHRI_0">
          <a:extLst>
            <a:ext uri="{FF2B5EF4-FFF2-40B4-BE49-F238E27FC236}">
              <a16:creationId xmlns:a16="http://schemas.microsoft.com/office/drawing/2014/main" id="{00000000-0008-0000-0400-00000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58" name="Picture 1" descr="ALMASHRI_0">
          <a:extLst>
            <a:ext uri="{FF2B5EF4-FFF2-40B4-BE49-F238E27FC236}">
              <a16:creationId xmlns:a16="http://schemas.microsoft.com/office/drawing/2014/main" id="{00000000-0008-0000-0400-00000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59" name="Picture 1" descr="ALMASHRI_0">
          <a:extLst>
            <a:ext uri="{FF2B5EF4-FFF2-40B4-BE49-F238E27FC236}">
              <a16:creationId xmlns:a16="http://schemas.microsoft.com/office/drawing/2014/main" id="{00000000-0008-0000-0400-00000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0" name="Picture 1" descr="ALMASHRI_0">
          <a:extLst>
            <a:ext uri="{FF2B5EF4-FFF2-40B4-BE49-F238E27FC236}">
              <a16:creationId xmlns:a16="http://schemas.microsoft.com/office/drawing/2014/main" id="{00000000-0008-0000-0400-00001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1" name="Picture 1" descr="ALMASHRI_0">
          <a:extLst>
            <a:ext uri="{FF2B5EF4-FFF2-40B4-BE49-F238E27FC236}">
              <a16:creationId xmlns:a16="http://schemas.microsoft.com/office/drawing/2014/main" id="{00000000-0008-0000-0400-00001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2" name="Picture 1" descr="ALMASHRI_0">
          <a:extLst>
            <a:ext uri="{FF2B5EF4-FFF2-40B4-BE49-F238E27FC236}">
              <a16:creationId xmlns:a16="http://schemas.microsoft.com/office/drawing/2014/main" id="{00000000-0008-0000-0400-00001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3" name="Picture 1" descr="ALMASHRI_0">
          <a:extLst>
            <a:ext uri="{FF2B5EF4-FFF2-40B4-BE49-F238E27FC236}">
              <a16:creationId xmlns:a16="http://schemas.microsoft.com/office/drawing/2014/main" id="{00000000-0008-0000-0400-00001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4" name="Picture 1" descr="ALMASHRI_0">
          <a:extLst>
            <a:ext uri="{FF2B5EF4-FFF2-40B4-BE49-F238E27FC236}">
              <a16:creationId xmlns:a16="http://schemas.microsoft.com/office/drawing/2014/main" id="{00000000-0008-0000-0400-00001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5" name="Picture 1" descr="ALMASHRI_0">
          <a:extLst>
            <a:ext uri="{FF2B5EF4-FFF2-40B4-BE49-F238E27FC236}">
              <a16:creationId xmlns:a16="http://schemas.microsoft.com/office/drawing/2014/main" id="{00000000-0008-0000-0400-00001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6" name="Picture 1" descr="ALMASHRI_0">
          <a:extLst>
            <a:ext uri="{FF2B5EF4-FFF2-40B4-BE49-F238E27FC236}">
              <a16:creationId xmlns:a16="http://schemas.microsoft.com/office/drawing/2014/main" id="{00000000-0008-0000-0400-00001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7" name="Picture 1" descr="ALMASHRI_0">
          <a:extLst>
            <a:ext uri="{FF2B5EF4-FFF2-40B4-BE49-F238E27FC236}">
              <a16:creationId xmlns:a16="http://schemas.microsoft.com/office/drawing/2014/main" id="{00000000-0008-0000-0400-00001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8" name="Picture 1" descr="ALMASHRI_0">
          <a:extLst>
            <a:ext uri="{FF2B5EF4-FFF2-40B4-BE49-F238E27FC236}">
              <a16:creationId xmlns:a16="http://schemas.microsoft.com/office/drawing/2014/main" id="{00000000-0008-0000-0400-00001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69" name="Picture 1" descr="ALMASHRI_0">
          <a:extLst>
            <a:ext uri="{FF2B5EF4-FFF2-40B4-BE49-F238E27FC236}">
              <a16:creationId xmlns:a16="http://schemas.microsoft.com/office/drawing/2014/main" id="{00000000-0008-0000-0400-00001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70" name="Picture 1" descr="ALMASHRI_0">
          <a:extLst>
            <a:ext uri="{FF2B5EF4-FFF2-40B4-BE49-F238E27FC236}">
              <a16:creationId xmlns:a16="http://schemas.microsoft.com/office/drawing/2014/main" id="{00000000-0008-0000-0400-00001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571" name="Picture 1" descr="ALMASHRI_0">
          <a:extLst>
            <a:ext uri="{FF2B5EF4-FFF2-40B4-BE49-F238E27FC236}">
              <a16:creationId xmlns:a16="http://schemas.microsoft.com/office/drawing/2014/main" id="{00000000-0008-0000-0400-00001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2" name="Picture 1" descr="ALMASHRI_0">
          <a:extLst>
            <a:ext uri="{FF2B5EF4-FFF2-40B4-BE49-F238E27FC236}">
              <a16:creationId xmlns:a16="http://schemas.microsoft.com/office/drawing/2014/main" id="{00000000-0008-0000-0400-00001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3" name="Picture 1" descr="ALMASHRI_0">
          <a:extLst>
            <a:ext uri="{FF2B5EF4-FFF2-40B4-BE49-F238E27FC236}">
              <a16:creationId xmlns:a16="http://schemas.microsoft.com/office/drawing/2014/main" id="{00000000-0008-0000-0400-00001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4" name="Picture 1" descr="ALMASHRI_0">
          <a:extLst>
            <a:ext uri="{FF2B5EF4-FFF2-40B4-BE49-F238E27FC236}">
              <a16:creationId xmlns:a16="http://schemas.microsoft.com/office/drawing/2014/main" id="{00000000-0008-0000-0400-00001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5" name="Picture 1" descr="ALMASHRI_0">
          <a:extLst>
            <a:ext uri="{FF2B5EF4-FFF2-40B4-BE49-F238E27FC236}">
              <a16:creationId xmlns:a16="http://schemas.microsoft.com/office/drawing/2014/main" id="{00000000-0008-0000-0400-00001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6" name="Picture 1" descr="ALMASHRI_0">
          <a:extLst>
            <a:ext uri="{FF2B5EF4-FFF2-40B4-BE49-F238E27FC236}">
              <a16:creationId xmlns:a16="http://schemas.microsoft.com/office/drawing/2014/main" id="{00000000-0008-0000-0400-00002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7" name="Picture 1" descr="ALMASHRI_0">
          <a:extLst>
            <a:ext uri="{FF2B5EF4-FFF2-40B4-BE49-F238E27FC236}">
              <a16:creationId xmlns:a16="http://schemas.microsoft.com/office/drawing/2014/main" id="{00000000-0008-0000-0400-00002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8" name="Picture 1" descr="ALMASHRI_0">
          <a:extLst>
            <a:ext uri="{FF2B5EF4-FFF2-40B4-BE49-F238E27FC236}">
              <a16:creationId xmlns:a16="http://schemas.microsoft.com/office/drawing/2014/main" id="{00000000-0008-0000-0400-00002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79" name="Picture 1" descr="ALMASHRI_0">
          <a:extLst>
            <a:ext uri="{FF2B5EF4-FFF2-40B4-BE49-F238E27FC236}">
              <a16:creationId xmlns:a16="http://schemas.microsoft.com/office/drawing/2014/main" id="{00000000-0008-0000-0400-00002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0" name="Picture 1" descr="ALMASHRI_0">
          <a:extLst>
            <a:ext uri="{FF2B5EF4-FFF2-40B4-BE49-F238E27FC236}">
              <a16:creationId xmlns:a16="http://schemas.microsoft.com/office/drawing/2014/main" id="{00000000-0008-0000-0400-00002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1" name="Picture 1" descr="ALMASHRI_0">
          <a:extLst>
            <a:ext uri="{FF2B5EF4-FFF2-40B4-BE49-F238E27FC236}">
              <a16:creationId xmlns:a16="http://schemas.microsoft.com/office/drawing/2014/main" id="{00000000-0008-0000-0400-00002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2" name="Picture 1" descr="ALMASHRI_0">
          <a:extLst>
            <a:ext uri="{FF2B5EF4-FFF2-40B4-BE49-F238E27FC236}">
              <a16:creationId xmlns:a16="http://schemas.microsoft.com/office/drawing/2014/main" id="{00000000-0008-0000-0400-00002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3" name="Picture 1" descr="ALMASHRI_0">
          <a:extLst>
            <a:ext uri="{FF2B5EF4-FFF2-40B4-BE49-F238E27FC236}">
              <a16:creationId xmlns:a16="http://schemas.microsoft.com/office/drawing/2014/main" id="{00000000-0008-0000-0400-00002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4" name="Picture 1" descr="ALMASHRI_0">
          <a:extLst>
            <a:ext uri="{FF2B5EF4-FFF2-40B4-BE49-F238E27FC236}">
              <a16:creationId xmlns:a16="http://schemas.microsoft.com/office/drawing/2014/main" id="{00000000-0008-0000-0400-00002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5" name="Picture 1" descr="ALMASHRI_0">
          <a:extLst>
            <a:ext uri="{FF2B5EF4-FFF2-40B4-BE49-F238E27FC236}">
              <a16:creationId xmlns:a16="http://schemas.microsoft.com/office/drawing/2014/main" id="{00000000-0008-0000-0400-00002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6" name="Picture 1" descr="ALMASHRI_0">
          <a:extLst>
            <a:ext uri="{FF2B5EF4-FFF2-40B4-BE49-F238E27FC236}">
              <a16:creationId xmlns:a16="http://schemas.microsoft.com/office/drawing/2014/main" id="{00000000-0008-0000-0400-00002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587" name="Picture 1" descr="ALMASHRI_0">
          <a:extLst>
            <a:ext uri="{FF2B5EF4-FFF2-40B4-BE49-F238E27FC236}">
              <a16:creationId xmlns:a16="http://schemas.microsoft.com/office/drawing/2014/main" id="{00000000-0008-0000-0400-00002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88" name="Picture 1" descr="ALMASHRI_0">
          <a:extLst>
            <a:ext uri="{FF2B5EF4-FFF2-40B4-BE49-F238E27FC236}">
              <a16:creationId xmlns:a16="http://schemas.microsoft.com/office/drawing/2014/main" id="{00000000-0008-0000-0400-00002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89" name="Picture 1" descr="ALMASHRI_0">
          <a:extLst>
            <a:ext uri="{FF2B5EF4-FFF2-40B4-BE49-F238E27FC236}">
              <a16:creationId xmlns:a16="http://schemas.microsoft.com/office/drawing/2014/main" id="{00000000-0008-0000-0400-00002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0" name="Picture 1" descr="ALMASHRI_0">
          <a:extLst>
            <a:ext uri="{FF2B5EF4-FFF2-40B4-BE49-F238E27FC236}">
              <a16:creationId xmlns:a16="http://schemas.microsoft.com/office/drawing/2014/main" id="{00000000-0008-0000-0400-00002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1" name="Picture 1" descr="ALMASHRI_0">
          <a:extLst>
            <a:ext uri="{FF2B5EF4-FFF2-40B4-BE49-F238E27FC236}">
              <a16:creationId xmlns:a16="http://schemas.microsoft.com/office/drawing/2014/main" id="{00000000-0008-0000-0400-00002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2" name="Picture 1" descr="ALMASHRI_0">
          <a:extLst>
            <a:ext uri="{FF2B5EF4-FFF2-40B4-BE49-F238E27FC236}">
              <a16:creationId xmlns:a16="http://schemas.microsoft.com/office/drawing/2014/main" id="{00000000-0008-0000-0400-00003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3" name="Picture 1" descr="ALMASHRI_0">
          <a:extLst>
            <a:ext uri="{FF2B5EF4-FFF2-40B4-BE49-F238E27FC236}">
              <a16:creationId xmlns:a16="http://schemas.microsoft.com/office/drawing/2014/main" id="{00000000-0008-0000-0400-00003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4" name="Picture 1" descr="ALMASHRI_0">
          <a:extLst>
            <a:ext uri="{FF2B5EF4-FFF2-40B4-BE49-F238E27FC236}">
              <a16:creationId xmlns:a16="http://schemas.microsoft.com/office/drawing/2014/main" id="{00000000-0008-0000-0400-00003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5" name="Picture 1" descr="ALMASHRI_0">
          <a:extLst>
            <a:ext uri="{FF2B5EF4-FFF2-40B4-BE49-F238E27FC236}">
              <a16:creationId xmlns:a16="http://schemas.microsoft.com/office/drawing/2014/main" id="{00000000-0008-0000-0400-00003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6" name="Picture 1" descr="ALMASHRI_0">
          <a:extLst>
            <a:ext uri="{FF2B5EF4-FFF2-40B4-BE49-F238E27FC236}">
              <a16:creationId xmlns:a16="http://schemas.microsoft.com/office/drawing/2014/main" id="{00000000-0008-0000-0400-00003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7" name="Picture 1" descr="ALMASHRI_0">
          <a:extLst>
            <a:ext uri="{FF2B5EF4-FFF2-40B4-BE49-F238E27FC236}">
              <a16:creationId xmlns:a16="http://schemas.microsoft.com/office/drawing/2014/main" id="{00000000-0008-0000-0400-00003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8" name="Picture 1" descr="ALMASHRI_0">
          <a:extLst>
            <a:ext uri="{FF2B5EF4-FFF2-40B4-BE49-F238E27FC236}">
              <a16:creationId xmlns:a16="http://schemas.microsoft.com/office/drawing/2014/main" id="{00000000-0008-0000-0400-00003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599" name="Picture 1" descr="ALMASHRI_0">
          <a:extLst>
            <a:ext uri="{FF2B5EF4-FFF2-40B4-BE49-F238E27FC236}">
              <a16:creationId xmlns:a16="http://schemas.microsoft.com/office/drawing/2014/main" id="{00000000-0008-0000-0400-00003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00" name="Picture 1" descr="ALMASHRI_0">
          <a:extLst>
            <a:ext uri="{FF2B5EF4-FFF2-40B4-BE49-F238E27FC236}">
              <a16:creationId xmlns:a16="http://schemas.microsoft.com/office/drawing/2014/main" id="{00000000-0008-0000-0400-00003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01" name="Picture 1" descr="ALMASHRI_0">
          <a:extLst>
            <a:ext uri="{FF2B5EF4-FFF2-40B4-BE49-F238E27FC236}">
              <a16:creationId xmlns:a16="http://schemas.microsoft.com/office/drawing/2014/main" id="{00000000-0008-0000-0400-00003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02" name="Picture 1" descr="ALMASHRI_0">
          <a:extLst>
            <a:ext uri="{FF2B5EF4-FFF2-40B4-BE49-F238E27FC236}">
              <a16:creationId xmlns:a16="http://schemas.microsoft.com/office/drawing/2014/main" id="{00000000-0008-0000-0400-00003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03" name="Picture 1" descr="ALMASHRI_0">
          <a:extLst>
            <a:ext uri="{FF2B5EF4-FFF2-40B4-BE49-F238E27FC236}">
              <a16:creationId xmlns:a16="http://schemas.microsoft.com/office/drawing/2014/main" id="{00000000-0008-0000-0400-00003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04" name="Picture 1" descr="ALMASHRI_0">
          <a:extLst>
            <a:ext uri="{FF2B5EF4-FFF2-40B4-BE49-F238E27FC236}">
              <a16:creationId xmlns:a16="http://schemas.microsoft.com/office/drawing/2014/main" id="{00000000-0008-0000-0400-00003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05" name="Picture 1" descr="ALMASHRI_0">
          <a:extLst>
            <a:ext uri="{FF2B5EF4-FFF2-40B4-BE49-F238E27FC236}">
              <a16:creationId xmlns:a16="http://schemas.microsoft.com/office/drawing/2014/main" id="{00000000-0008-0000-0400-00003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06" name="Picture 1" descr="ALMASHRI_0">
          <a:extLst>
            <a:ext uri="{FF2B5EF4-FFF2-40B4-BE49-F238E27FC236}">
              <a16:creationId xmlns:a16="http://schemas.microsoft.com/office/drawing/2014/main" id="{00000000-0008-0000-0400-00003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07" name="Picture 1" descr="ALMASHRI_0">
          <a:extLst>
            <a:ext uri="{FF2B5EF4-FFF2-40B4-BE49-F238E27FC236}">
              <a16:creationId xmlns:a16="http://schemas.microsoft.com/office/drawing/2014/main" id="{00000000-0008-0000-0400-00003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08" name="Picture 1" descr="ALMASHRI_0">
          <a:extLst>
            <a:ext uri="{FF2B5EF4-FFF2-40B4-BE49-F238E27FC236}">
              <a16:creationId xmlns:a16="http://schemas.microsoft.com/office/drawing/2014/main" id="{00000000-0008-0000-0400-00004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09" name="Picture 1" descr="ALMASHRI_0">
          <a:extLst>
            <a:ext uri="{FF2B5EF4-FFF2-40B4-BE49-F238E27FC236}">
              <a16:creationId xmlns:a16="http://schemas.microsoft.com/office/drawing/2014/main" id="{00000000-0008-0000-0400-00004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0" name="Picture 1" descr="ALMASHRI_0">
          <a:extLst>
            <a:ext uri="{FF2B5EF4-FFF2-40B4-BE49-F238E27FC236}">
              <a16:creationId xmlns:a16="http://schemas.microsoft.com/office/drawing/2014/main" id="{00000000-0008-0000-0400-00004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1" name="Picture 1" descr="ALMASHRI_0">
          <a:extLst>
            <a:ext uri="{FF2B5EF4-FFF2-40B4-BE49-F238E27FC236}">
              <a16:creationId xmlns:a16="http://schemas.microsoft.com/office/drawing/2014/main" id="{00000000-0008-0000-0400-00004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2" name="Picture 1" descr="ALMASHRI_0">
          <a:extLst>
            <a:ext uri="{FF2B5EF4-FFF2-40B4-BE49-F238E27FC236}">
              <a16:creationId xmlns:a16="http://schemas.microsoft.com/office/drawing/2014/main" id="{00000000-0008-0000-0400-00004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3" name="Picture 1" descr="ALMASHRI_0">
          <a:extLst>
            <a:ext uri="{FF2B5EF4-FFF2-40B4-BE49-F238E27FC236}">
              <a16:creationId xmlns:a16="http://schemas.microsoft.com/office/drawing/2014/main" id="{00000000-0008-0000-0400-00004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4" name="Picture 1" descr="ALMASHRI_0">
          <a:extLst>
            <a:ext uri="{FF2B5EF4-FFF2-40B4-BE49-F238E27FC236}">
              <a16:creationId xmlns:a16="http://schemas.microsoft.com/office/drawing/2014/main" id="{00000000-0008-0000-0400-00004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5" name="Picture 1" descr="ALMASHRI_0">
          <a:extLst>
            <a:ext uri="{FF2B5EF4-FFF2-40B4-BE49-F238E27FC236}">
              <a16:creationId xmlns:a16="http://schemas.microsoft.com/office/drawing/2014/main" id="{00000000-0008-0000-0400-00004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6" name="Picture 1" descr="ALMASHRI_0">
          <a:extLst>
            <a:ext uri="{FF2B5EF4-FFF2-40B4-BE49-F238E27FC236}">
              <a16:creationId xmlns:a16="http://schemas.microsoft.com/office/drawing/2014/main" id="{00000000-0008-0000-0400-00004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7" name="Picture 1" descr="ALMASHRI_0">
          <a:extLst>
            <a:ext uri="{FF2B5EF4-FFF2-40B4-BE49-F238E27FC236}">
              <a16:creationId xmlns:a16="http://schemas.microsoft.com/office/drawing/2014/main" id="{00000000-0008-0000-0400-00004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8" name="Picture 1" descr="ALMASHRI_0">
          <a:extLst>
            <a:ext uri="{FF2B5EF4-FFF2-40B4-BE49-F238E27FC236}">
              <a16:creationId xmlns:a16="http://schemas.microsoft.com/office/drawing/2014/main" id="{00000000-0008-0000-0400-00004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19" name="Picture 1" descr="ALMASHRI_0">
          <a:extLst>
            <a:ext uri="{FF2B5EF4-FFF2-40B4-BE49-F238E27FC236}">
              <a16:creationId xmlns:a16="http://schemas.microsoft.com/office/drawing/2014/main" id="{00000000-0008-0000-0400-00004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0" name="Picture 1" descr="ALMASHRI_0">
          <a:extLst>
            <a:ext uri="{FF2B5EF4-FFF2-40B4-BE49-F238E27FC236}">
              <a16:creationId xmlns:a16="http://schemas.microsoft.com/office/drawing/2014/main" id="{00000000-0008-0000-0400-00004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1" name="Picture 1" descr="ALMASHRI_0">
          <a:extLst>
            <a:ext uri="{FF2B5EF4-FFF2-40B4-BE49-F238E27FC236}">
              <a16:creationId xmlns:a16="http://schemas.microsoft.com/office/drawing/2014/main" id="{00000000-0008-0000-0400-00004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2" name="Picture 1" descr="ALMASHRI_0">
          <a:extLst>
            <a:ext uri="{FF2B5EF4-FFF2-40B4-BE49-F238E27FC236}">
              <a16:creationId xmlns:a16="http://schemas.microsoft.com/office/drawing/2014/main" id="{00000000-0008-0000-0400-00004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3" name="Picture 1" descr="ALMASHRI_0">
          <a:extLst>
            <a:ext uri="{FF2B5EF4-FFF2-40B4-BE49-F238E27FC236}">
              <a16:creationId xmlns:a16="http://schemas.microsoft.com/office/drawing/2014/main" id="{00000000-0008-0000-0400-00004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4" name="Picture 1" descr="ALMASHRI_0">
          <a:extLst>
            <a:ext uri="{FF2B5EF4-FFF2-40B4-BE49-F238E27FC236}">
              <a16:creationId xmlns:a16="http://schemas.microsoft.com/office/drawing/2014/main" id="{00000000-0008-0000-0400-00005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5" name="Picture 1" descr="ALMASHRI_0">
          <a:extLst>
            <a:ext uri="{FF2B5EF4-FFF2-40B4-BE49-F238E27FC236}">
              <a16:creationId xmlns:a16="http://schemas.microsoft.com/office/drawing/2014/main" id="{00000000-0008-0000-0400-00005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6" name="Picture 1" descr="ALMASHRI_0">
          <a:extLst>
            <a:ext uri="{FF2B5EF4-FFF2-40B4-BE49-F238E27FC236}">
              <a16:creationId xmlns:a16="http://schemas.microsoft.com/office/drawing/2014/main" id="{00000000-0008-0000-0400-00005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7" name="Picture 1" descr="ALMASHRI_0">
          <a:extLst>
            <a:ext uri="{FF2B5EF4-FFF2-40B4-BE49-F238E27FC236}">
              <a16:creationId xmlns:a16="http://schemas.microsoft.com/office/drawing/2014/main" id="{00000000-0008-0000-0400-00005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8" name="Picture 1" descr="ALMASHRI_0">
          <a:extLst>
            <a:ext uri="{FF2B5EF4-FFF2-40B4-BE49-F238E27FC236}">
              <a16:creationId xmlns:a16="http://schemas.microsoft.com/office/drawing/2014/main" id="{00000000-0008-0000-0400-00005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29" name="Picture 1" descr="ALMASHRI_0">
          <a:extLst>
            <a:ext uri="{FF2B5EF4-FFF2-40B4-BE49-F238E27FC236}">
              <a16:creationId xmlns:a16="http://schemas.microsoft.com/office/drawing/2014/main" id="{00000000-0008-0000-0400-00005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30" name="Picture 1" descr="ALMASHRI_0">
          <a:extLst>
            <a:ext uri="{FF2B5EF4-FFF2-40B4-BE49-F238E27FC236}">
              <a16:creationId xmlns:a16="http://schemas.microsoft.com/office/drawing/2014/main" id="{00000000-0008-0000-0400-00005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31" name="Picture 1" descr="ALMASHRI_0">
          <a:extLst>
            <a:ext uri="{FF2B5EF4-FFF2-40B4-BE49-F238E27FC236}">
              <a16:creationId xmlns:a16="http://schemas.microsoft.com/office/drawing/2014/main" id="{00000000-0008-0000-0400-00005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32" name="Picture 1" descr="ALMASHRI_0">
          <a:extLst>
            <a:ext uri="{FF2B5EF4-FFF2-40B4-BE49-F238E27FC236}">
              <a16:creationId xmlns:a16="http://schemas.microsoft.com/office/drawing/2014/main" id="{00000000-0008-0000-0400-00005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33" name="Picture 1" descr="ALMASHRI_0">
          <a:extLst>
            <a:ext uri="{FF2B5EF4-FFF2-40B4-BE49-F238E27FC236}">
              <a16:creationId xmlns:a16="http://schemas.microsoft.com/office/drawing/2014/main" id="{00000000-0008-0000-0400-00005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34" name="Picture 1" descr="ALMASHRI_0">
          <a:extLst>
            <a:ext uri="{FF2B5EF4-FFF2-40B4-BE49-F238E27FC236}">
              <a16:creationId xmlns:a16="http://schemas.microsoft.com/office/drawing/2014/main" id="{00000000-0008-0000-0400-00005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635" name="Picture 1" descr="ALMASHRI_0">
          <a:extLst>
            <a:ext uri="{FF2B5EF4-FFF2-40B4-BE49-F238E27FC236}">
              <a16:creationId xmlns:a16="http://schemas.microsoft.com/office/drawing/2014/main" id="{00000000-0008-0000-0400-00005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36" name="Picture 1" descr="ALMASHRI_0">
          <a:extLst>
            <a:ext uri="{FF2B5EF4-FFF2-40B4-BE49-F238E27FC236}">
              <a16:creationId xmlns:a16="http://schemas.microsoft.com/office/drawing/2014/main" id="{00000000-0008-0000-0400-00005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37" name="Picture 1" descr="ALMASHRI_0">
          <a:extLst>
            <a:ext uri="{FF2B5EF4-FFF2-40B4-BE49-F238E27FC236}">
              <a16:creationId xmlns:a16="http://schemas.microsoft.com/office/drawing/2014/main" id="{00000000-0008-0000-0400-00005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38" name="Picture 1" descr="ALMASHRI_0">
          <a:extLst>
            <a:ext uri="{FF2B5EF4-FFF2-40B4-BE49-F238E27FC236}">
              <a16:creationId xmlns:a16="http://schemas.microsoft.com/office/drawing/2014/main" id="{00000000-0008-0000-0400-00005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39" name="Picture 1" descr="ALMASHRI_0">
          <a:extLst>
            <a:ext uri="{FF2B5EF4-FFF2-40B4-BE49-F238E27FC236}">
              <a16:creationId xmlns:a16="http://schemas.microsoft.com/office/drawing/2014/main" id="{00000000-0008-0000-0400-00005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0" name="Picture 1" descr="ALMASHRI_0">
          <a:extLst>
            <a:ext uri="{FF2B5EF4-FFF2-40B4-BE49-F238E27FC236}">
              <a16:creationId xmlns:a16="http://schemas.microsoft.com/office/drawing/2014/main" id="{00000000-0008-0000-0400-00006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1" name="Picture 1" descr="ALMASHRI_0">
          <a:extLst>
            <a:ext uri="{FF2B5EF4-FFF2-40B4-BE49-F238E27FC236}">
              <a16:creationId xmlns:a16="http://schemas.microsoft.com/office/drawing/2014/main" id="{00000000-0008-0000-0400-00006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2" name="Picture 1" descr="ALMASHRI_0">
          <a:extLst>
            <a:ext uri="{FF2B5EF4-FFF2-40B4-BE49-F238E27FC236}">
              <a16:creationId xmlns:a16="http://schemas.microsoft.com/office/drawing/2014/main" id="{00000000-0008-0000-0400-00006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3" name="Picture 1" descr="ALMASHRI_0">
          <a:extLst>
            <a:ext uri="{FF2B5EF4-FFF2-40B4-BE49-F238E27FC236}">
              <a16:creationId xmlns:a16="http://schemas.microsoft.com/office/drawing/2014/main" id="{00000000-0008-0000-0400-00006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4" name="Picture 1" descr="ALMASHRI_0">
          <a:extLst>
            <a:ext uri="{FF2B5EF4-FFF2-40B4-BE49-F238E27FC236}">
              <a16:creationId xmlns:a16="http://schemas.microsoft.com/office/drawing/2014/main" id="{00000000-0008-0000-0400-00006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5" name="Picture 1" descr="ALMASHRI_0">
          <a:extLst>
            <a:ext uri="{FF2B5EF4-FFF2-40B4-BE49-F238E27FC236}">
              <a16:creationId xmlns:a16="http://schemas.microsoft.com/office/drawing/2014/main" id="{00000000-0008-0000-0400-00006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6" name="Picture 1" descr="ALMASHRI_0">
          <a:extLst>
            <a:ext uri="{FF2B5EF4-FFF2-40B4-BE49-F238E27FC236}">
              <a16:creationId xmlns:a16="http://schemas.microsoft.com/office/drawing/2014/main" id="{00000000-0008-0000-0400-00006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7" name="Picture 1" descr="ALMASHRI_0">
          <a:extLst>
            <a:ext uri="{FF2B5EF4-FFF2-40B4-BE49-F238E27FC236}">
              <a16:creationId xmlns:a16="http://schemas.microsoft.com/office/drawing/2014/main" id="{00000000-0008-0000-0400-00006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8" name="Picture 1" descr="ALMASHRI_0">
          <a:extLst>
            <a:ext uri="{FF2B5EF4-FFF2-40B4-BE49-F238E27FC236}">
              <a16:creationId xmlns:a16="http://schemas.microsoft.com/office/drawing/2014/main" id="{00000000-0008-0000-0400-00006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49" name="Picture 1" descr="ALMASHRI_0">
          <a:extLst>
            <a:ext uri="{FF2B5EF4-FFF2-40B4-BE49-F238E27FC236}">
              <a16:creationId xmlns:a16="http://schemas.microsoft.com/office/drawing/2014/main" id="{00000000-0008-0000-0400-00006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50" name="Picture 1" descr="ALMASHRI_0">
          <a:extLst>
            <a:ext uri="{FF2B5EF4-FFF2-40B4-BE49-F238E27FC236}">
              <a16:creationId xmlns:a16="http://schemas.microsoft.com/office/drawing/2014/main" id="{00000000-0008-0000-0400-00006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651" name="Picture 1" descr="ALMASHRI_0">
          <a:extLst>
            <a:ext uri="{FF2B5EF4-FFF2-40B4-BE49-F238E27FC236}">
              <a16:creationId xmlns:a16="http://schemas.microsoft.com/office/drawing/2014/main" id="{00000000-0008-0000-0400-00006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2" name="Picture 1" descr="ALMASHRI_0">
          <a:extLst>
            <a:ext uri="{FF2B5EF4-FFF2-40B4-BE49-F238E27FC236}">
              <a16:creationId xmlns:a16="http://schemas.microsoft.com/office/drawing/2014/main" id="{00000000-0008-0000-0400-00006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3" name="Picture 1" descr="ALMASHRI_0">
          <a:extLst>
            <a:ext uri="{FF2B5EF4-FFF2-40B4-BE49-F238E27FC236}">
              <a16:creationId xmlns:a16="http://schemas.microsoft.com/office/drawing/2014/main" id="{00000000-0008-0000-0400-00006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4" name="Picture 1" descr="ALMASHRI_0">
          <a:extLst>
            <a:ext uri="{FF2B5EF4-FFF2-40B4-BE49-F238E27FC236}">
              <a16:creationId xmlns:a16="http://schemas.microsoft.com/office/drawing/2014/main" id="{00000000-0008-0000-0400-00006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5" name="Picture 1" descr="ALMASHRI_0">
          <a:extLst>
            <a:ext uri="{FF2B5EF4-FFF2-40B4-BE49-F238E27FC236}">
              <a16:creationId xmlns:a16="http://schemas.microsoft.com/office/drawing/2014/main" id="{00000000-0008-0000-0400-00006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6" name="Picture 1" descr="ALMASHRI_0">
          <a:extLst>
            <a:ext uri="{FF2B5EF4-FFF2-40B4-BE49-F238E27FC236}">
              <a16:creationId xmlns:a16="http://schemas.microsoft.com/office/drawing/2014/main" id="{00000000-0008-0000-0400-00007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7" name="Picture 1" descr="ALMASHRI_0">
          <a:extLst>
            <a:ext uri="{FF2B5EF4-FFF2-40B4-BE49-F238E27FC236}">
              <a16:creationId xmlns:a16="http://schemas.microsoft.com/office/drawing/2014/main" id="{00000000-0008-0000-0400-00007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8" name="Picture 1" descr="ALMASHRI_0">
          <a:extLst>
            <a:ext uri="{FF2B5EF4-FFF2-40B4-BE49-F238E27FC236}">
              <a16:creationId xmlns:a16="http://schemas.microsoft.com/office/drawing/2014/main" id="{00000000-0008-0000-0400-00007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59" name="Picture 1" descr="ALMASHRI_0">
          <a:extLst>
            <a:ext uri="{FF2B5EF4-FFF2-40B4-BE49-F238E27FC236}">
              <a16:creationId xmlns:a16="http://schemas.microsoft.com/office/drawing/2014/main" id="{00000000-0008-0000-0400-00007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0" name="Picture 1" descr="ALMASHRI_0">
          <a:extLst>
            <a:ext uri="{FF2B5EF4-FFF2-40B4-BE49-F238E27FC236}">
              <a16:creationId xmlns:a16="http://schemas.microsoft.com/office/drawing/2014/main" id="{00000000-0008-0000-0400-00007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1" name="Picture 1" descr="ALMASHRI_0">
          <a:extLst>
            <a:ext uri="{FF2B5EF4-FFF2-40B4-BE49-F238E27FC236}">
              <a16:creationId xmlns:a16="http://schemas.microsoft.com/office/drawing/2014/main" id="{00000000-0008-0000-0400-00007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2" name="Picture 1" descr="ALMASHRI_0">
          <a:extLst>
            <a:ext uri="{FF2B5EF4-FFF2-40B4-BE49-F238E27FC236}">
              <a16:creationId xmlns:a16="http://schemas.microsoft.com/office/drawing/2014/main" id="{00000000-0008-0000-0400-00007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3" name="Picture 1" descr="ALMASHRI_0">
          <a:extLst>
            <a:ext uri="{FF2B5EF4-FFF2-40B4-BE49-F238E27FC236}">
              <a16:creationId xmlns:a16="http://schemas.microsoft.com/office/drawing/2014/main" id="{00000000-0008-0000-0400-00007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4" name="Picture 1" descr="ALMASHRI_0">
          <a:extLst>
            <a:ext uri="{FF2B5EF4-FFF2-40B4-BE49-F238E27FC236}">
              <a16:creationId xmlns:a16="http://schemas.microsoft.com/office/drawing/2014/main" id="{00000000-0008-0000-0400-00007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5" name="Picture 1" descr="ALMASHRI_0">
          <a:extLst>
            <a:ext uri="{FF2B5EF4-FFF2-40B4-BE49-F238E27FC236}">
              <a16:creationId xmlns:a16="http://schemas.microsoft.com/office/drawing/2014/main" id="{00000000-0008-0000-0400-00007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6" name="Picture 1" descr="ALMASHRI_0">
          <a:extLst>
            <a:ext uri="{FF2B5EF4-FFF2-40B4-BE49-F238E27FC236}">
              <a16:creationId xmlns:a16="http://schemas.microsoft.com/office/drawing/2014/main" id="{00000000-0008-0000-0400-00007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667" name="Picture 1" descr="ALMASHRI_0">
          <a:extLst>
            <a:ext uri="{FF2B5EF4-FFF2-40B4-BE49-F238E27FC236}">
              <a16:creationId xmlns:a16="http://schemas.microsoft.com/office/drawing/2014/main" id="{00000000-0008-0000-0400-00007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68" name="Picture 1" descr="ALMASHRI_0">
          <a:extLst>
            <a:ext uri="{FF2B5EF4-FFF2-40B4-BE49-F238E27FC236}">
              <a16:creationId xmlns:a16="http://schemas.microsoft.com/office/drawing/2014/main" id="{00000000-0008-0000-0400-00007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69" name="Picture 1" descr="ALMASHRI_0">
          <a:extLst>
            <a:ext uri="{FF2B5EF4-FFF2-40B4-BE49-F238E27FC236}">
              <a16:creationId xmlns:a16="http://schemas.microsoft.com/office/drawing/2014/main" id="{00000000-0008-0000-0400-00007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0" name="Picture 1" descr="ALMASHRI_0">
          <a:extLst>
            <a:ext uri="{FF2B5EF4-FFF2-40B4-BE49-F238E27FC236}">
              <a16:creationId xmlns:a16="http://schemas.microsoft.com/office/drawing/2014/main" id="{00000000-0008-0000-0400-00007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1" name="Picture 1" descr="ALMASHRI_0">
          <a:extLst>
            <a:ext uri="{FF2B5EF4-FFF2-40B4-BE49-F238E27FC236}">
              <a16:creationId xmlns:a16="http://schemas.microsoft.com/office/drawing/2014/main" id="{00000000-0008-0000-0400-00007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2" name="Picture 1" descr="ALMASHRI_0">
          <a:extLst>
            <a:ext uri="{FF2B5EF4-FFF2-40B4-BE49-F238E27FC236}">
              <a16:creationId xmlns:a16="http://schemas.microsoft.com/office/drawing/2014/main" id="{00000000-0008-0000-0400-00008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3" name="Picture 1" descr="ALMASHRI_0">
          <a:extLst>
            <a:ext uri="{FF2B5EF4-FFF2-40B4-BE49-F238E27FC236}">
              <a16:creationId xmlns:a16="http://schemas.microsoft.com/office/drawing/2014/main" id="{00000000-0008-0000-0400-00008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4" name="Picture 1" descr="ALMASHRI_0">
          <a:extLst>
            <a:ext uri="{FF2B5EF4-FFF2-40B4-BE49-F238E27FC236}">
              <a16:creationId xmlns:a16="http://schemas.microsoft.com/office/drawing/2014/main" id="{00000000-0008-0000-0400-00008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5" name="Picture 1" descr="ALMASHRI_0">
          <a:extLst>
            <a:ext uri="{FF2B5EF4-FFF2-40B4-BE49-F238E27FC236}">
              <a16:creationId xmlns:a16="http://schemas.microsoft.com/office/drawing/2014/main" id="{00000000-0008-0000-0400-00008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6" name="Picture 1" descr="ALMASHRI_0">
          <a:extLst>
            <a:ext uri="{FF2B5EF4-FFF2-40B4-BE49-F238E27FC236}">
              <a16:creationId xmlns:a16="http://schemas.microsoft.com/office/drawing/2014/main" id="{00000000-0008-0000-0400-00008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7" name="Picture 1" descr="ALMASHRI_0">
          <a:extLst>
            <a:ext uri="{FF2B5EF4-FFF2-40B4-BE49-F238E27FC236}">
              <a16:creationId xmlns:a16="http://schemas.microsoft.com/office/drawing/2014/main" id="{00000000-0008-0000-0400-00008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8" name="Picture 1" descr="ALMASHRI_0">
          <a:extLst>
            <a:ext uri="{FF2B5EF4-FFF2-40B4-BE49-F238E27FC236}">
              <a16:creationId xmlns:a16="http://schemas.microsoft.com/office/drawing/2014/main" id="{00000000-0008-0000-0400-00008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79" name="Picture 1" descr="ALMASHRI_0">
          <a:extLst>
            <a:ext uri="{FF2B5EF4-FFF2-40B4-BE49-F238E27FC236}">
              <a16:creationId xmlns:a16="http://schemas.microsoft.com/office/drawing/2014/main" id="{00000000-0008-0000-0400-00008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80" name="Picture 1" descr="ALMASHRI_0">
          <a:extLst>
            <a:ext uri="{FF2B5EF4-FFF2-40B4-BE49-F238E27FC236}">
              <a16:creationId xmlns:a16="http://schemas.microsoft.com/office/drawing/2014/main" id="{00000000-0008-0000-0400-00008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81" name="Picture 1" descr="ALMASHRI_0">
          <a:extLst>
            <a:ext uri="{FF2B5EF4-FFF2-40B4-BE49-F238E27FC236}">
              <a16:creationId xmlns:a16="http://schemas.microsoft.com/office/drawing/2014/main" id="{00000000-0008-0000-0400-00008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82" name="Picture 1" descr="ALMASHRI_0">
          <a:extLst>
            <a:ext uri="{FF2B5EF4-FFF2-40B4-BE49-F238E27FC236}">
              <a16:creationId xmlns:a16="http://schemas.microsoft.com/office/drawing/2014/main" id="{00000000-0008-0000-0400-00008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683" name="Picture 1" descr="ALMASHRI_0">
          <a:extLst>
            <a:ext uri="{FF2B5EF4-FFF2-40B4-BE49-F238E27FC236}">
              <a16:creationId xmlns:a16="http://schemas.microsoft.com/office/drawing/2014/main" id="{00000000-0008-0000-0400-00008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84" name="Picture 1" descr="ALMASHRI_0">
          <a:extLst>
            <a:ext uri="{FF2B5EF4-FFF2-40B4-BE49-F238E27FC236}">
              <a16:creationId xmlns:a16="http://schemas.microsoft.com/office/drawing/2014/main" id="{00000000-0008-0000-0400-00008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85" name="Picture 1" descr="ALMASHRI_0">
          <a:extLst>
            <a:ext uri="{FF2B5EF4-FFF2-40B4-BE49-F238E27FC236}">
              <a16:creationId xmlns:a16="http://schemas.microsoft.com/office/drawing/2014/main" id="{00000000-0008-0000-0400-00008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86" name="Picture 1" descr="ALMASHRI_0">
          <a:extLst>
            <a:ext uri="{FF2B5EF4-FFF2-40B4-BE49-F238E27FC236}">
              <a16:creationId xmlns:a16="http://schemas.microsoft.com/office/drawing/2014/main" id="{00000000-0008-0000-0400-00008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87" name="Picture 1" descr="ALMASHRI_0">
          <a:extLst>
            <a:ext uri="{FF2B5EF4-FFF2-40B4-BE49-F238E27FC236}">
              <a16:creationId xmlns:a16="http://schemas.microsoft.com/office/drawing/2014/main" id="{00000000-0008-0000-0400-00008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88" name="Picture 1" descr="ALMASHRI_0">
          <a:extLst>
            <a:ext uri="{FF2B5EF4-FFF2-40B4-BE49-F238E27FC236}">
              <a16:creationId xmlns:a16="http://schemas.microsoft.com/office/drawing/2014/main" id="{00000000-0008-0000-0400-00009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89" name="Picture 1" descr="ALMASHRI_0">
          <a:extLst>
            <a:ext uri="{FF2B5EF4-FFF2-40B4-BE49-F238E27FC236}">
              <a16:creationId xmlns:a16="http://schemas.microsoft.com/office/drawing/2014/main" id="{00000000-0008-0000-0400-00009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0" name="Picture 1" descr="ALMASHRI_0">
          <a:extLst>
            <a:ext uri="{FF2B5EF4-FFF2-40B4-BE49-F238E27FC236}">
              <a16:creationId xmlns:a16="http://schemas.microsoft.com/office/drawing/2014/main" id="{00000000-0008-0000-0400-00009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1" name="Picture 1" descr="ALMASHRI_0">
          <a:extLst>
            <a:ext uri="{FF2B5EF4-FFF2-40B4-BE49-F238E27FC236}">
              <a16:creationId xmlns:a16="http://schemas.microsoft.com/office/drawing/2014/main" id="{00000000-0008-0000-0400-00009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2" name="Picture 1" descr="ALMASHRI_0">
          <a:extLst>
            <a:ext uri="{FF2B5EF4-FFF2-40B4-BE49-F238E27FC236}">
              <a16:creationId xmlns:a16="http://schemas.microsoft.com/office/drawing/2014/main" id="{00000000-0008-0000-0400-00009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3" name="Picture 1" descr="ALMASHRI_0">
          <a:extLst>
            <a:ext uri="{FF2B5EF4-FFF2-40B4-BE49-F238E27FC236}">
              <a16:creationId xmlns:a16="http://schemas.microsoft.com/office/drawing/2014/main" id="{00000000-0008-0000-0400-00009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4" name="Picture 1" descr="ALMASHRI_0">
          <a:extLst>
            <a:ext uri="{FF2B5EF4-FFF2-40B4-BE49-F238E27FC236}">
              <a16:creationId xmlns:a16="http://schemas.microsoft.com/office/drawing/2014/main" id="{00000000-0008-0000-0400-00009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5" name="Picture 1" descr="ALMASHRI_0">
          <a:extLst>
            <a:ext uri="{FF2B5EF4-FFF2-40B4-BE49-F238E27FC236}">
              <a16:creationId xmlns:a16="http://schemas.microsoft.com/office/drawing/2014/main" id="{00000000-0008-0000-0400-00009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6" name="Picture 1" descr="ALMASHRI_0">
          <a:extLst>
            <a:ext uri="{FF2B5EF4-FFF2-40B4-BE49-F238E27FC236}">
              <a16:creationId xmlns:a16="http://schemas.microsoft.com/office/drawing/2014/main" id="{00000000-0008-0000-0400-00009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7" name="Picture 1" descr="ALMASHRI_0">
          <a:extLst>
            <a:ext uri="{FF2B5EF4-FFF2-40B4-BE49-F238E27FC236}">
              <a16:creationId xmlns:a16="http://schemas.microsoft.com/office/drawing/2014/main" id="{00000000-0008-0000-0400-00009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8" name="Picture 1" descr="ALMASHRI_0">
          <a:extLst>
            <a:ext uri="{FF2B5EF4-FFF2-40B4-BE49-F238E27FC236}">
              <a16:creationId xmlns:a16="http://schemas.microsoft.com/office/drawing/2014/main" id="{00000000-0008-0000-0400-00009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699" name="Picture 1" descr="ALMASHRI_0">
          <a:extLst>
            <a:ext uri="{FF2B5EF4-FFF2-40B4-BE49-F238E27FC236}">
              <a16:creationId xmlns:a16="http://schemas.microsoft.com/office/drawing/2014/main" id="{00000000-0008-0000-0400-00009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0" name="Picture 1" descr="ALMASHRI_0">
          <a:extLst>
            <a:ext uri="{FF2B5EF4-FFF2-40B4-BE49-F238E27FC236}">
              <a16:creationId xmlns:a16="http://schemas.microsoft.com/office/drawing/2014/main" id="{00000000-0008-0000-0400-00009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1" name="Picture 1" descr="ALMASHRI_0">
          <a:extLst>
            <a:ext uri="{FF2B5EF4-FFF2-40B4-BE49-F238E27FC236}">
              <a16:creationId xmlns:a16="http://schemas.microsoft.com/office/drawing/2014/main" id="{00000000-0008-0000-0400-00009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2" name="Picture 1" descr="ALMASHRI_0">
          <a:extLst>
            <a:ext uri="{FF2B5EF4-FFF2-40B4-BE49-F238E27FC236}">
              <a16:creationId xmlns:a16="http://schemas.microsoft.com/office/drawing/2014/main" id="{00000000-0008-0000-0400-00009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3" name="Picture 1" descr="ALMASHRI_0">
          <a:extLst>
            <a:ext uri="{FF2B5EF4-FFF2-40B4-BE49-F238E27FC236}">
              <a16:creationId xmlns:a16="http://schemas.microsoft.com/office/drawing/2014/main" id="{00000000-0008-0000-0400-00009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4" name="Picture 1" descr="ALMASHRI_0">
          <a:extLst>
            <a:ext uri="{FF2B5EF4-FFF2-40B4-BE49-F238E27FC236}">
              <a16:creationId xmlns:a16="http://schemas.microsoft.com/office/drawing/2014/main" id="{00000000-0008-0000-0400-0000A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5" name="Picture 1" descr="ALMASHRI_0">
          <a:extLst>
            <a:ext uri="{FF2B5EF4-FFF2-40B4-BE49-F238E27FC236}">
              <a16:creationId xmlns:a16="http://schemas.microsoft.com/office/drawing/2014/main" id="{00000000-0008-0000-0400-0000A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6" name="Picture 1" descr="ALMASHRI_0">
          <a:extLst>
            <a:ext uri="{FF2B5EF4-FFF2-40B4-BE49-F238E27FC236}">
              <a16:creationId xmlns:a16="http://schemas.microsoft.com/office/drawing/2014/main" id="{00000000-0008-0000-0400-0000A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7" name="Picture 1" descr="ALMASHRI_0">
          <a:extLst>
            <a:ext uri="{FF2B5EF4-FFF2-40B4-BE49-F238E27FC236}">
              <a16:creationId xmlns:a16="http://schemas.microsoft.com/office/drawing/2014/main" id="{00000000-0008-0000-0400-0000A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8" name="Picture 1" descr="ALMASHRI_0">
          <a:extLst>
            <a:ext uri="{FF2B5EF4-FFF2-40B4-BE49-F238E27FC236}">
              <a16:creationId xmlns:a16="http://schemas.microsoft.com/office/drawing/2014/main" id="{00000000-0008-0000-0400-0000A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09" name="Picture 1" descr="ALMASHRI_0">
          <a:extLst>
            <a:ext uri="{FF2B5EF4-FFF2-40B4-BE49-F238E27FC236}">
              <a16:creationId xmlns:a16="http://schemas.microsoft.com/office/drawing/2014/main" id="{00000000-0008-0000-0400-0000A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10" name="Picture 1" descr="ALMASHRI_0">
          <a:extLst>
            <a:ext uri="{FF2B5EF4-FFF2-40B4-BE49-F238E27FC236}">
              <a16:creationId xmlns:a16="http://schemas.microsoft.com/office/drawing/2014/main" id="{00000000-0008-0000-0400-0000A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11" name="Picture 1" descr="ALMASHRI_0">
          <a:extLst>
            <a:ext uri="{FF2B5EF4-FFF2-40B4-BE49-F238E27FC236}">
              <a16:creationId xmlns:a16="http://schemas.microsoft.com/office/drawing/2014/main" id="{00000000-0008-0000-0400-0000A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12" name="Picture 1" descr="ALMASHRI_0">
          <a:extLst>
            <a:ext uri="{FF2B5EF4-FFF2-40B4-BE49-F238E27FC236}">
              <a16:creationId xmlns:a16="http://schemas.microsoft.com/office/drawing/2014/main" id="{00000000-0008-0000-0400-0000A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13" name="Picture 1" descr="ALMASHRI_0">
          <a:extLst>
            <a:ext uri="{FF2B5EF4-FFF2-40B4-BE49-F238E27FC236}">
              <a16:creationId xmlns:a16="http://schemas.microsoft.com/office/drawing/2014/main" id="{00000000-0008-0000-0400-0000A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14" name="Picture 1" descr="ALMASHRI_0">
          <a:extLst>
            <a:ext uri="{FF2B5EF4-FFF2-40B4-BE49-F238E27FC236}">
              <a16:creationId xmlns:a16="http://schemas.microsoft.com/office/drawing/2014/main" id="{00000000-0008-0000-0400-0000A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715" name="Picture 1" descr="ALMASHRI_0">
          <a:extLst>
            <a:ext uri="{FF2B5EF4-FFF2-40B4-BE49-F238E27FC236}">
              <a16:creationId xmlns:a16="http://schemas.microsoft.com/office/drawing/2014/main" id="{00000000-0008-0000-0400-0000A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16" name="Picture 1" descr="ALMASHRI_0">
          <a:extLst>
            <a:ext uri="{FF2B5EF4-FFF2-40B4-BE49-F238E27FC236}">
              <a16:creationId xmlns:a16="http://schemas.microsoft.com/office/drawing/2014/main" id="{00000000-0008-0000-0400-0000A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17" name="Picture 1" descr="ALMASHRI_0">
          <a:extLst>
            <a:ext uri="{FF2B5EF4-FFF2-40B4-BE49-F238E27FC236}">
              <a16:creationId xmlns:a16="http://schemas.microsoft.com/office/drawing/2014/main" id="{00000000-0008-0000-0400-0000A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18" name="Picture 1" descr="ALMASHRI_0">
          <a:extLst>
            <a:ext uri="{FF2B5EF4-FFF2-40B4-BE49-F238E27FC236}">
              <a16:creationId xmlns:a16="http://schemas.microsoft.com/office/drawing/2014/main" id="{00000000-0008-0000-0400-0000A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19" name="Picture 1" descr="ALMASHRI_0">
          <a:extLst>
            <a:ext uri="{FF2B5EF4-FFF2-40B4-BE49-F238E27FC236}">
              <a16:creationId xmlns:a16="http://schemas.microsoft.com/office/drawing/2014/main" id="{00000000-0008-0000-0400-0000A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0" name="Picture 1" descr="ALMASHRI_0">
          <a:extLst>
            <a:ext uri="{FF2B5EF4-FFF2-40B4-BE49-F238E27FC236}">
              <a16:creationId xmlns:a16="http://schemas.microsoft.com/office/drawing/2014/main" id="{00000000-0008-0000-0400-0000B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1" name="Picture 1" descr="ALMASHRI_0">
          <a:extLst>
            <a:ext uri="{FF2B5EF4-FFF2-40B4-BE49-F238E27FC236}">
              <a16:creationId xmlns:a16="http://schemas.microsoft.com/office/drawing/2014/main" id="{00000000-0008-0000-0400-0000B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2" name="Picture 1" descr="ALMASHRI_0">
          <a:extLst>
            <a:ext uri="{FF2B5EF4-FFF2-40B4-BE49-F238E27FC236}">
              <a16:creationId xmlns:a16="http://schemas.microsoft.com/office/drawing/2014/main" id="{00000000-0008-0000-0400-0000B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3" name="Picture 1" descr="ALMASHRI_0">
          <a:extLst>
            <a:ext uri="{FF2B5EF4-FFF2-40B4-BE49-F238E27FC236}">
              <a16:creationId xmlns:a16="http://schemas.microsoft.com/office/drawing/2014/main" id="{00000000-0008-0000-0400-0000B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4" name="Picture 1" descr="ALMASHRI_0">
          <a:extLst>
            <a:ext uri="{FF2B5EF4-FFF2-40B4-BE49-F238E27FC236}">
              <a16:creationId xmlns:a16="http://schemas.microsoft.com/office/drawing/2014/main" id="{00000000-0008-0000-0400-0000B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5" name="Picture 1" descr="ALMASHRI_0">
          <a:extLst>
            <a:ext uri="{FF2B5EF4-FFF2-40B4-BE49-F238E27FC236}">
              <a16:creationId xmlns:a16="http://schemas.microsoft.com/office/drawing/2014/main" id="{00000000-0008-0000-0400-0000B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6" name="Picture 1" descr="ALMASHRI_0">
          <a:extLst>
            <a:ext uri="{FF2B5EF4-FFF2-40B4-BE49-F238E27FC236}">
              <a16:creationId xmlns:a16="http://schemas.microsoft.com/office/drawing/2014/main" id="{00000000-0008-0000-0400-0000B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7" name="Picture 1" descr="ALMASHRI_0">
          <a:extLst>
            <a:ext uri="{FF2B5EF4-FFF2-40B4-BE49-F238E27FC236}">
              <a16:creationId xmlns:a16="http://schemas.microsoft.com/office/drawing/2014/main" id="{00000000-0008-0000-0400-0000B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8" name="Picture 1" descr="ALMASHRI_0">
          <a:extLst>
            <a:ext uri="{FF2B5EF4-FFF2-40B4-BE49-F238E27FC236}">
              <a16:creationId xmlns:a16="http://schemas.microsoft.com/office/drawing/2014/main" id="{00000000-0008-0000-0400-0000B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29" name="Picture 1" descr="ALMASHRI_0">
          <a:extLst>
            <a:ext uri="{FF2B5EF4-FFF2-40B4-BE49-F238E27FC236}">
              <a16:creationId xmlns:a16="http://schemas.microsoft.com/office/drawing/2014/main" id="{00000000-0008-0000-0400-0000B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30" name="Picture 1" descr="ALMASHRI_0">
          <a:extLst>
            <a:ext uri="{FF2B5EF4-FFF2-40B4-BE49-F238E27FC236}">
              <a16:creationId xmlns:a16="http://schemas.microsoft.com/office/drawing/2014/main" id="{00000000-0008-0000-0400-0000B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31" name="Picture 1" descr="ALMASHRI_0">
          <a:extLst>
            <a:ext uri="{FF2B5EF4-FFF2-40B4-BE49-F238E27FC236}">
              <a16:creationId xmlns:a16="http://schemas.microsoft.com/office/drawing/2014/main" id="{00000000-0008-0000-0400-0000B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2" name="Picture 1" descr="ALMASHRI_0">
          <a:extLst>
            <a:ext uri="{FF2B5EF4-FFF2-40B4-BE49-F238E27FC236}">
              <a16:creationId xmlns:a16="http://schemas.microsoft.com/office/drawing/2014/main" id="{00000000-0008-0000-0400-0000B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3" name="Picture 1" descr="ALMASHRI_0">
          <a:extLst>
            <a:ext uri="{FF2B5EF4-FFF2-40B4-BE49-F238E27FC236}">
              <a16:creationId xmlns:a16="http://schemas.microsoft.com/office/drawing/2014/main" id="{00000000-0008-0000-0400-0000B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4" name="Picture 1" descr="ALMASHRI_0">
          <a:extLst>
            <a:ext uri="{FF2B5EF4-FFF2-40B4-BE49-F238E27FC236}">
              <a16:creationId xmlns:a16="http://schemas.microsoft.com/office/drawing/2014/main" id="{00000000-0008-0000-0400-0000B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5" name="Picture 1" descr="ALMASHRI_0">
          <a:extLst>
            <a:ext uri="{FF2B5EF4-FFF2-40B4-BE49-F238E27FC236}">
              <a16:creationId xmlns:a16="http://schemas.microsoft.com/office/drawing/2014/main" id="{00000000-0008-0000-0400-0000B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6" name="Picture 1" descr="ALMASHRI_0">
          <a:extLst>
            <a:ext uri="{FF2B5EF4-FFF2-40B4-BE49-F238E27FC236}">
              <a16:creationId xmlns:a16="http://schemas.microsoft.com/office/drawing/2014/main" id="{00000000-0008-0000-0400-0000C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7" name="Picture 1" descr="ALMASHRI_0">
          <a:extLst>
            <a:ext uri="{FF2B5EF4-FFF2-40B4-BE49-F238E27FC236}">
              <a16:creationId xmlns:a16="http://schemas.microsoft.com/office/drawing/2014/main" id="{00000000-0008-0000-0400-0000C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8" name="Picture 1" descr="ALMASHRI_0">
          <a:extLst>
            <a:ext uri="{FF2B5EF4-FFF2-40B4-BE49-F238E27FC236}">
              <a16:creationId xmlns:a16="http://schemas.microsoft.com/office/drawing/2014/main" id="{00000000-0008-0000-0400-0000C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39" name="Picture 1" descr="ALMASHRI_0">
          <a:extLst>
            <a:ext uri="{FF2B5EF4-FFF2-40B4-BE49-F238E27FC236}">
              <a16:creationId xmlns:a16="http://schemas.microsoft.com/office/drawing/2014/main" id="{00000000-0008-0000-0400-0000C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0" name="Picture 1" descr="ALMASHRI_0">
          <a:extLst>
            <a:ext uri="{FF2B5EF4-FFF2-40B4-BE49-F238E27FC236}">
              <a16:creationId xmlns:a16="http://schemas.microsoft.com/office/drawing/2014/main" id="{00000000-0008-0000-0400-0000C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1" name="Picture 1" descr="ALMASHRI_0">
          <a:extLst>
            <a:ext uri="{FF2B5EF4-FFF2-40B4-BE49-F238E27FC236}">
              <a16:creationId xmlns:a16="http://schemas.microsoft.com/office/drawing/2014/main" id="{00000000-0008-0000-0400-0000C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2" name="Picture 1" descr="ALMASHRI_0">
          <a:extLst>
            <a:ext uri="{FF2B5EF4-FFF2-40B4-BE49-F238E27FC236}">
              <a16:creationId xmlns:a16="http://schemas.microsoft.com/office/drawing/2014/main" id="{00000000-0008-0000-0400-0000C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3" name="Picture 1" descr="ALMASHRI_0">
          <a:extLst>
            <a:ext uri="{FF2B5EF4-FFF2-40B4-BE49-F238E27FC236}">
              <a16:creationId xmlns:a16="http://schemas.microsoft.com/office/drawing/2014/main" id="{00000000-0008-0000-0400-0000C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4" name="Picture 1" descr="ALMASHRI_0">
          <a:extLst>
            <a:ext uri="{FF2B5EF4-FFF2-40B4-BE49-F238E27FC236}">
              <a16:creationId xmlns:a16="http://schemas.microsoft.com/office/drawing/2014/main" id="{00000000-0008-0000-0400-0000C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5" name="Picture 1" descr="ALMASHRI_0">
          <a:extLst>
            <a:ext uri="{FF2B5EF4-FFF2-40B4-BE49-F238E27FC236}">
              <a16:creationId xmlns:a16="http://schemas.microsoft.com/office/drawing/2014/main" id="{00000000-0008-0000-0400-0000C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6" name="Picture 1" descr="ALMASHRI_0">
          <a:extLst>
            <a:ext uri="{FF2B5EF4-FFF2-40B4-BE49-F238E27FC236}">
              <a16:creationId xmlns:a16="http://schemas.microsoft.com/office/drawing/2014/main" id="{00000000-0008-0000-0400-0000C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47" name="Picture 1" descr="ALMASHRI_0">
          <a:extLst>
            <a:ext uri="{FF2B5EF4-FFF2-40B4-BE49-F238E27FC236}">
              <a16:creationId xmlns:a16="http://schemas.microsoft.com/office/drawing/2014/main" id="{00000000-0008-0000-0400-0000C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48" name="Picture 1" descr="ALMASHRI_0">
          <a:extLst>
            <a:ext uri="{FF2B5EF4-FFF2-40B4-BE49-F238E27FC236}">
              <a16:creationId xmlns:a16="http://schemas.microsoft.com/office/drawing/2014/main" id="{00000000-0008-0000-0400-0000C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49" name="Picture 1" descr="ALMASHRI_0">
          <a:extLst>
            <a:ext uri="{FF2B5EF4-FFF2-40B4-BE49-F238E27FC236}">
              <a16:creationId xmlns:a16="http://schemas.microsoft.com/office/drawing/2014/main" id="{00000000-0008-0000-0400-0000C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0" name="Picture 1" descr="ALMASHRI_0">
          <a:extLst>
            <a:ext uri="{FF2B5EF4-FFF2-40B4-BE49-F238E27FC236}">
              <a16:creationId xmlns:a16="http://schemas.microsoft.com/office/drawing/2014/main" id="{00000000-0008-0000-0400-0000C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1" name="Picture 1" descr="ALMASHRI_0">
          <a:extLst>
            <a:ext uri="{FF2B5EF4-FFF2-40B4-BE49-F238E27FC236}">
              <a16:creationId xmlns:a16="http://schemas.microsoft.com/office/drawing/2014/main" id="{00000000-0008-0000-0400-0000C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2" name="Picture 1" descr="ALMASHRI_0">
          <a:extLst>
            <a:ext uri="{FF2B5EF4-FFF2-40B4-BE49-F238E27FC236}">
              <a16:creationId xmlns:a16="http://schemas.microsoft.com/office/drawing/2014/main" id="{00000000-0008-0000-0400-0000D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3" name="Picture 1" descr="ALMASHRI_0">
          <a:extLst>
            <a:ext uri="{FF2B5EF4-FFF2-40B4-BE49-F238E27FC236}">
              <a16:creationId xmlns:a16="http://schemas.microsoft.com/office/drawing/2014/main" id="{00000000-0008-0000-0400-0000D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4" name="Picture 1" descr="ALMASHRI_0">
          <a:extLst>
            <a:ext uri="{FF2B5EF4-FFF2-40B4-BE49-F238E27FC236}">
              <a16:creationId xmlns:a16="http://schemas.microsoft.com/office/drawing/2014/main" id="{00000000-0008-0000-0400-0000D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5" name="Picture 1" descr="ALMASHRI_0">
          <a:extLst>
            <a:ext uri="{FF2B5EF4-FFF2-40B4-BE49-F238E27FC236}">
              <a16:creationId xmlns:a16="http://schemas.microsoft.com/office/drawing/2014/main" id="{00000000-0008-0000-0400-0000D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6" name="Picture 1" descr="ALMASHRI_0">
          <a:extLst>
            <a:ext uri="{FF2B5EF4-FFF2-40B4-BE49-F238E27FC236}">
              <a16:creationId xmlns:a16="http://schemas.microsoft.com/office/drawing/2014/main" id="{00000000-0008-0000-0400-0000D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7" name="Picture 1" descr="ALMASHRI_0">
          <a:extLst>
            <a:ext uri="{FF2B5EF4-FFF2-40B4-BE49-F238E27FC236}">
              <a16:creationId xmlns:a16="http://schemas.microsoft.com/office/drawing/2014/main" id="{00000000-0008-0000-0400-0000D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8" name="Picture 1" descr="ALMASHRI_0">
          <a:extLst>
            <a:ext uri="{FF2B5EF4-FFF2-40B4-BE49-F238E27FC236}">
              <a16:creationId xmlns:a16="http://schemas.microsoft.com/office/drawing/2014/main" id="{00000000-0008-0000-0400-0000D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59" name="Picture 1" descr="ALMASHRI_0">
          <a:extLst>
            <a:ext uri="{FF2B5EF4-FFF2-40B4-BE49-F238E27FC236}">
              <a16:creationId xmlns:a16="http://schemas.microsoft.com/office/drawing/2014/main" id="{00000000-0008-0000-0400-0000D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60" name="Picture 1" descr="ALMASHRI_0">
          <a:extLst>
            <a:ext uri="{FF2B5EF4-FFF2-40B4-BE49-F238E27FC236}">
              <a16:creationId xmlns:a16="http://schemas.microsoft.com/office/drawing/2014/main" id="{00000000-0008-0000-0400-0000D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61" name="Picture 1" descr="ALMASHRI_0">
          <a:extLst>
            <a:ext uri="{FF2B5EF4-FFF2-40B4-BE49-F238E27FC236}">
              <a16:creationId xmlns:a16="http://schemas.microsoft.com/office/drawing/2014/main" id="{00000000-0008-0000-0400-0000D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62" name="Picture 1" descr="ALMASHRI_0">
          <a:extLst>
            <a:ext uri="{FF2B5EF4-FFF2-40B4-BE49-F238E27FC236}">
              <a16:creationId xmlns:a16="http://schemas.microsoft.com/office/drawing/2014/main" id="{00000000-0008-0000-0400-0000D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763" name="Picture 1" descr="ALMASHRI_0">
          <a:extLst>
            <a:ext uri="{FF2B5EF4-FFF2-40B4-BE49-F238E27FC236}">
              <a16:creationId xmlns:a16="http://schemas.microsoft.com/office/drawing/2014/main" id="{00000000-0008-0000-0400-0000D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64" name="Picture 1" descr="ALMASHRI_0">
          <a:extLst>
            <a:ext uri="{FF2B5EF4-FFF2-40B4-BE49-F238E27FC236}">
              <a16:creationId xmlns:a16="http://schemas.microsoft.com/office/drawing/2014/main" id="{00000000-0008-0000-0400-0000D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65" name="Picture 1" descr="ALMASHRI_0">
          <a:extLst>
            <a:ext uri="{FF2B5EF4-FFF2-40B4-BE49-F238E27FC236}">
              <a16:creationId xmlns:a16="http://schemas.microsoft.com/office/drawing/2014/main" id="{00000000-0008-0000-0400-0000D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66" name="Picture 1" descr="ALMASHRI_0">
          <a:extLst>
            <a:ext uri="{FF2B5EF4-FFF2-40B4-BE49-F238E27FC236}">
              <a16:creationId xmlns:a16="http://schemas.microsoft.com/office/drawing/2014/main" id="{00000000-0008-0000-0400-0000D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67" name="Picture 1" descr="ALMASHRI_0">
          <a:extLst>
            <a:ext uri="{FF2B5EF4-FFF2-40B4-BE49-F238E27FC236}">
              <a16:creationId xmlns:a16="http://schemas.microsoft.com/office/drawing/2014/main" id="{00000000-0008-0000-0400-0000D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68" name="Picture 1" descr="ALMASHRI_0">
          <a:extLst>
            <a:ext uri="{FF2B5EF4-FFF2-40B4-BE49-F238E27FC236}">
              <a16:creationId xmlns:a16="http://schemas.microsoft.com/office/drawing/2014/main" id="{00000000-0008-0000-0400-0000E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69" name="Picture 1" descr="ALMASHRI_0">
          <a:extLst>
            <a:ext uri="{FF2B5EF4-FFF2-40B4-BE49-F238E27FC236}">
              <a16:creationId xmlns:a16="http://schemas.microsoft.com/office/drawing/2014/main" id="{00000000-0008-0000-0400-0000E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0" name="Picture 1" descr="ALMASHRI_0">
          <a:extLst>
            <a:ext uri="{FF2B5EF4-FFF2-40B4-BE49-F238E27FC236}">
              <a16:creationId xmlns:a16="http://schemas.microsoft.com/office/drawing/2014/main" id="{00000000-0008-0000-0400-0000E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1" name="Picture 1" descr="ALMASHRI_0">
          <a:extLst>
            <a:ext uri="{FF2B5EF4-FFF2-40B4-BE49-F238E27FC236}">
              <a16:creationId xmlns:a16="http://schemas.microsoft.com/office/drawing/2014/main" id="{00000000-0008-0000-0400-0000E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2" name="Picture 1" descr="ALMASHRI_0">
          <a:extLst>
            <a:ext uri="{FF2B5EF4-FFF2-40B4-BE49-F238E27FC236}">
              <a16:creationId xmlns:a16="http://schemas.microsoft.com/office/drawing/2014/main" id="{00000000-0008-0000-0400-0000E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3" name="Picture 1" descr="ALMASHRI_0">
          <a:extLst>
            <a:ext uri="{FF2B5EF4-FFF2-40B4-BE49-F238E27FC236}">
              <a16:creationId xmlns:a16="http://schemas.microsoft.com/office/drawing/2014/main" id="{00000000-0008-0000-0400-0000E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4" name="Picture 1" descr="ALMASHRI_0">
          <a:extLst>
            <a:ext uri="{FF2B5EF4-FFF2-40B4-BE49-F238E27FC236}">
              <a16:creationId xmlns:a16="http://schemas.microsoft.com/office/drawing/2014/main" id="{00000000-0008-0000-0400-0000E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5" name="Picture 1" descr="ALMASHRI_0">
          <a:extLst>
            <a:ext uri="{FF2B5EF4-FFF2-40B4-BE49-F238E27FC236}">
              <a16:creationId xmlns:a16="http://schemas.microsoft.com/office/drawing/2014/main" id="{00000000-0008-0000-0400-0000E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6" name="Picture 1" descr="ALMASHRI_0">
          <a:extLst>
            <a:ext uri="{FF2B5EF4-FFF2-40B4-BE49-F238E27FC236}">
              <a16:creationId xmlns:a16="http://schemas.microsoft.com/office/drawing/2014/main" id="{00000000-0008-0000-0400-0000E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7" name="Picture 1" descr="ALMASHRI_0">
          <a:extLst>
            <a:ext uri="{FF2B5EF4-FFF2-40B4-BE49-F238E27FC236}">
              <a16:creationId xmlns:a16="http://schemas.microsoft.com/office/drawing/2014/main" id="{00000000-0008-0000-0400-0000E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8" name="Picture 1" descr="ALMASHRI_0">
          <a:extLst>
            <a:ext uri="{FF2B5EF4-FFF2-40B4-BE49-F238E27FC236}">
              <a16:creationId xmlns:a16="http://schemas.microsoft.com/office/drawing/2014/main" id="{00000000-0008-0000-0400-0000E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779" name="Picture 1" descr="ALMASHRI_0">
          <a:extLst>
            <a:ext uri="{FF2B5EF4-FFF2-40B4-BE49-F238E27FC236}">
              <a16:creationId xmlns:a16="http://schemas.microsoft.com/office/drawing/2014/main" id="{00000000-0008-0000-0400-0000E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0" name="Picture 1" descr="ALMASHRI_0">
          <a:extLst>
            <a:ext uri="{FF2B5EF4-FFF2-40B4-BE49-F238E27FC236}">
              <a16:creationId xmlns:a16="http://schemas.microsoft.com/office/drawing/2014/main" id="{00000000-0008-0000-0400-0000E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1" name="Picture 1" descr="ALMASHRI_0">
          <a:extLst>
            <a:ext uri="{FF2B5EF4-FFF2-40B4-BE49-F238E27FC236}">
              <a16:creationId xmlns:a16="http://schemas.microsoft.com/office/drawing/2014/main" id="{00000000-0008-0000-0400-0000E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2" name="Picture 1" descr="ALMASHRI_0">
          <a:extLst>
            <a:ext uri="{FF2B5EF4-FFF2-40B4-BE49-F238E27FC236}">
              <a16:creationId xmlns:a16="http://schemas.microsoft.com/office/drawing/2014/main" id="{00000000-0008-0000-0400-0000E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3" name="Picture 1" descr="ALMASHRI_0">
          <a:extLst>
            <a:ext uri="{FF2B5EF4-FFF2-40B4-BE49-F238E27FC236}">
              <a16:creationId xmlns:a16="http://schemas.microsoft.com/office/drawing/2014/main" id="{00000000-0008-0000-0400-0000E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4" name="Picture 1" descr="ALMASHRI_0">
          <a:extLst>
            <a:ext uri="{FF2B5EF4-FFF2-40B4-BE49-F238E27FC236}">
              <a16:creationId xmlns:a16="http://schemas.microsoft.com/office/drawing/2014/main" id="{00000000-0008-0000-0400-0000F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5" name="Picture 1" descr="ALMASHRI_0">
          <a:extLst>
            <a:ext uri="{FF2B5EF4-FFF2-40B4-BE49-F238E27FC236}">
              <a16:creationId xmlns:a16="http://schemas.microsoft.com/office/drawing/2014/main" id="{00000000-0008-0000-0400-0000F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6" name="Picture 1" descr="ALMASHRI_0">
          <a:extLst>
            <a:ext uri="{FF2B5EF4-FFF2-40B4-BE49-F238E27FC236}">
              <a16:creationId xmlns:a16="http://schemas.microsoft.com/office/drawing/2014/main" id="{00000000-0008-0000-0400-0000F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7" name="Picture 1" descr="ALMASHRI_0">
          <a:extLst>
            <a:ext uri="{FF2B5EF4-FFF2-40B4-BE49-F238E27FC236}">
              <a16:creationId xmlns:a16="http://schemas.microsoft.com/office/drawing/2014/main" id="{00000000-0008-0000-0400-0000F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8" name="Picture 1" descr="ALMASHRI_0">
          <a:extLst>
            <a:ext uri="{FF2B5EF4-FFF2-40B4-BE49-F238E27FC236}">
              <a16:creationId xmlns:a16="http://schemas.microsoft.com/office/drawing/2014/main" id="{00000000-0008-0000-0400-0000F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89" name="Picture 1" descr="ALMASHRI_0">
          <a:extLst>
            <a:ext uri="{FF2B5EF4-FFF2-40B4-BE49-F238E27FC236}">
              <a16:creationId xmlns:a16="http://schemas.microsoft.com/office/drawing/2014/main" id="{00000000-0008-0000-0400-0000F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90" name="Picture 1" descr="ALMASHRI_0">
          <a:extLst>
            <a:ext uri="{FF2B5EF4-FFF2-40B4-BE49-F238E27FC236}">
              <a16:creationId xmlns:a16="http://schemas.microsoft.com/office/drawing/2014/main" id="{00000000-0008-0000-0400-0000F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91" name="Picture 1" descr="ALMASHRI_0">
          <a:extLst>
            <a:ext uri="{FF2B5EF4-FFF2-40B4-BE49-F238E27FC236}">
              <a16:creationId xmlns:a16="http://schemas.microsoft.com/office/drawing/2014/main" id="{00000000-0008-0000-0400-0000F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92" name="Picture 1" descr="ALMASHRI_0">
          <a:extLst>
            <a:ext uri="{FF2B5EF4-FFF2-40B4-BE49-F238E27FC236}">
              <a16:creationId xmlns:a16="http://schemas.microsoft.com/office/drawing/2014/main" id="{00000000-0008-0000-0400-0000F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93" name="Picture 1" descr="ALMASHRI_0">
          <a:extLst>
            <a:ext uri="{FF2B5EF4-FFF2-40B4-BE49-F238E27FC236}">
              <a16:creationId xmlns:a16="http://schemas.microsoft.com/office/drawing/2014/main" id="{00000000-0008-0000-0400-0000F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94" name="Picture 1" descr="ALMASHRI_0">
          <a:extLst>
            <a:ext uri="{FF2B5EF4-FFF2-40B4-BE49-F238E27FC236}">
              <a16:creationId xmlns:a16="http://schemas.microsoft.com/office/drawing/2014/main" id="{00000000-0008-0000-0400-0000F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795" name="Picture 1" descr="ALMASHRI_0">
          <a:extLst>
            <a:ext uri="{FF2B5EF4-FFF2-40B4-BE49-F238E27FC236}">
              <a16:creationId xmlns:a16="http://schemas.microsoft.com/office/drawing/2014/main" id="{00000000-0008-0000-0400-0000F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96" name="Picture 1" descr="ALMASHRI_0">
          <a:extLst>
            <a:ext uri="{FF2B5EF4-FFF2-40B4-BE49-F238E27FC236}">
              <a16:creationId xmlns:a16="http://schemas.microsoft.com/office/drawing/2014/main" id="{00000000-0008-0000-0400-0000F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97" name="Picture 1" descr="ALMASHRI_0">
          <a:extLst>
            <a:ext uri="{FF2B5EF4-FFF2-40B4-BE49-F238E27FC236}">
              <a16:creationId xmlns:a16="http://schemas.microsoft.com/office/drawing/2014/main" id="{00000000-0008-0000-0400-0000F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98" name="Picture 1" descr="ALMASHRI_0">
          <a:extLst>
            <a:ext uri="{FF2B5EF4-FFF2-40B4-BE49-F238E27FC236}">
              <a16:creationId xmlns:a16="http://schemas.microsoft.com/office/drawing/2014/main" id="{00000000-0008-0000-0400-0000F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799" name="Picture 1" descr="ALMASHRI_0">
          <a:extLst>
            <a:ext uri="{FF2B5EF4-FFF2-40B4-BE49-F238E27FC236}">
              <a16:creationId xmlns:a16="http://schemas.microsoft.com/office/drawing/2014/main" id="{00000000-0008-0000-0400-0000F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0" name="Picture 1" descr="ALMASHRI_0">
          <a:extLst>
            <a:ext uri="{FF2B5EF4-FFF2-40B4-BE49-F238E27FC236}">
              <a16:creationId xmlns:a16="http://schemas.microsoft.com/office/drawing/2014/main" id="{00000000-0008-0000-0400-00000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1" name="Picture 1" descr="ALMASHRI_0">
          <a:extLst>
            <a:ext uri="{FF2B5EF4-FFF2-40B4-BE49-F238E27FC236}">
              <a16:creationId xmlns:a16="http://schemas.microsoft.com/office/drawing/2014/main" id="{00000000-0008-0000-0400-00000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2" name="Picture 1" descr="ALMASHRI_0">
          <a:extLst>
            <a:ext uri="{FF2B5EF4-FFF2-40B4-BE49-F238E27FC236}">
              <a16:creationId xmlns:a16="http://schemas.microsoft.com/office/drawing/2014/main" id="{00000000-0008-0000-0400-00000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3" name="Picture 1" descr="ALMASHRI_0">
          <a:extLst>
            <a:ext uri="{FF2B5EF4-FFF2-40B4-BE49-F238E27FC236}">
              <a16:creationId xmlns:a16="http://schemas.microsoft.com/office/drawing/2014/main" id="{00000000-0008-0000-0400-00000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4" name="Picture 1" descr="ALMASHRI_0">
          <a:extLst>
            <a:ext uri="{FF2B5EF4-FFF2-40B4-BE49-F238E27FC236}">
              <a16:creationId xmlns:a16="http://schemas.microsoft.com/office/drawing/2014/main" id="{00000000-0008-0000-0400-00000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5" name="Picture 1" descr="ALMASHRI_0">
          <a:extLst>
            <a:ext uri="{FF2B5EF4-FFF2-40B4-BE49-F238E27FC236}">
              <a16:creationId xmlns:a16="http://schemas.microsoft.com/office/drawing/2014/main" id="{00000000-0008-0000-0400-00000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6" name="Picture 1" descr="ALMASHRI_0">
          <a:extLst>
            <a:ext uri="{FF2B5EF4-FFF2-40B4-BE49-F238E27FC236}">
              <a16:creationId xmlns:a16="http://schemas.microsoft.com/office/drawing/2014/main" id="{00000000-0008-0000-0400-00000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7" name="Picture 1" descr="ALMASHRI_0">
          <a:extLst>
            <a:ext uri="{FF2B5EF4-FFF2-40B4-BE49-F238E27FC236}">
              <a16:creationId xmlns:a16="http://schemas.microsoft.com/office/drawing/2014/main" id="{00000000-0008-0000-0400-00000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8" name="Picture 1" descr="ALMASHRI_0">
          <a:extLst>
            <a:ext uri="{FF2B5EF4-FFF2-40B4-BE49-F238E27FC236}">
              <a16:creationId xmlns:a16="http://schemas.microsoft.com/office/drawing/2014/main" id="{00000000-0008-0000-0400-00000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09" name="Picture 1" descr="ALMASHRI_0">
          <a:extLst>
            <a:ext uri="{FF2B5EF4-FFF2-40B4-BE49-F238E27FC236}">
              <a16:creationId xmlns:a16="http://schemas.microsoft.com/office/drawing/2014/main" id="{00000000-0008-0000-0400-00000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10" name="Picture 1" descr="ALMASHRI_0">
          <a:extLst>
            <a:ext uri="{FF2B5EF4-FFF2-40B4-BE49-F238E27FC236}">
              <a16:creationId xmlns:a16="http://schemas.microsoft.com/office/drawing/2014/main" id="{00000000-0008-0000-0400-00000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11" name="Picture 1" descr="ALMASHRI_0">
          <a:extLst>
            <a:ext uri="{FF2B5EF4-FFF2-40B4-BE49-F238E27FC236}">
              <a16:creationId xmlns:a16="http://schemas.microsoft.com/office/drawing/2014/main" id="{00000000-0008-0000-0400-00000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2" name="Picture 1" descr="ALMASHRI_0">
          <a:extLst>
            <a:ext uri="{FF2B5EF4-FFF2-40B4-BE49-F238E27FC236}">
              <a16:creationId xmlns:a16="http://schemas.microsoft.com/office/drawing/2014/main" id="{00000000-0008-0000-0400-00000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3" name="Picture 1" descr="ALMASHRI_0">
          <a:extLst>
            <a:ext uri="{FF2B5EF4-FFF2-40B4-BE49-F238E27FC236}">
              <a16:creationId xmlns:a16="http://schemas.microsoft.com/office/drawing/2014/main" id="{00000000-0008-0000-0400-00000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4" name="Picture 1" descr="ALMASHRI_0">
          <a:extLst>
            <a:ext uri="{FF2B5EF4-FFF2-40B4-BE49-F238E27FC236}">
              <a16:creationId xmlns:a16="http://schemas.microsoft.com/office/drawing/2014/main" id="{00000000-0008-0000-0400-00000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5" name="Picture 1" descr="ALMASHRI_0">
          <a:extLst>
            <a:ext uri="{FF2B5EF4-FFF2-40B4-BE49-F238E27FC236}">
              <a16:creationId xmlns:a16="http://schemas.microsoft.com/office/drawing/2014/main" id="{00000000-0008-0000-0400-00000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6" name="Picture 1" descr="ALMASHRI_0">
          <a:extLst>
            <a:ext uri="{FF2B5EF4-FFF2-40B4-BE49-F238E27FC236}">
              <a16:creationId xmlns:a16="http://schemas.microsoft.com/office/drawing/2014/main" id="{00000000-0008-0000-0400-00001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7" name="Picture 1" descr="ALMASHRI_0">
          <a:extLst>
            <a:ext uri="{FF2B5EF4-FFF2-40B4-BE49-F238E27FC236}">
              <a16:creationId xmlns:a16="http://schemas.microsoft.com/office/drawing/2014/main" id="{00000000-0008-0000-0400-00001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8" name="Picture 1" descr="ALMASHRI_0">
          <a:extLst>
            <a:ext uri="{FF2B5EF4-FFF2-40B4-BE49-F238E27FC236}">
              <a16:creationId xmlns:a16="http://schemas.microsoft.com/office/drawing/2014/main" id="{00000000-0008-0000-0400-00001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19" name="Picture 1" descr="ALMASHRI_0">
          <a:extLst>
            <a:ext uri="{FF2B5EF4-FFF2-40B4-BE49-F238E27FC236}">
              <a16:creationId xmlns:a16="http://schemas.microsoft.com/office/drawing/2014/main" id="{00000000-0008-0000-0400-00001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0" name="Picture 1" descr="ALMASHRI_0">
          <a:extLst>
            <a:ext uri="{FF2B5EF4-FFF2-40B4-BE49-F238E27FC236}">
              <a16:creationId xmlns:a16="http://schemas.microsoft.com/office/drawing/2014/main" id="{00000000-0008-0000-0400-00001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1" name="Picture 1" descr="ALMASHRI_0">
          <a:extLst>
            <a:ext uri="{FF2B5EF4-FFF2-40B4-BE49-F238E27FC236}">
              <a16:creationId xmlns:a16="http://schemas.microsoft.com/office/drawing/2014/main" id="{00000000-0008-0000-0400-00001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2" name="Picture 1" descr="ALMASHRI_0">
          <a:extLst>
            <a:ext uri="{FF2B5EF4-FFF2-40B4-BE49-F238E27FC236}">
              <a16:creationId xmlns:a16="http://schemas.microsoft.com/office/drawing/2014/main" id="{00000000-0008-0000-0400-00001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3" name="Picture 1" descr="ALMASHRI_0">
          <a:extLst>
            <a:ext uri="{FF2B5EF4-FFF2-40B4-BE49-F238E27FC236}">
              <a16:creationId xmlns:a16="http://schemas.microsoft.com/office/drawing/2014/main" id="{00000000-0008-0000-0400-00001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4" name="Picture 1" descr="ALMASHRI_0">
          <a:extLst>
            <a:ext uri="{FF2B5EF4-FFF2-40B4-BE49-F238E27FC236}">
              <a16:creationId xmlns:a16="http://schemas.microsoft.com/office/drawing/2014/main" id="{00000000-0008-0000-0400-00001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5" name="Picture 1" descr="ALMASHRI_0">
          <a:extLst>
            <a:ext uri="{FF2B5EF4-FFF2-40B4-BE49-F238E27FC236}">
              <a16:creationId xmlns:a16="http://schemas.microsoft.com/office/drawing/2014/main" id="{00000000-0008-0000-0400-00001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6" name="Picture 1" descr="ALMASHRI_0">
          <a:extLst>
            <a:ext uri="{FF2B5EF4-FFF2-40B4-BE49-F238E27FC236}">
              <a16:creationId xmlns:a16="http://schemas.microsoft.com/office/drawing/2014/main" id="{00000000-0008-0000-0400-00001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827" name="Picture 1" descr="ALMASHRI_0">
          <a:extLst>
            <a:ext uri="{FF2B5EF4-FFF2-40B4-BE49-F238E27FC236}">
              <a16:creationId xmlns:a16="http://schemas.microsoft.com/office/drawing/2014/main" id="{00000000-0008-0000-0400-00001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28" name="Picture 1" descr="ALMASHRI_0">
          <a:extLst>
            <a:ext uri="{FF2B5EF4-FFF2-40B4-BE49-F238E27FC236}">
              <a16:creationId xmlns:a16="http://schemas.microsoft.com/office/drawing/2014/main" id="{00000000-0008-0000-0400-00001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29" name="Picture 1" descr="ALMASHRI_0">
          <a:extLst>
            <a:ext uri="{FF2B5EF4-FFF2-40B4-BE49-F238E27FC236}">
              <a16:creationId xmlns:a16="http://schemas.microsoft.com/office/drawing/2014/main" id="{00000000-0008-0000-0400-00001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0" name="Picture 1" descr="ALMASHRI_0">
          <a:extLst>
            <a:ext uri="{FF2B5EF4-FFF2-40B4-BE49-F238E27FC236}">
              <a16:creationId xmlns:a16="http://schemas.microsoft.com/office/drawing/2014/main" id="{00000000-0008-0000-0400-00001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1" name="Picture 1" descr="ALMASHRI_0">
          <a:extLst>
            <a:ext uri="{FF2B5EF4-FFF2-40B4-BE49-F238E27FC236}">
              <a16:creationId xmlns:a16="http://schemas.microsoft.com/office/drawing/2014/main" id="{00000000-0008-0000-0400-00001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2" name="Picture 1" descr="ALMASHRI_0">
          <a:extLst>
            <a:ext uri="{FF2B5EF4-FFF2-40B4-BE49-F238E27FC236}">
              <a16:creationId xmlns:a16="http://schemas.microsoft.com/office/drawing/2014/main" id="{00000000-0008-0000-0400-00002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3" name="Picture 1" descr="ALMASHRI_0">
          <a:extLst>
            <a:ext uri="{FF2B5EF4-FFF2-40B4-BE49-F238E27FC236}">
              <a16:creationId xmlns:a16="http://schemas.microsoft.com/office/drawing/2014/main" id="{00000000-0008-0000-0400-00002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4" name="Picture 1" descr="ALMASHRI_0">
          <a:extLst>
            <a:ext uri="{FF2B5EF4-FFF2-40B4-BE49-F238E27FC236}">
              <a16:creationId xmlns:a16="http://schemas.microsoft.com/office/drawing/2014/main" id="{00000000-0008-0000-0400-00002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5" name="Picture 1" descr="ALMASHRI_0">
          <a:extLst>
            <a:ext uri="{FF2B5EF4-FFF2-40B4-BE49-F238E27FC236}">
              <a16:creationId xmlns:a16="http://schemas.microsoft.com/office/drawing/2014/main" id="{00000000-0008-0000-0400-00002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6" name="Picture 1" descr="ALMASHRI_0">
          <a:extLst>
            <a:ext uri="{FF2B5EF4-FFF2-40B4-BE49-F238E27FC236}">
              <a16:creationId xmlns:a16="http://schemas.microsoft.com/office/drawing/2014/main" id="{00000000-0008-0000-0400-00002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7" name="Picture 1" descr="ALMASHRI_0">
          <a:extLst>
            <a:ext uri="{FF2B5EF4-FFF2-40B4-BE49-F238E27FC236}">
              <a16:creationId xmlns:a16="http://schemas.microsoft.com/office/drawing/2014/main" id="{00000000-0008-0000-0400-00002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8" name="Picture 1" descr="ALMASHRI_0">
          <a:extLst>
            <a:ext uri="{FF2B5EF4-FFF2-40B4-BE49-F238E27FC236}">
              <a16:creationId xmlns:a16="http://schemas.microsoft.com/office/drawing/2014/main" id="{00000000-0008-0000-0400-00002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39" name="Picture 1" descr="ALMASHRI_0">
          <a:extLst>
            <a:ext uri="{FF2B5EF4-FFF2-40B4-BE49-F238E27FC236}">
              <a16:creationId xmlns:a16="http://schemas.microsoft.com/office/drawing/2014/main" id="{00000000-0008-0000-0400-00002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40" name="Picture 1" descr="ALMASHRI_0">
          <a:extLst>
            <a:ext uri="{FF2B5EF4-FFF2-40B4-BE49-F238E27FC236}">
              <a16:creationId xmlns:a16="http://schemas.microsoft.com/office/drawing/2014/main" id="{00000000-0008-0000-0400-00002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41" name="Picture 1" descr="ALMASHRI_0">
          <a:extLst>
            <a:ext uri="{FF2B5EF4-FFF2-40B4-BE49-F238E27FC236}">
              <a16:creationId xmlns:a16="http://schemas.microsoft.com/office/drawing/2014/main" id="{00000000-0008-0000-0400-00002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42" name="Picture 1" descr="ALMASHRI_0">
          <a:extLst>
            <a:ext uri="{FF2B5EF4-FFF2-40B4-BE49-F238E27FC236}">
              <a16:creationId xmlns:a16="http://schemas.microsoft.com/office/drawing/2014/main" id="{00000000-0008-0000-0400-00002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843" name="Picture 1" descr="ALMASHRI_0">
          <a:extLst>
            <a:ext uri="{FF2B5EF4-FFF2-40B4-BE49-F238E27FC236}">
              <a16:creationId xmlns:a16="http://schemas.microsoft.com/office/drawing/2014/main" id="{00000000-0008-0000-0400-00002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44" name="Picture 1" descr="ALMASHRI_0">
          <a:extLst>
            <a:ext uri="{FF2B5EF4-FFF2-40B4-BE49-F238E27FC236}">
              <a16:creationId xmlns:a16="http://schemas.microsoft.com/office/drawing/2014/main" id="{00000000-0008-0000-0400-00002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45" name="Picture 1" descr="ALMASHRI_0">
          <a:extLst>
            <a:ext uri="{FF2B5EF4-FFF2-40B4-BE49-F238E27FC236}">
              <a16:creationId xmlns:a16="http://schemas.microsoft.com/office/drawing/2014/main" id="{00000000-0008-0000-0400-00002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46" name="Picture 1" descr="ALMASHRI_0">
          <a:extLst>
            <a:ext uri="{FF2B5EF4-FFF2-40B4-BE49-F238E27FC236}">
              <a16:creationId xmlns:a16="http://schemas.microsoft.com/office/drawing/2014/main" id="{00000000-0008-0000-0400-00002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47" name="Picture 1" descr="ALMASHRI_0">
          <a:extLst>
            <a:ext uri="{FF2B5EF4-FFF2-40B4-BE49-F238E27FC236}">
              <a16:creationId xmlns:a16="http://schemas.microsoft.com/office/drawing/2014/main" id="{00000000-0008-0000-0400-00002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48" name="Picture 1" descr="ALMASHRI_0">
          <a:extLst>
            <a:ext uri="{FF2B5EF4-FFF2-40B4-BE49-F238E27FC236}">
              <a16:creationId xmlns:a16="http://schemas.microsoft.com/office/drawing/2014/main" id="{00000000-0008-0000-0400-00003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49" name="Picture 1" descr="ALMASHRI_0">
          <a:extLst>
            <a:ext uri="{FF2B5EF4-FFF2-40B4-BE49-F238E27FC236}">
              <a16:creationId xmlns:a16="http://schemas.microsoft.com/office/drawing/2014/main" id="{00000000-0008-0000-0400-00003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0" name="Picture 1" descr="ALMASHRI_0">
          <a:extLst>
            <a:ext uri="{FF2B5EF4-FFF2-40B4-BE49-F238E27FC236}">
              <a16:creationId xmlns:a16="http://schemas.microsoft.com/office/drawing/2014/main" id="{00000000-0008-0000-0400-00003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1" name="Picture 1" descr="ALMASHRI_0">
          <a:extLst>
            <a:ext uri="{FF2B5EF4-FFF2-40B4-BE49-F238E27FC236}">
              <a16:creationId xmlns:a16="http://schemas.microsoft.com/office/drawing/2014/main" id="{00000000-0008-0000-0400-00003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2" name="Picture 1" descr="ALMASHRI_0">
          <a:extLst>
            <a:ext uri="{FF2B5EF4-FFF2-40B4-BE49-F238E27FC236}">
              <a16:creationId xmlns:a16="http://schemas.microsoft.com/office/drawing/2014/main" id="{00000000-0008-0000-0400-00003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3" name="Picture 1" descr="ALMASHRI_0">
          <a:extLst>
            <a:ext uri="{FF2B5EF4-FFF2-40B4-BE49-F238E27FC236}">
              <a16:creationId xmlns:a16="http://schemas.microsoft.com/office/drawing/2014/main" id="{00000000-0008-0000-0400-00003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4" name="Picture 1" descr="ALMASHRI_0">
          <a:extLst>
            <a:ext uri="{FF2B5EF4-FFF2-40B4-BE49-F238E27FC236}">
              <a16:creationId xmlns:a16="http://schemas.microsoft.com/office/drawing/2014/main" id="{00000000-0008-0000-0400-00003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5" name="Picture 1" descr="ALMASHRI_0">
          <a:extLst>
            <a:ext uri="{FF2B5EF4-FFF2-40B4-BE49-F238E27FC236}">
              <a16:creationId xmlns:a16="http://schemas.microsoft.com/office/drawing/2014/main" id="{00000000-0008-0000-0400-00003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6" name="Picture 1" descr="ALMASHRI_0">
          <a:extLst>
            <a:ext uri="{FF2B5EF4-FFF2-40B4-BE49-F238E27FC236}">
              <a16:creationId xmlns:a16="http://schemas.microsoft.com/office/drawing/2014/main" id="{00000000-0008-0000-0400-00003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7" name="Picture 1" descr="ALMASHRI_0">
          <a:extLst>
            <a:ext uri="{FF2B5EF4-FFF2-40B4-BE49-F238E27FC236}">
              <a16:creationId xmlns:a16="http://schemas.microsoft.com/office/drawing/2014/main" id="{00000000-0008-0000-0400-00003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8" name="Picture 1" descr="ALMASHRI_0">
          <a:extLst>
            <a:ext uri="{FF2B5EF4-FFF2-40B4-BE49-F238E27FC236}">
              <a16:creationId xmlns:a16="http://schemas.microsoft.com/office/drawing/2014/main" id="{00000000-0008-0000-0400-00003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859" name="Picture 1" descr="ALMASHRI_0">
          <a:extLst>
            <a:ext uri="{FF2B5EF4-FFF2-40B4-BE49-F238E27FC236}">
              <a16:creationId xmlns:a16="http://schemas.microsoft.com/office/drawing/2014/main" id="{00000000-0008-0000-0400-00003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0" name="Picture 1" descr="ALMASHRI_0">
          <a:extLst>
            <a:ext uri="{FF2B5EF4-FFF2-40B4-BE49-F238E27FC236}">
              <a16:creationId xmlns:a16="http://schemas.microsoft.com/office/drawing/2014/main" id="{00000000-0008-0000-0400-00003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1" name="Picture 1" descr="ALMASHRI_0">
          <a:extLst>
            <a:ext uri="{FF2B5EF4-FFF2-40B4-BE49-F238E27FC236}">
              <a16:creationId xmlns:a16="http://schemas.microsoft.com/office/drawing/2014/main" id="{00000000-0008-0000-0400-00003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2" name="Picture 1" descr="ALMASHRI_0">
          <a:extLst>
            <a:ext uri="{FF2B5EF4-FFF2-40B4-BE49-F238E27FC236}">
              <a16:creationId xmlns:a16="http://schemas.microsoft.com/office/drawing/2014/main" id="{00000000-0008-0000-0400-00003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3" name="Picture 1" descr="ALMASHRI_0">
          <a:extLst>
            <a:ext uri="{FF2B5EF4-FFF2-40B4-BE49-F238E27FC236}">
              <a16:creationId xmlns:a16="http://schemas.microsoft.com/office/drawing/2014/main" id="{00000000-0008-0000-0400-00003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4" name="Picture 1" descr="ALMASHRI_0">
          <a:extLst>
            <a:ext uri="{FF2B5EF4-FFF2-40B4-BE49-F238E27FC236}">
              <a16:creationId xmlns:a16="http://schemas.microsoft.com/office/drawing/2014/main" id="{00000000-0008-0000-0400-00004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5" name="Picture 1" descr="ALMASHRI_0">
          <a:extLst>
            <a:ext uri="{FF2B5EF4-FFF2-40B4-BE49-F238E27FC236}">
              <a16:creationId xmlns:a16="http://schemas.microsoft.com/office/drawing/2014/main" id="{00000000-0008-0000-0400-00004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6" name="Picture 1" descr="ALMASHRI_0">
          <a:extLst>
            <a:ext uri="{FF2B5EF4-FFF2-40B4-BE49-F238E27FC236}">
              <a16:creationId xmlns:a16="http://schemas.microsoft.com/office/drawing/2014/main" id="{00000000-0008-0000-0400-00004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7" name="Picture 1" descr="ALMASHRI_0">
          <a:extLst>
            <a:ext uri="{FF2B5EF4-FFF2-40B4-BE49-F238E27FC236}">
              <a16:creationId xmlns:a16="http://schemas.microsoft.com/office/drawing/2014/main" id="{00000000-0008-0000-0400-00004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8" name="Picture 1" descr="ALMASHRI_0">
          <a:extLst>
            <a:ext uri="{FF2B5EF4-FFF2-40B4-BE49-F238E27FC236}">
              <a16:creationId xmlns:a16="http://schemas.microsoft.com/office/drawing/2014/main" id="{00000000-0008-0000-0400-00004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69" name="Picture 1" descr="ALMASHRI_0">
          <a:extLst>
            <a:ext uri="{FF2B5EF4-FFF2-40B4-BE49-F238E27FC236}">
              <a16:creationId xmlns:a16="http://schemas.microsoft.com/office/drawing/2014/main" id="{00000000-0008-0000-0400-00004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70" name="Picture 1" descr="ALMASHRI_0">
          <a:extLst>
            <a:ext uri="{FF2B5EF4-FFF2-40B4-BE49-F238E27FC236}">
              <a16:creationId xmlns:a16="http://schemas.microsoft.com/office/drawing/2014/main" id="{00000000-0008-0000-0400-00004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71" name="Picture 1" descr="ALMASHRI_0">
          <a:extLst>
            <a:ext uri="{FF2B5EF4-FFF2-40B4-BE49-F238E27FC236}">
              <a16:creationId xmlns:a16="http://schemas.microsoft.com/office/drawing/2014/main" id="{00000000-0008-0000-0400-00004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72" name="Picture 1" descr="ALMASHRI_0">
          <a:extLst>
            <a:ext uri="{FF2B5EF4-FFF2-40B4-BE49-F238E27FC236}">
              <a16:creationId xmlns:a16="http://schemas.microsoft.com/office/drawing/2014/main" id="{00000000-0008-0000-0400-00004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73" name="Picture 1" descr="ALMASHRI_0">
          <a:extLst>
            <a:ext uri="{FF2B5EF4-FFF2-40B4-BE49-F238E27FC236}">
              <a16:creationId xmlns:a16="http://schemas.microsoft.com/office/drawing/2014/main" id="{00000000-0008-0000-0400-00004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74" name="Picture 1" descr="ALMASHRI_0">
          <a:extLst>
            <a:ext uri="{FF2B5EF4-FFF2-40B4-BE49-F238E27FC236}">
              <a16:creationId xmlns:a16="http://schemas.microsoft.com/office/drawing/2014/main" id="{00000000-0008-0000-0400-00004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875" name="Picture 1" descr="ALMASHRI_0">
          <a:extLst>
            <a:ext uri="{FF2B5EF4-FFF2-40B4-BE49-F238E27FC236}">
              <a16:creationId xmlns:a16="http://schemas.microsoft.com/office/drawing/2014/main" id="{00000000-0008-0000-0400-00004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76" name="Picture 1" descr="ALMASHRI_0">
          <a:extLst>
            <a:ext uri="{FF2B5EF4-FFF2-40B4-BE49-F238E27FC236}">
              <a16:creationId xmlns:a16="http://schemas.microsoft.com/office/drawing/2014/main" id="{00000000-0008-0000-0400-00004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77" name="Picture 1" descr="ALMASHRI_0">
          <a:extLst>
            <a:ext uri="{FF2B5EF4-FFF2-40B4-BE49-F238E27FC236}">
              <a16:creationId xmlns:a16="http://schemas.microsoft.com/office/drawing/2014/main" id="{00000000-0008-0000-0400-00004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78" name="Picture 1" descr="ALMASHRI_0">
          <a:extLst>
            <a:ext uri="{FF2B5EF4-FFF2-40B4-BE49-F238E27FC236}">
              <a16:creationId xmlns:a16="http://schemas.microsoft.com/office/drawing/2014/main" id="{00000000-0008-0000-0400-00004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79" name="Picture 1" descr="ALMASHRI_0">
          <a:extLst>
            <a:ext uri="{FF2B5EF4-FFF2-40B4-BE49-F238E27FC236}">
              <a16:creationId xmlns:a16="http://schemas.microsoft.com/office/drawing/2014/main" id="{00000000-0008-0000-0400-00004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0" name="Picture 1" descr="ALMASHRI_0">
          <a:extLst>
            <a:ext uri="{FF2B5EF4-FFF2-40B4-BE49-F238E27FC236}">
              <a16:creationId xmlns:a16="http://schemas.microsoft.com/office/drawing/2014/main" id="{00000000-0008-0000-0400-00005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1" name="Picture 1" descr="ALMASHRI_0">
          <a:extLst>
            <a:ext uri="{FF2B5EF4-FFF2-40B4-BE49-F238E27FC236}">
              <a16:creationId xmlns:a16="http://schemas.microsoft.com/office/drawing/2014/main" id="{00000000-0008-0000-0400-00005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2" name="Picture 1" descr="ALMASHRI_0">
          <a:extLst>
            <a:ext uri="{FF2B5EF4-FFF2-40B4-BE49-F238E27FC236}">
              <a16:creationId xmlns:a16="http://schemas.microsoft.com/office/drawing/2014/main" id="{00000000-0008-0000-0400-00005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3" name="Picture 1" descr="ALMASHRI_0">
          <a:extLst>
            <a:ext uri="{FF2B5EF4-FFF2-40B4-BE49-F238E27FC236}">
              <a16:creationId xmlns:a16="http://schemas.microsoft.com/office/drawing/2014/main" id="{00000000-0008-0000-0400-00005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4" name="Picture 1" descr="ALMASHRI_0">
          <a:extLst>
            <a:ext uri="{FF2B5EF4-FFF2-40B4-BE49-F238E27FC236}">
              <a16:creationId xmlns:a16="http://schemas.microsoft.com/office/drawing/2014/main" id="{00000000-0008-0000-0400-00005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5" name="Picture 1" descr="ALMASHRI_0">
          <a:extLst>
            <a:ext uri="{FF2B5EF4-FFF2-40B4-BE49-F238E27FC236}">
              <a16:creationId xmlns:a16="http://schemas.microsoft.com/office/drawing/2014/main" id="{00000000-0008-0000-0400-00005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6" name="Picture 1" descr="ALMASHRI_0">
          <a:extLst>
            <a:ext uri="{FF2B5EF4-FFF2-40B4-BE49-F238E27FC236}">
              <a16:creationId xmlns:a16="http://schemas.microsoft.com/office/drawing/2014/main" id="{00000000-0008-0000-0400-00005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7" name="Picture 1" descr="ALMASHRI_0">
          <a:extLst>
            <a:ext uri="{FF2B5EF4-FFF2-40B4-BE49-F238E27FC236}">
              <a16:creationId xmlns:a16="http://schemas.microsoft.com/office/drawing/2014/main" id="{00000000-0008-0000-0400-00005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8" name="Picture 1" descr="ALMASHRI_0">
          <a:extLst>
            <a:ext uri="{FF2B5EF4-FFF2-40B4-BE49-F238E27FC236}">
              <a16:creationId xmlns:a16="http://schemas.microsoft.com/office/drawing/2014/main" id="{00000000-0008-0000-0400-00005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89" name="Picture 1" descr="ALMASHRI_0">
          <a:extLst>
            <a:ext uri="{FF2B5EF4-FFF2-40B4-BE49-F238E27FC236}">
              <a16:creationId xmlns:a16="http://schemas.microsoft.com/office/drawing/2014/main" id="{00000000-0008-0000-0400-00005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90" name="Picture 1" descr="ALMASHRI_0">
          <a:extLst>
            <a:ext uri="{FF2B5EF4-FFF2-40B4-BE49-F238E27FC236}">
              <a16:creationId xmlns:a16="http://schemas.microsoft.com/office/drawing/2014/main" id="{00000000-0008-0000-0400-00005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2891" name="Picture 1" descr="ALMASHRI_0">
          <a:extLst>
            <a:ext uri="{FF2B5EF4-FFF2-40B4-BE49-F238E27FC236}">
              <a16:creationId xmlns:a16="http://schemas.microsoft.com/office/drawing/2014/main" id="{00000000-0008-0000-0400-00005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2" name="Picture 1" descr="ALMASHRI_0">
          <a:extLst>
            <a:ext uri="{FF2B5EF4-FFF2-40B4-BE49-F238E27FC236}">
              <a16:creationId xmlns:a16="http://schemas.microsoft.com/office/drawing/2014/main" id="{00000000-0008-0000-0400-00005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3" name="Picture 1" descr="ALMASHRI_0">
          <a:extLst>
            <a:ext uri="{FF2B5EF4-FFF2-40B4-BE49-F238E27FC236}">
              <a16:creationId xmlns:a16="http://schemas.microsoft.com/office/drawing/2014/main" id="{00000000-0008-0000-0400-00005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4" name="Picture 1" descr="ALMASHRI_0">
          <a:extLst>
            <a:ext uri="{FF2B5EF4-FFF2-40B4-BE49-F238E27FC236}">
              <a16:creationId xmlns:a16="http://schemas.microsoft.com/office/drawing/2014/main" id="{00000000-0008-0000-0400-00005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5" name="Picture 1" descr="ALMASHRI_0">
          <a:extLst>
            <a:ext uri="{FF2B5EF4-FFF2-40B4-BE49-F238E27FC236}">
              <a16:creationId xmlns:a16="http://schemas.microsoft.com/office/drawing/2014/main" id="{00000000-0008-0000-0400-00005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6" name="Picture 1" descr="ALMASHRI_0">
          <a:extLst>
            <a:ext uri="{FF2B5EF4-FFF2-40B4-BE49-F238E27FC236}">
              <a16:creationId xmlns:a16="http://schemas.microsoft.com/office/drawing/2014/main" id="{00000000-0008-0000-0400-00006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7" name="Picture 1" descr="ALMASHRI_0">
          <a:extLst>
            <a:ext uri="{FF2B5EF4-FFF2-40B4-BE49-F238E27FC236}">
              <a16:creationId xmlns:a16="http://schemas.microsoft.com/office/drawing/2014/main" id="{00000000-0008-0000-0400-00006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8" name="Picture 1" descr="ALMASHRI_0">
          <a:extLst>
            <a:ext uri="{FF2B5EF4-FFF2-40B4-BE49-F238E27FC236}">
              <a16:creationId xmlns:a16="http://schemas.microsoft.com/office/drawing/2014/main" id="{00000000-0008-0000-0400-00006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899" name="Picture 1" descr="ALMASHRI_0">
          <a:extLst>
            <a:ext uri="{FF2B5EF4-FFF2-40B4-BE49-F238E27FC236}">
              <a16:creationId xmlns:a16="http://schemas.microsoft.com/office/drawing/2014/main" id="{00000000-0008-0000-0400-00006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0" name="Picture 1" descr="ALMASHRI_0">
          <a:extLst>
            <a:ext uri="{FF2B5EF4-FFF2-40B4-BE49-F238E27FC236}">
              <a16:creationId xmlns:a16="http://schemas.microsoft.com/office/drawing/2014/main" id="{00000000-0008-0000-0400-00006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1" name="Picture 1" descr="ALMASHRI_0">
          <a:extLst>
            <a:ext uri="{FF2B5EF4-FFF2-40B4-BE49-F238E27FC236}">
              <a16:creationId xmlns:a16="http://schemas.microsoft.com/office/drawing/2014/main" id="{00000000-0008-0000-0400-00006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2" name="Picture 1" descr="ALMASHRI_0">
          <a:extLst>
            <a:ext uri="{FF2B5EF4-FFF2-40B4-BE49-F238E27FC236}">
              <a16:creationId xmlns:a16="http://schemas.microsoft.com/office/drawing/2014/main" id="{00000000-0008-0000-0400-00006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3" name="Picture 1" descr="ALMASHRI_0">
          <a:extLst>
            <a:ext uri="{FF2B5EF4-FFF2-40B4-BE49-F238E27FC236}">
              <a16:creationId xmlns:a16="http://schemas.microsoft.com/office/drawing/2014/main" id="{00000000-0008-0000-0400-00006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4" name="Picture 1" descr="ALMASHRI_0">
          <a:extLst>
            <a:ext uri="{FF2B5EF4-FFF2-40B4-BE49-F238E27FC236}">
              <a16:creationId xmlns:a16="http://schemas.microsoft.com/office/drawing/2014/main" id="{00000000-0008-0000-0400-00006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5" name="Picture 1" descr="ALMASHRI_0">
          <a:extLst>
            <a:ext uri="{FF2B5EF4-FFF2-40B4-BE49-F238E27FC236}">
              <a16:creationId xmlns:a16="http://schemas.microsoft.com/office/drawing/2014/main" id="{00000000-0008-0000-0400-00006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6" name="Picture 1" descr="ALMASHRI_0">
          <a:extLst>
            <a:ext uri="{FF2B5EF4-FFF2-40B4-BE49-F238E27FC236}">
              <a16:creationId xmlns:a16="http://schemas.microsoft.com/office/drawing/2014/main" id="{00000000-0008-0000-0400-00006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2907" name="Picture 1" descr="ALMASHRI_0">
          <a:extLst>
            <a:ext uri="{FF2B5EF4-FFF2-40B4-BE49-F238E27FC236}">
              <a16:creationId xmlns:a16="http://schemas.microsoft.com/office/drawing/2014/main" id="{00000000-0008-0000-0400-00006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08" name="Picture 1" descr="ALMASHRI_0">
          <a:extLst>
            <a:ext uri="{FF2B5EF4-FFF2-40B4-BE49-F238E27FC236}">
              <a16:creationId xmlns:a16="http://schemas.microsoft.com/office/drawing/2014/main" id="{00000000-0008-0000-0400-00006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09" name="Picture 1" descr="ALMASHRI_0">
          <a:extLst>
            <a:ext uri="{FF2B5EF4-FFF2-40B4-BE49-F238E27FC236}">
              <a16:creationId xmlns:a16="http://schemas.microsoft.com/office/drawing/2014/main" id="{00000000-0008-0000-0400-00006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0" name="Picture 1" descr="ALMASHRI_0">
          <a:extLst>
            <a:ext uri="{FF2B5EF4-FFF2-40B4-BE49-F238E27FC236}">
              <a16:creationId xmlns:a16="http://schemas.microsoft.com/office/drawing/2014/main" id="{00000000-0008-0000-0400-00006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1" name="Picture 1" descr="ALMASHRI_0">
          <a:extLst>
            <a:ext uri="{FF2B5EF4-FFF2-40B4-BE49-F238E27FC236}">
              <a16:creationId xmlns:a16="http://schemas.microsoft.com/office/drawing/2014/main" id="{00000000-0008-0000-0400-00006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2" name="Picture 1" descr="ALMASHRI_0">
          <a:extLst>
            <a:ext uri="{FF2B5EF4-FFF2-40B4-BE49-F238E27FC236}">
              <a16:creationId xmlns:a16="http://schemas.microsoft.com/office/drawing/2014/main" id="{00000000-0008-0000-0400-00007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3" name="Picture 1" descr="ALMASHRI_0">
          <a:extLst>
            <a:ext uri="{FF2B5EF4-FFF2-40B4-BE49-F238E27FC236}">
              <a16:creationId xmlns:a16="http://schemas.microsoft.com/office/drawing/2014/main" id="{00000000-0008-0000-0400-00007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4" name="Picture 1" descr="ALMASHRI_0">
          <a:extLst>
            <a:ext uri="{FF2B5EF4-FFF2-40B4-BE49-F238E27FC236}">
              <a16:creationId xmlns:a16="http://schemas.microsoft.com/office/drawing/2014/main" id="{00000000-0008-0000-0400-00007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5" name="Picture 1" descr="ALMASHRI_0">
          <a:extLst>
            <a:ext uri="{FF2B5EF4-FFF2-40B4-BE49-F238E27FC236}">
              <a16:creationId xmlns:a16="http://schemas.microsoft.com/office/drawing/2014/main" id="{00000000-0008-0000-0400-00007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6" name="Picture 1" descr="ALMASHRI_0">
          <a:extLst>
            <a:ext uri="{FF2B5EF4-FFF2-40B4-BE49-F238E27FC236}">
              <a16:creationId xmlns:a16="http://schemas.microsoft.com/office/drawing/2014/main" id="{00000000-0008-0000-0400-00007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7" name="Picture 1" descr="ALMASHRI_0">
          <a:extLst>
            <a:ext uri="{FF2B5EF4-FFF2-40B4-BE49-F238E27FC236}">
              <a16:creationId xmlns:a16="http://schemas.microsoft.com/office/drawing/2014/main" id="{00000000-0008-0000-0400-00007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8" name="Picture 1" descr="ALMASHRI_0">
          <a:extLst>
            <a:ext uri="{FF2B5EF4-FFF2-40B4-BE49-F238E27FC236}">
              <a16:creationId xmlns:a16="http://schemas.microsoft.com/office/drawing/2014/main" id="{00000000-0008-0000-0400-00007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19" name="Picture 1" descr="ALMASHRI_0">
          <a:extLst>
            <a:ext uri="{FF2B5EF4-FFF2-40B4-BE49-F238E27FC236}">
              <a16:creationId xmlns:a16="http://schemas.microsoft.com/office/drawing/2014/main" id="{00000000-0008-0000-0400-00007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20" name="Picture 1" descr="ALMASHRI_0">
          <a:extLst>
            <a:ext uri="{FF2B5EF4-FFF2-40B4-BE49-F238E27FC236}">
              <a16:creationId xmlns:a16="http://schemas.microsoft.com/office/drawing/2014/main" id="{00000000-0008-0000-0400-00007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21" name="Picture 1" descr="ALMASHRI_0">
          <a:extLst>
            <a:ext uri="{FF2B5EF4-FFF2-40B4-BE49-F238E27FC236}">
              <a16:creationId xmlns:a16="http://schemas.microsoft.com/office/drawing/2014/main" id="{00000000-0008-0000-0400-00007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22" name="Picture 1" descr="ALMASHRI_0">
          <a:extLst>
            <a:ext uri="{FF2B5EF4-FFF2-40B4-BE49-F238E27FC236}">
              <a16:creationId xmlns:a16="http://schemas.microsoft.com/office/drawing/2014/main" id="{00000000-0008-0000-0400-00007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23" name="Picture 1" descr="ALMASHRI_0">
          <a:extLst>
            <a:ext uri="{FF2B5EF4-FFF2-40B4-BE49-F238E27FC236}">
              <a16:creationId xmlns:a16="http://schemas.microsoft.com/office/drawing/2014/main" id="{00000000-0008-0000-0400-00007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24" name="Picture 1" descr="ALMASHRI_0">
          <a:extLst>
            <a:ext uri="{FF2B5EF4-FFF2-40B4-BE49-F238E27FC236}">
              <a16:creationId xmlns:a16="http://schemas.microsoft.com/office/drawing/2014/main" id="{00000000-0008-0000-0400-00007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25" name="Picture 1" descr="ALMASHRI_0">
          <a:extLst>
            <a:ext uri="{FF2B5EF4-FFF2-40B4-BE49-F238E27FC236}">
              <a16:creationId xmlns:a16="http://schemas.microsoft.com/office/drawing/2014/main" id="{00000000-0008-0000-0400-00007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26" name="Picture 1" descr="ALMASHRI_0">
          <a:extLst>
            <a:ext uri="{FF2B5EF4-FFF2-40B4-BE49-F238E27FC236}">
              <a16:creationId xmlns:a16="http://schemas.microsoft.com/office/drawing/2014/main" id="{00000000-0008-0000-0400-00007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27" name="Picture 1" descr="ALMASHRI_0">
          <a:extLst>
            <a:ext uri="{FF2B5EF4-FFF2-40B4-BE49-F238E27FC236}">
              <a16:creationId xmlns:a16="http://schemas.microsoft.com/office/drawing/2014/main" id="{00000000-0008-0000-0400-00007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28" name="Picture 1" descr="ALMASHRI_0">
          <a:extLst>
            <a:ext uri="{FF2B5EF4-FFF2-40B4-BE49-F238E27FC236}">
              <a16:creationId xmlns:a16="http://schemas.microsoft.com/office/drawing/2014/main" id="{00000000-0008-0000-0400-00008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29" name="Picture 1" descr="ALMASHRI_0">
          <a:extLst>
            <a:ext uri="{FF2B5EF4-FFF2-40B4-BE49-F238E27FC236}">
              <a16:creationId xmlns:a16="http://schemas.microsoft.com/office/drawing/2014/main" id="{00000000-0008-0000-0400-00008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0" name="Picture 1" descr="ALMASHRI_0">
          <a:extLst>
            <a:ext uri="{FF2B5EF4-FFF2-40B4-BE49-F238E27FC236}">
              <a16:creationId xmlns:a16="http://schemas.microsoft.com/office/drawing/2014/main" id="{00000000-0008-0000-0400-00008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1" name="Picture 1" descr="ALMASHRI_0">
          <a:extLst>
            <a:ext uri="{FF2B5EF4-FFF2-40B4-BE49-F238E27FC236}">
              <a16:creationId xmlns:a16="http://schemas.microsoft.com/office/drawing/2014/main" id="{00000000-0008-0000-0400-00008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2" name="Picture 1" descr="ALMASHRI_0">
          <a:extLst>
            <a:ext uri="{FF2B5EF4-FFF2-40B4-BE49-F238E27FC236}">
              <a16:creationId xmlns:a16="http://schemas.microsoft.com/office/drawing/2014/main" id="{00000000-0008-0000-0400-00008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3" name="Picture 1" descr="ALMASHRI_0">
          <a:extLst>
            <a:ext uri="{FF2B5EF4-FFF2-40B4-BE49-F238E27FC236}">
              <a16:creationId xmlns:a16="http://schemas.microsoft.com/office/drawing/2014/main" id="{00000000-0008-0000-0400-00008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4" name="Picture 1" descr="ALMASHRI_0">
          <a:extLst>
            <a:ext uri="{FF2B5EF4-FFF2-40B4-BE49-F238E27FC236}">
              <a16:creationId xmlns:a16="http://schemas.microsoft.com/office/drawing/2014/main" id="{00000000-0008-0000-0400-00008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5" name="Picture 1" descr="ALMASHRI_0">
          <a:extLst>
            <a:ext uri="{FF2B5EF4-FFF2-40B4-BE49-F238E27FC236}">
              <a16:creationId xmlns:a16="http://schemas.microsoft.com/office/drawing/2014/main" id="{00000000-0008-0000-0400-00008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6" name="Picture 1" descr="ALMASHRI_0">
          <a:extLst>
            <a:ext uri="{FF2B5EF4-FFF2-40B4-BE49-F238E27FC236}">
              <a16:creationId xmlns:a16="http://schemas.microsoft.com/office/drawing/2014/main" id="{00000000-0008-0000-0400-00008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7" name="Picture 1" descr="ALMASHRI_0">
          <a:extLst>
            <a:ext uri="{FF2B5EF4-FFF2-40B4-BE49-F238E27FC236}">
              <a16:creationId xmlns:a16="http://schemas.microsoft.com/office/drawing/2014/main" id="{00000000-0008-0000-0400-00008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8" name="Picture 1" descr="ALMASHRI_0">
          <a:extLst>
            <a:ext uri="{FF2B5EF4-FFF2-40B4-BE49-F238E27FC236}">
              <a16:creationId xmlns:a16="http://schemas.microsoft.com/office/drawing/2014/main" id="{00000000-0008-0000-0400-00008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39" name="Picture 1" descr="ALMASHRI_0">
          <a:extLst>
            <a:ext uri="{FF2B5EF4-FFF2-40B4-BE49-F238E27FC236}">
              <a16:creationId xmlns:a16="http://schemas.microsoft.com/office/drawing/2014/main" id="{00000000-0008-0000-0400-00008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0" name="Picture 1" descr="ALMASHRI_0">
          <a:extLst>
            <a:ext uri="{FF2B5EF4-FFF2-40B4-BE49-F238E27FC236}">
              <a16:creationId xmlns:a16="http://schemas.microsoft.com/office/drawing/2014/main" id="{00000000-0008-0000-0400-00008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1" name="Picture 1" descr="ALMASHRI_0">
          <a:extLst>
            <a:ext uri="{FF2B5EF4-FFF2-40B4-BE49-F238E27FC236}">
              <a16:creationId xmlns:a16="http://schemas.microsoft.com/office/drawing/2014/main" id="{00000000-0008-0000-0400-00008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2" name="Picture 1" descr="ALMASHRI_0">
          <a:extLst>
            <a:ext uri="{FF2B5EF4-FFF2-40B4-BE49-F238E27FC236}">
              <a16:creationId xmlns:a16="http://schemas.microsoft.com/office/drawing/2014/main" id="{00000000-0008-0000-0400-00008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3" name="Picture 1" descr="ALMASHRI_0">
          <a:extLst>
            <a:ext uri="{FF2B5EF4-FFF2-40B4-BE49-F238E27FC236}">
              <a16:creationId xmlns:a16="http://schemas.microsoft.com/office/drawing/2014/main" id="{00000000-0008-0000-0400-00008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4" name="Picture 1" descr="ALMASHRI_0">
          <a:extLst>
            <a:ext uri="{FF2B5EF4-FFF2-40B4-BE49-F238E27FC236}">
              <a16:creationId xmlns:a16="http://schemas.microsoft.com/office/drawing/2014/main" id="{00000000-0008-0000-0400-00009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5" name="Picture 1" descr="ALMASHRI_0">
          <a:extLst>
            <a:ext uri="{FF2B5EF4-FFF2-40B4-BE49-F238E27FC236}">
              <a16:creationId xmlns:a16="http://schemas.microsoft.com/office/drawing/2014/main" id="{00000000-0008-0000-0400-00009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6" name="Picture 1" descr="ALMASHRI_0">
          <a:extLst>
            <a:ext uri="{FF2B5EF4-FFF2-40B4-BE49-F238E27FC236}">
              <a16:creationId xmlns:a16="http://schemas.microsoft.com/office/drawing/2014/main" id="{00000000-0008-0000-0400-00009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7" name="Picture 1" descr="ALMASHRI_0">
          <a:extLst>
            <a:ext uri="{FF2B5EF4-FFF2-40B4-BE49-F238E27FC236}">
              <a16:creationId xmlns:a16="http://schemas.microsoft.com/office/drawing/2014/main" id="{00000000-0008-0000-0400-00009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8" name="Picture 1" descr="ALMASHRI_0">
          <a:extLst>
            <a:ext uri="{FF2B5EF4-FFF2-40B4-BE49-F238E27FC236}">
              <a16:creationId xmlns:a16="http://schemas.microsoft.com/office/drawing/2014/main" id="{00000000-0008-0000-0400-00009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49" name="Picture 1" descr="ALMASHRI_0">
          <a:extLst>
            <a:ext uri="{FF2B5EF4-FFF2-40B4-BE49-F238E27FC236}">
              <a16:creationId xmlns:a16="http://schemas.microsoft.com/office/drawing/2014/main" id="{00000000-0008-0000-0400-00009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50" name="Picture 1" descr="ALMASHRI_0">
          <a:extLst>
            <a:ext uri="{FF2B5EF4-FFF2-40B4-BE49-F238E27FC236}">
              <a16:creationId xmlns:a16="http://schemas.microsoft.com/office/drawing/2014/main" id="{00000000-0008-0000-0400-00009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51" name="Picture 1" descr="ALMASHRI_0">
          <a:extLst>
            <a:ext uri="{FF2B5EF4-FFF2-40B4-BE49-F238E27FC236}">
              <a16:creationId xmlns:a16="http://schemas.microsoft.com/office/drawing/2014/main" id="{00000000-0008-0000-0400-00009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52" name="Picture 1" descr="ALMASHRI_0">
          <a:extLst>
            <a:ext uri="{FF2B5EF4-FFF2-40B4-BE49-F238E27FC236}">
              <a16:creationId xmlns:a16="http://schemas.microsoft.com/office/drawing/2014/main" id="{00000000-0008-0000-0400-00009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53" name="Picture 1" descr="ALMASHRI_0">
          <a:extLst>
            <a:ext uri="{FF2B5EF4-FFF2-40B4-BE49-F238E27FC236}">
              <a16:creationId xmlns:a16="http://schemas.microsoft.com/office/drawing/2014/main" id="{00000000-0008-0000-0400-00009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54" name="Picture 1" descr="ALMASHRI_0">
          <a:extLst>
            <a:ext uri="{FF2B5EF4-FFF2-40B4-BE49-F238E27FC236}">
              <a16:creationId xmlns:a16="http://schemas.microsoft.com/office/drawing/2014/main" id="{00000000-0008-0000-0400-00009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2955" name="Picture 1" descr="ALMASHRI_0">
          <a:extLst>
            <a:ext uri="{FF2B5EF4-FFF2-40B4-BE49-F238E27FC236}">
              <a16:creationId xmlns:a16="http://schemas.microsoft.com/office/drawing/2014/main" id="{00000000-0008-0000-0400-00009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56" name="Picture 1" descr="ALMASHRI_0">
          <a:extLst>
            <a:ext uri="{FF2B5EF4-FFF2-40B4-BE49-F238E27FC236}">
              <a16:creationId xmlns:a16="http://schemas.microsoft.com/office/drawing/2014/main" id="{00000000-0008-0000-0400-00009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57" name="Picture 1" descr="ALMASHRI_0">
          <a:extLst>
            <a:ext uri="{FF2B5EF4-FFF2-40B4-BE49-F238E27FC236}">
              <a16:creationId xmlns:a16="http://schemas.microsoft.com/office/drawing/2014/main" id="{00000000-0008-0000-0400-00009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58" name="Picture 1" descr="ALMASHRI_0">
          <a:extLst>
            <a:ext uri="{FF2B5EF4-FFF2-40B4-BE49-F238E27FC236}">
              <a16:creationId xmlns:a16="http://schemas.microsoft.com/office/drawing/2014/main" id="{00000000-0008-0000-0400-00009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59" name="Picture 1" descr="ALMASHRI_0">
          <a:extLst>
            <a:ext uri="{FF2B5EF4-FFF2-40B4-BE49-F238E27FC236}">
              <a16:creationId xmlns:a16="http://schemas.microsoft.com/office/drawing/2014/main" id="{00000000-0008-0000-0400-00009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0" name="Picture 1" descr="ALMASHRI_0">
          <a:extLst>
            <a:ext uri="{FF2B5EF4-FFF2-40B4-BE49-F238E27FC236}">
              <a16:creationId xmlns:a16="http://schemas.microsoft.com/office/drawing/2014/main" id="{00000000-0008-0000-0400-0000A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1" name="Picture 1" descr="ALMASHRI_0">
          <a:extLst>
            <a:ext uri="{FF2B5EF4-FFF2-40B4-BE49-F238E27FC236}">
              <a16:creationId xmlns:a16="http://schemas.microsoft.com/office/drawing/2014/main" id="{00000000-0008-0000-0400-0000A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2" name="Picture 1" descr="ALMASHRI_0">
          <a:extLst>
            <a:ext uri="{FF2B5EF4-FFF2-40B4-BE49-F238E27FC236}">
              <a16:creationId xmlns:a16="http://schemas.microsoft.com/office/drawing/2014/main" id="{00000000-0008-0000-0400-0000A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3" name="Picture 1" descr="ALMASHRI_0">
          <a:extLst>
            <a:ext uri="{FF2B5EF4-FFF2-40B4-BE49-F238E27FC236}">
              <a16:creationId xmlns:a16="http://schemas.microsoft.com/office/drawing/2014/main" id="{00000000-0008-0000-0400-0000A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4" name="Picture 1" descr="ALMASHRI_0">
          <a:extLst>
            <a:ext uri="{FF2B5EF4-FFF2-40B4-BE49-F238E27FC236}">
              <a16:creationId xmlns:a16="http://schemas.microsoft.com/office/drawing/2014/main" id="{00000000-0008-0000-0400-0000A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5" name="Picture 1" descr="ALMASHRI_0">
          <a:extLst>
            <a:ext uri="{FF2B5EF4-FFF2-40B4-BE49-F238E27FC236}">
              <a16:creationId xmlns:a16="http://schemas.microsoft.com/office/drawing/2014/main" id="{00000000-0008-0000-0400-0000A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6" name="Picture 1" descr="ALMASHRI_0">
          <a:extLst>
            <a:ext uri="{FF2B5EF4-FFF2-40B4-BE49-F238E27FC236}">
              <a16:creationId xmlns:a16="http://schemas.microsoft.com/office/drawing/2014/main" id="{00000000-0008-0000-0400-0000A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7" name="Picture 1" descr="ALMASHRI_0">
          <a:extLst>
            <a:ext uri="{FF2B5EF4-FFF2-40B4-BE49-F238E27FC236}">
              <a16:creationId xmlns:a16="http://schemas.microsoft.com/office/drawing/2014/main" id="{00000000-0008-0000-0400-0000A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8" name="Picture 1" descr="ALMASHRI_0">
          <a:extLst>
            <a:ext uri="{FF2B5EF4-FFF2-40B4-BE49-F238E27FC236}">
              <a16:creationId xmlns:a16="http://schemas.microsoft.com/office/drawing/2014/main" id="{00000000-0008-0000-0400-0000A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69" name="Picture 1" descr="ALMASHRI_0">
          <a:extLst>
            <a:ext uri="{FF2B5EF4-FFF2-40B4-BE49-F238E27FC236}">
              <a16:creationId xmlns:a16="http://schemas.microsoft.com/office/drawing/2014/main" id="{00000000-0008-0000-0400-0000A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70" name="Picture 1" descr="ALMASHRI_0">
          <a:extLst>
            <a:ext uri="{FF2B5EF4-FFF2-40B4-BE49-F238E27FC236}">
              <a16:creationId xmlns:a16="http://schemas.microsoft.com/office/drawing/2014/main" id="{00000000-0008-0000-0400-0000A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2971" name="Picture 1" descr="ALMASHRI_0">
          <a:extLst>
            <a:ext uri="{FF2B5EF4-FFF2-40B4-BE49-F238E27FC236}">
              <a16:creationId xmlns:a16="http://schemas.microsoft.com/office/drawing/2014/main" id="{00000000-0008-0000-0400-0000A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2" name="Picture 1" descr="ALMASHRI_0">
          <a:extLst>
            <a:ext uri="{FF2B5EF4-FFF2-40B4-BE49-F238E27FC236}">
              <a16:creationId xmlns:a16="http://schemas.microsoft.com/office/drawing/2014/main" id="{00000000-0008-0000-0400-0000A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3" name="Picture 1" descr="ALMASHRI_0">
          <a:extLst>
            <a:ext uri="{FF2B5EF4-FFF2-40B4-BE49-F238E27FC236}">
              <a16:creationId xmlns:a16="http://schemas.microsoft.com/office/drawing/2014/main" id="{00000000-0008-0000-0400-0000A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4" name="Picture 1" descr="ALMASHRI_0">
          <a:extLst>
            <a:ext uri="{FF2B5EF4-FFF2-40B4-BE49-F238E27FC236}">
              <a16:creationId xmlns:a16="http://schemas.microsoft.com/office/drawing/2014/main" id="{00000000-0008-0000-0400-0000A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5" name="Picture 1" descr="ALMASHRI_0">
          <a:extLst>
            <a:ext uri="{FF2B5EF4-FFF2-40B4-BE49-F238E27FC236}">
              <a16:creationId xmlns:a16="http://schemas.microsoft.com/office/drawing/2014/main" id="{00000000-0008-0000-0400-0000A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6" name="Picture 1" descr="ALMASHRI_0">
          <a:extLst>
            <a:ext uri="{FF2B5EF4-FFF2-40B4-BE49-F238E27FC236}">
              <a16:creationId xmlns:a16="http://schemas.microsoft.com/office/drawing/2014/main" id="{00000000-0008-0000-0400-0000B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7" name="Picture 1" descr="ALMASHRI_0">
          <a:extLst>
            <a:ext uri="{FF2B5EF4-FFF2-40B4-BE49-F238E27FC236}">
              <a16:creationId xmlns:a16="http://schemas.microsoft.com/office/drawing/2014/main" id="{00000000-0008-0000-0400-0000B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8" name="Picture 1" descr="ALMASHRI_0">
          <a:extLst>
            <a:ext uri="{FF2B5EF4-FFF2-40B4-BE49-F238E27FC236}">
              <a16:creationId xmlns:a16="http://schemas.microsoft.com/office/drawing/2014/main" id="{00000000-0008-0000-0400-0000B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79" name="Picture 1" descr="ALMASHRI_0">
          <a:extLst>
            <a:ext uri="{FF2B5EF4-FFF2-40B4-BE49-F238E27FC236}">
              <a16:creationId xmlns:a16="http://schemas.microsoft.com/office/drawing/2014/main" id="{00000000-0008-0000-0400-0000B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0" name="Picture 1" descr="ALMASHRI_0">
          <a:extLst>
            <a:ext uri="{FF2B5EF4-FFF2-40B4-BE49-F238E27FC236}">
              <a16:creationId xmlns:a16="http://schemas.microsoft.com/office/drawing/2014/main" id="{00000000-0008-0000-0400-0000B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1" name="Picture 1" descr="ALMASHRI_0">
          <a:extLst>
            <a:ext uri="{FF2B5EF4-FFF2-40B4-BE49-F238E27FC236}">
              <a16:creationId xmlns:a16="http://schemas.microsoft.com/office/drawing/2014/main" id="{00000000-0008-0000-0400-0000B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2" name="Picture 1" descr="ALMASHRI_0">
          <a:extLst>
            <a:ext uri="{FF2B5EF4-FFF2-40B4-BE49-F238E27FC236}">
              <a16:creationId xmlns:a16="http://schemas.microsoft.com/office/drawing/2014/main" id="{00000000-0008-0000-0400-0000B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3" name="Picture 1" descr="ALMASHRI_0">
          <a:extLst>
            <a:ext uri="{FF2B5EF4-FFF2-40B4-BE49-F238E27FC236}">
              <a16:creationId xmlns:a16="http://schemas.microsoft.com/office/drawing/2014/main" id="{00000000-0008-0000-0400-0000B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4" name="Picture 1" descr="ALMASHRI_0">
          <a:extLst>
            <a:ext uri="{FF2B5EF4-FFF2-40B4-BE49-F238E27FC236}">
              <a16:creationId xmlns:a16="http://schemas.microsoft.com/office/drawing/2014/main" id="{00000000-0008-0000-0400-0000B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5" name="Picture 1" descr="ALMASHRI_0">
          <a:extLst>
            <a:ext uri="{FF2B5EF4-FFF2-40B4-BE49-F238E27FC236}">
              <a16:creationId xmlns:a16="http://schemas.microsoft.com/office/drawing/2014/main" id="{00000000-0008-0000-0400-0000B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6" name="Picture 1" descr="ALMASHRI_0">
          <a:extLst>
            <a:ext uri="{FF2B5EF4-FFF2-40B4-BE49-F238E27FC236}">
              <a16:creationId xmlns:a16="http://schemas.microsoft.com/office/drawing/2014/main" id="{00000000-0008-0000-0400-0000B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2987" name="Picture 1" descr="ALMASHRI_0">
          <a:extLst>
            <a:ext uri="{FF2B5EF4-FFF2-40B4-BE49-F238E27FC236}">
              <a16:creationId xmlns:a16="http://schemas.microsoft.com/office/drawing/2014/main" id="{00000000-0008-0000-0400-0000B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88" name="Picture 1" descr="ALMASHRI_0">
          <a:extLst>
            <a:ext uri="{FF2B5EF4-FFF2-40B4-BE49-F238E27FC236}">
              <a16:creationId xmlns:a16="http://schemas.microsoft.com/office/drawing/2014/main" id="{00000000-0008-0000-0400-0000B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89" name="Picture 1" descr="ALMASHRI_0">
          <a:extLst>
            <a:ext uri="{FF2B5EF4-FFF2-40B4-BE49-F238E27FC236}">
              <a16:creationId xmlns:a16="http://schemas.microsoft.com/office/drawing/2014/main" id="{00000000-0008-0000-0400-0000B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0" name="Picture 1" descr="ALMASHRI_0">
          <a:extLst>
            <a:ext uri="{FF2B5EF4-FFF2-40B4-BE49-F238E27FC236}">
              <a16:creationId xmlns:a16="http://schemas.microsoft.com/office/drawing/2014/main" id="{00000000-0008-0000-0400-0000B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1" name="Picture 1" descr="ALMASHRI_0">
          <a:extLst>
            <a:ext uri="{FF2B5EF4-FFF2-40B4-BE49-F238E27FC236}">
              <a16:creationId xmlns:a16="http://schemas.microsoft.com/office/drawing/2014/main" id="{00000000-0008-0000-0400-0000B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2" name="Picture 1" descr="ALMASHRI_0">
          <a:extLst>
            <a:ext uri="{FF2B5EF4-FFF2-40B4-BE49-F238E27FC236}">
              <a16:creationId xmlns:a16="http://schemas.microsoft.com/office/drawing/2014/main" id="{00000000-0008-0000-0400-0000C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3" name="Picture 1" descr="ALMASHRI_0">
          <a:extLst>
            <a:ext uri="{FF2B5EF4-FFF2-40B4-BE49-F238E27FC236}">
              <a16:creationId xmlns:a16="http://schemas.microsoft.com/office/drawing/2014/main" id="{00000000-0008-0000-0400-0000C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4" name="Picture 1" descr="ALMASHRI_0">
          <a:extLst>
            <a:ext uri="{FF2B5EF4-FFF2-40B4-BE49-F238E27FC236}">
              <a16:creationId xmlns:a16="http://schemas.microsoft.com/office/drawing/2014/main" id="{00000000-0008-0000-0400-0000C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5" name="Picture 1" descr="ALMASHRI_0">
          <a:extLst>
            <a:ext uri="{FF2B5EF4-FFF2-40B4-BE49-F238E27FC236}">
              <a16:creationId xmlns:a16="http://schemas.microsoft.com/office/drawing/2014/main" id="{00000000-0008-0000-0400-0000C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6" name="Picture 1" descr="ALMASHRI_0">
          <a:extLst>
            <a:ext uri="{FF2B5EF4-FFF2-40B4-BE49-F238E27FC236}">
              <a16:creationId xmlns:a16="http://schemas.microsoft.com/office/drawing/2014/main" id="{00000000-0008-0000-0400-0000C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7" name="Picture 1" descr="ALMASHRI_0">
          <a:extLst>
            <a:ext uri="{FF2B5EF4-FFF2-40B4-BE49-F238E27FC236}">
              <a16:creationId xmlns:a16="http://schemas.microsoft.com/office/drawing/2014/main" id="{00000000-0008-0000-0400-0000C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8" name="Picture 1" descr="ALMASHRI_0">
          <a:extLst>
            <a:ext uri="{FF2B5EF4-FFF2-40B4-BE49-F238E27FC236}">
              <a16:creationId xmlns:a16="http://schemas.microsoft.com/office/drawing/2014/main" id="{00000000-0008-0000-0400-0000C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2999" name="Picture 1" descr="ALMASHRI_0">
          <a:extLst>
            <a:ext uri="{FF2B5EF4-FFF2-40B4-BE49-F238E27FC236}">
              <a16:creationId xmlns:a16="http://schemas.microsoft.com/office/drawing/2014/main" id="{00000000-0008-0000-0400-0000C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00" name="Picture 1" descr="ALMASHRI_0">
          <a:extLst>
            <a:ext uri="{FF2B5EF4-FFF2-40B4-BE49-F238E27FC236}">
              <a16:creationId xmlns:a16="http://schemas.microsoft.com/office/drawing/2014/main" id="{00000000-0008-0000-0400-0000C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01" name="Picture 1" descr="ALMASHRI_0">
          <a:extLst>
            <a:ext uri="{FF2B5EF4-FFF2-40B4-BE49-F238E27FC236}">
              <a16:creationId xmlns:a16="http://schemas.microsoft.com/office/drawing/2014/main" id="{00000000-0008-0000-0400-0000C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02" name="Picture 1" descr="ALMASHRI_0">
          <a:extLst>
            <a:ext uri="{FF2B5EF4-FFF2-40B4-BE49-F238E27FC236}">
              <a16:creationId xmlns:a16="http://schemas.microsoft.com/office/drawing/2014/main" id="{00000000-0008-0000-0400-0000C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03" name="Picture 1" descr="ALMASHRI_0">
          <a:extLst>
            <a:ext uri="{FF2B5EF4-FFF2-40B4-BE49-F238E27FC236}">
              <a16:creationId xmlns:a16="http://schemas.microsoft.com/office/drawing/2014/main" id="{00000000-0008-0000-0400-0000C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04" name="Picture 1" descr="ALMASHRI_0">
          <a:extLst>
            <a:ext uri="{FF2B5EF4-FFF2-40B4-BE49-F238E27FC236}">
              <a16:creationId xmlns:a16="http://schemas.microsoft.com/office/drawing/2014/main" id="{00000000-0008-0000-0400-0000C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05" name="Picture 1" descr="ALMASHRI_0">
          <a:extLst>
            <a:ext uri="{FF2B5EF4-FFF2-40B4-BE49-F238E27FC236}">
              <a16:creationId xmlns:a16="http://schemas.microsoft.com/office/drawing/2014/main" id="{00000000-0008-0000-0400-0000C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06" name="Picture 1" descr="ALMASHRI_0">
          <a:extLst>
            <a:ext uri="{FF2B5EF4-FFF2-40B4-BE49-F238E27FC236}">
              <a16:creationId xmlns:a16="http://schemas.microsoft.com/office/drawing/2014/main" id="{00000000-0008-0000-0400-0000C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07" name="Picture 1" descr="ALMASHRI_0">
          <a:extLst>
            <a:ext uri="{FF2B5EF4-FFF2-40B4-BE49-F238E27FC236}">
              <a16:creationId xmlns:a16="http://schemas.microsoft.com/office/drawing/2014/main" id="{00000000-0008-0000-0400-0000C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08" name="Picture 1" descr="ALMASHRI_0">
          <a:extLst>
            <a:ext uri="{FF2B5EF4-FFF2-40B4-BE49-F238E27FC236}">
              <a16:creationId xmlns:a16="http://schemas.microsoft.com/office/drawing/2014/main" id="{00000000-0008-0000-0400-0000D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09" name="Picture 1" descr="ALMASHRI_0">
          <a:extLst>
            <a:ext uri="{FF2B5EF4-FFF2-40B4-BE49-F238E27FC236}">
              <a16:creationId xmlns:a16="http://schemas.microsoft.com/office/drawing/2014/main" id="{00000000-0008-0000-0400-0000D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0" name="Picture 1" descr="ALMASHRI_0">
          <a:extLst>
            <a:ext uri="{FF2B5EF4-FFF2-40B4-BE49-F238E27FC236}">
              <a16:creationId xmlns:a16="http://schemas.microsoft.com/office/drawing/2014/main" id="{00000000-0008-0000-0400-0000D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1" name="Picture 1" descr="ALMASHRI_0">
          <a:extLst>
            <a:ext uri="{FF2B5EF4-FFF2-40B4-BE49-F238E27FC236}">
              <a16:creationId xmlns:a16="http://schemas.microsoft.com/office/drawing/2014/main" id="{00000000-0008-0000-0400-0000D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2" name="Picture 1" descr="ALMASHRI_0">
          <a:extLst>
            <a:ext uri="{FF2B5EF4-FFF2-40B4-BE49-F238E27FC236}">
              <a16:creationId xmlns:a16="http://schemas.microsoft.com/office/drawing/2014/main" id="{00000000-0008-0000-0400-0000D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3" name="Picture 1" descr="ALMASHRI_0">
          <a:extLst>
            <a:ext uri="{FF2B5EF4-FFF2-40B4-BE49-F238E27FC236}">
              <a16:creationId xmlns:a16="http://schemas.microsoft.com/office/drawing/2014/main" id="{00000000-0008-0000-0400-0000D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4" name="Picture 1" descr="ALMASHRI_0">
          <a:extLst>
            <a:ext uri="{FF2B5EF4-FFF2-40B4-BE49-F238E27FC236}">
              <a16:creationId xmlns:a16="http://schemas.microsoft.com/office/drawing/2014/main" id="{00000000-0008-0000-0400-0000D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5" name="Picture 1" descr="ALMASHRI_0">
          <a:extLst>
            <a:ext uri="{FF2B5EF4-FFF2-40B4-BE49-F238E27FC236}">
              <a16:creationId xmlns:a16="http://schemas.microsoft.com/office/drawing/2014/main" id="{00000000-0008-0000-0400-0000D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6" name="Picture 1" descr="ALMASHRI_0">
          <a:extLst>
            <a:ext uri="{FF2B5EF4-FFF2-40B4-BE49-F238E27FC236}">
              <a16:creationId xmlns:a16="http://schemas.microsoft.com/office/drawing/2014/main" id="{00000000-0008-0000-0400-0000D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7" name="Picture 1" descr="ALMASHRI_0">
          <a:extLst>
            <a:ext uri="{FF2B5EF4-FFF2-40B4-BE49-F238E27FC236}">
              <a16:creationId xmlns:a16="http://schemas.microsoft.com/office/drawing/2014/main" id="{00000000-0008-0000-0400-0000D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8" name="Picture 1" descr="ALMASHRI_0">
          <a:extLst>
            <a:ext uri="{FF2B5EF4-FFF2-40B4-BE49-F238E27FC236}">
              <a16:creationId xmlns:a16="http://schemas.microsoft.com/office/drawing/2014/main" id="{00000000-0008-0000-0400-0000D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019" name="Picture 1" descr="ALMASHRI_0">
          <a:extLst>
            <a:ext uri="{FF2B5EF4-FFF2-40B4-BE49-F238E27FC236}">
              <a16:creationId xmlns:a16="http://schemas.microsoft.com/office/drawing/2014/main" id="{00000000-0008-0000-0400-0000D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0" name="Picture 1" descr="ALMASHRI_0">
          <a:extLst>
            <a:ext uri="{FF2B5EF4-FFF2-40B4-BE49-F238E27FC236}">
              <a16:creationId xmlns:a16="http://schemas.microsoft.com/office/drawing/2014/main" id="{00000000-0008-0000-0400-0000D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1" name="Picture 1" descr="ALMASHRI_0">
          <a:extLst>
            <a:ext uri="{FF2B5EF4-FFF2-40B4-BE49-F238E27FC236}">
              <a16:creationId xmlns:a16="http://schemas.microsoft.com/office/drawing/2014/main" id="{00000000-0008-0000-0400-0000D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2" name="Picture 1" descr="ALMASHRI_0">
          <a:extLst>
            <a:ext uri="{FF2B5EF4-FFF2-40B4-BE49-F238E27FC236}">
              <a16:creationId xmlns:a16="http://schemas.microsoft.com/office/drawing/2014/main" id="{00000000-0008-0000-0400-0000D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3" name="Picture 1" descr="ALMASHRI_0">
          <a:extLst>
            <a:ext uri="{FF2B5EF4-FFF2-40B4-BE49-F238E27FC236}">
              <a16:creationId xmlns:a16="http://schemas.microsoft.com/office/drawing/2014/main" id="{00000000-0008-0000-0400-0000D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4" name="Picture 1" descr="ALMASHRI_0">
          <a:extLst>
            <a:ext uri="{FF2B5EF4-FFF2-40B4-BE49-F238E27FC236}">
              <a16:creationId xmlns:a16="http://schemas.microsoft.com/office/drawing/2014/main" id="{00000000-0008-0000-0400-0000E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5" name="Picture 1" descr="ALMASHRI_0">
          <a:extLst>
            <a:ext uri="{FF2B5EF4-FFF2-40B4-BE49-F238E27FC236}">
              <a16:creationId xmlns:a16="http://schemas.microsoft.com/office/drawing/2014/main" id="{00000000-0008-0000-0400-0000E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6" name="Picture 1" descr="ALMASHRI_0">
          <a:extLst>
            <a:ext uri="{FF2B5EF4-FFF2-40B4-BE49-F238E27FC236}">
              <a16:creationId xmlns:a16="http://schemas.microsoft.com/office/drawing/2014/main" id="{00000000-0008-0000-0400-0000E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7" name="Picture 1" descr="ALMASHRI_0">
          <a:extLst>
            <a:ext uri="{FF2B5EF4-FFF2-40B4-BE49-F238E27FC236}">
              <a16:creationId xmlns:a16="http://schemas.microsoft.com/office/drawing/2014/main" id="{00000000-0008-0000-0400-0000E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8" name="Picture 1" descr="ALMASHRI_0">
          <a:extLst>
            <a:ext uri="{FF2B5EF4-FFF2-40B4-BE49-F238E27FC236}">
              <a16:creationId xmlns:a16="http://schemas.microsoft.com/office/drawing/2014/main" id="{00000000-0008-0000-0400-0000E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29" name="Picture 1" descr="ALMASHRI_0">
          <a:extLst>
            <a:ext uri="{FF2B5EF4-FFF2-40B4-BE49-F238E27FC236}">
              <a16:creationId xmlns:a16="http://schemas.microsoft.com/office/drawing/2014/main" id="{00000000-0008-0000-0400-0000E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30" name="Picture 1" descr="ALMASHRI_0">
          <a:extLst>
            <a:ext uri="{FF2B5EF4-FFF2-40B4-BE49-F238E27FC236}">
              <a16:creationId xmlns:a16="http://schemas.microsoft.com/office/drawing/2014/main" id="{00000000-0008-0000-0400-0000E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31" name="Picture 1" descr="ALMASHRI_0">
          <a:extLst>
            <a:ext uri="{FF2B5EF4-FFF2-40B4-BE49-F238E27FC236}">
              <a16:creationId xmlns:a16="http://schemas.microsoft.com/office/drawing/2014/main" id="{00000000-0008-0000-0400-0000E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32" name="Picture 1" descr="ALMASHRI_0">
          <a:extLst>
            <a:ext uri="{FF2B5EF4-FFF2-40B4-BE49-F238E27FC236}">
              <a16:creationId xmlns:a16="http://schemas.microsoft.com/office/drawing/2014/main" id="{00000000-0008-0000-0400-0000E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33" name="Picture 1" descr="ALMASHRI_0">
          <a:extLst>
            <a:ext uri="{FF2B5EF4-FFF2-40B4-BE49-F238E27FC236}">
              <a16:creationId xmlns:a16="http://schemas.microsoft.com/office/drawing/2014/main" id="{00000000-0008-0000-0400-0000E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34" name="Picture 1" descr="ALMASHRI_0">
          <a:extLst>
            <a:ext uri="{FF2B5EF4-FFF2-40B4-BE49-F238E27FC236}">
              <a16:creationId xmlns:a16="http://schemas.microsoft.com/office/drawing/2014/main" id="{00000000-0008-0000-0400-0000E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035" name="Picture 1" descr="ALMASHRI_0">
          <a:extLst>
            <a:ext uri="{FF2B5EF4-FFF2-40B4-BE49-F238E27FC236}">
              <a16:creationId xmlns:a16="http://schemas.microsoft.com/office/drawing/2014/main" id="{00000000-0008-0000-0400-0000E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36" name="Picture 1" descr="ALMASHRI_0">
          <a:extLst>
            <a:ext uri="{FF2B5EF4-FFF2-40B4-BE49-F238E27FC236}">
              <a16:creationId xmlns:a16="http://schemas.microsoft.com/office/drawing/2014/main" id="{00000000-0008-0000-0400-0000E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37" name="Picture 1" descr="ALMASHRI_0">
          <a:extLst>
            <a:ext uri="{FF2B5EF4-FFF2-40B4-BE49-F238E27FC236}">
              <a16:creationId xmlns:a16="http://schemas.microsoft.com/office/drawing/2014/main" id="{00000000-0008-0000-0400-0000E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38" name="Picture 1" descr="ALMASHRI_0">
          <a:extLst>
            <a:ext uri="{FF2B5EF4-FFF2-40B4-BE49-F238E27FC236}">
              <a16:creationId xmlns:a16="http://schemas.microsoft.com/office/drawing/2014/main" id="{00000000-0008-0000-0400-0000E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39" name="Picture 1" descr="ALMASHRI_0">
          <a:extLst>
            <a:ext uri="{FF2B5EF4-FFF2-40B4-BE49-F238E27FC236}">
              <a16:creationId xmlns:a16="http://schemas.microsoft.com/office/drawing/2014/main" id="{00000000-0008-0000-0400-0000E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0" name="Picture 1" descr="ALMASHRI_0">
          <a:extLst>
            <a:ext uri="{FF2B5EF4-FFF2-40B4-BE49-F238E27FC236}">
              <a16:creationId xmlns:a16="http://schemas.microsoft.com/office/drawing/2014/main" id="{00000000-0008-0000-0400-0000F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1" name="Picture 1" descr="ALMASHRI_0">
          <a:extLst>
            <a:ext uri="{FF2B5EF4-FFF2-40B4-BE49-F238E27FC236}">
              <a16:creationId xmlns:a16="http://schemas.microsoft.com/office/drawing/2014/main" id="{00000000-0008-0000-0400-0000F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2" name="Picture 1" descr="ALMASHRI_0">
          <a:extLst>
            <a:ext uri="{FF2B5EF4-FFF2-40B4-BE49-F238E27FC236}">
              <a16:creationId xmlns:a16="http://schemas.microsoft.com/office/drawing/2014/main" id="{00000000-0008-0000-0400-0000F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3" name="Picture 1" descr="ALMASHRI_0">
          <a:extLst>
            <a:ext uri="{FF2B5EF4-FFF2-40B4-BE49-F238E27FC236}">
              <a16:creationId xmlns:a16="http://schemas.microsoft.com/office/drawing/2014/main" id="{00000000-0008-0000-0400-0000F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4" name="Picture 1" descr="ALMASHRI_0">
          <a:extLst>
            <a:ext uri="{FF2B5EF4-FFF2-40B4-BE49-F238E27FC236}">
              <a16:creationId xmlns:a16="http://schemas.microsoft.com/office/drawing/2014/main" id="{00000000-0008-0000-0400-0000F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5" name="Picture 1" descr="ALMASHRI_0">
          <a:extLst>
            <a:ext uri="{FF2B5EF4-FFF2-40B4-BE49-F238E27FC236}">
              <a16:creationId xmlns:a16="http://schemas.microsoft.com/office/drawing/2014/main" id="{00000000-0008-0000-0400-0000F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6" name="Picture 1" descr="ALMASHRI_0">
          <a:extLst>
            <a:ext uri="{FF2B5EF4-FFF2-40B4-BE49-F238E27FC236}">
              <a16:creationId xmlns:a16="http://schemas.microsoft.com/office/drawing/2014/main" id="{00000000-0008-0000-0400-0000F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7" name="Picture 1" descr="ALMASHRI_0">
          <a:extLst>
            <a:ext uri="{FF2B5EF4-FFF2-40B4-BE49-F238E27FC236}">
              <a16:creationId xmlns:a16="http://schemas.microsoft.com/office/drawing/2014/main" id="{00000000-0008-0000-0400-0000F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8" name="Picture 1" descr="ALMASHRI_0">
          <a:extLst>
            <a:ext uri="{FF2B5EF4-FFF2-40B4-BE49-F238E27FC236}">
              <a16:creationId xmlns:a16="http://schemas.microsoft.com/office/drawing/2014/main" id="{00000000-0008-0000-0400-0000F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49" name="Picture 1" descr="ALMASHRI_0">
          <a:extLst>
            <a:ext uri="{FF2B5EF4-FFF2-40B4-BE49-F238E27FC236}">
              <a16:creationId xmlns:a16="http://schemas.microsoft.com/office/drawing/2014/main" id="{00000000-0008-0000-0400-0000F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50" name="Picture 1" descr="ALMASHRI_0">
          <a:extLst>
            <a:ext uri="{FF2B5EF4-FFF2-40B4-BE49-F238E27FC236}">
              <a16:creationId xmlns:a16="http://schemas.microsoft.com/office/drawing/2014/main" id="{00000000-0008-0000-0400-0000F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051" name="Picture 1" descr="ALMASHRI_0">
          <a:extLst>
            <a:ext uri="{FF2B5EF4-FFF2-40B4-BE49-F238E27FC236}">
              <a16:creationId xmlns:a16="http://schemas.microsoft.com/office/drawing/2014/main" id="{00000000-0008-0000-0400-0000F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2" name="Picture 1" descr="ALMASHRI_0">
          <a:extLst>
            <a:ext uri="{FF2B5EF4-FFF2-40B4-BE49-F238E27FC236}">
              <a16:creationId xmlns:a16="http://schemas.microsoft.com/office/drawing/2014/main" id="{00000000-0008-0000-0400-0000F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3" name="Picture 1" descr="ALMASHRI_0">
          <a:extLst>
            <a:ext uri="{FF2B5EF4-FFF2-40B4-BE49-F238E27FC236}">
              <a16:creationId xmlns:a16="http://schemas.microsoft.com/office/drawing/2014/main" id="{00000000-0008-0000-0400-0000F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4" name="Picture 1" descr="ALMASHRI_0">
          <a:extLst>
            <a:ext uri="{FF2B5EF4-FFF2-40B4-BE49-F238E27FC236}">
              <a16:creationId xmlns:a16="http://schemas.microsoft.com/office/drawing/2014/main" id="{00000000-0008-0000-0400-0000F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5" name="Picture 1" descr="ALMASHRI_0">
          <a:extLst>
            <a:ext uri="{FF2B5EF4-FFF2-40B4-BE49-F238E27FC236}">
              <a16:creationId xmlns:a16="http://schemas.microsoft.com/office/drawing/2014/main" id="{00000000-0008-0000-0400-0000F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6" name="Picture 1" descr="ALMASHRI_0">
          <a:extLst>
            <a:ext uri="{FF2B5EF4-FFF2-40B4-BE49-F238E27FC236}">
              <a16:creationId xmlns:a16="http://schemas.microsoft.com/office/drawing/2014/main" id="{00000000-0008-0000-0400-00000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7" name="Picture 1" descr="ALMASHRI_0">
          <a:extLst>
            <a:ext uri="{FF2B5EF4-FFF2-40B4-BE49-F238E27FC236}">
              <a16:creationId xmlns:a16="http://schemas.microsoft.com/office/drawing/2014/main" id="{00000000-0008-0000-0400-00000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8" name="Picture 1" descr="ALMASHRI_0">
          <a:extLst>
            <a:ext uri="{FF2B5EF4-FFF2-40B4-BE49-F238E27FC236}">
              <a16:creationId xmlns:a16="http://schemas.microsoft.com/office/drawing/2014/main" id="{00000000-0008-0000-0400-00000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59" name="Picture 1" descr="ALMASHRI_0">
          <a:extLst>
            <a:ext uri="{FF2B5EF4-FFF2-40B4-BE49-F238E27FC236}">
              <a16:creationId xmlns:a16="http://schemas.microsoft.com/office/drawing/2014/main" id="{00000000-0008-0000-0400-00000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0" name="Picture 1" descr="ALMASHRI_0">
          <a:extLst>
            <a:ext uri="{FF2B5EF4-FFF2-40B4-BE49-F238E27FC236}">
              <a16:creationId xmlns:a16="http://schemas.microsoft.com/office/drawing/2014/main" id="{00000000-0008-0000-0400-00000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1" name="Picture 1" descr="ALMASHRI_0">
          <a:extLst>
            <a:ext uri="{FF2B5EF4-FFF2-40B4-BE49-F238E27FC236}">
              <a16:creationId xmlns:a16="http://schemas.microsoft.com/office/drawing/2014/main" id="{00000000-0008-0000-0400-00000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2" name="Picture 1" descr="ALMASHRI_0">
          <a:extLst>
            <a:ext uri="{FF2B5EF4-FFF2-40B4-BE49-F238E27FC236}">
              <a16:creationId xmlns:a16="http://schemas.microsoft.com/office/drawing/2014/main" id="{00000000-0008-0000-0400-00000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3" name="Picture 1" descr="ALMASHRI_0">
          <a:extLst>
            <a:ext uri="{FF2B5EF4-FFF2-40B4-BE49-F238E27FC236}">
              <a16:creationId xmlns:a16="http://schemas.microsoft.com/office/drawing/2014/main" id="{00000000-0008-0000-0400-00000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4" name="Picture 1" descr="ALMASHRI_0">
          <a:extLst>
            <a:ext uri="{FF2B5EF4-FFF2-40B4-BE49-F238E27FC236}">
              <a16:creationId xmlns:a16="http://schemas.microsoft.com/office/drawing/2014/main" id="{00000000-0008-0000-0400-00000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5" name="Picture 1" descr="ALMASHRI_0">
          <a:extLst>
            <a:ext uri="{FF2B5EF4-FFF2-40B4-BE49-F238E27FC236}">
              <a16:creationId xmlns:a16="http://schemas.microsoft.com/office/drawing/2014/main" id="{00000000-0008-0000-0400-00000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6" name="Picture 1" descr="ALMASHRI_0">
          <a:extLst>
            <a:ext uri="{FF2B5EF4-FFF2-40B4-BE49-F238E27FC236}">
              <a16:creationId xmlns:a16="http://schemas.microsoft.com/office/drawing/2014/main" id="{00000000-0008-0000-0400-00000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067" name="Picture 1" descr="ALMASHRI_0">
          <a:extLst>
            <a:ext uri="{FF2B5EF4-FFF2-40B4-BE49-F238E27FC236}">
              <a16:creationId xmlns:a16="http://schemas.microsoft.com/office/drawing/2014/main" id="{00000000-0008-0000-0400-00000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68" name="Picture 1" descr="ALMASHRI_0">
          <a:extLst>
            <a:ext uri="{FF2B5EF4-FFF2-40B4-BE49-F238E27FC236}">
              <a16:creationId xmlns:a16="http://schemas.microsoft.com/office/drawing/2014/main" id="{00000000-0008-0000-0400-00000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69" name="Picture 1" descr="ALMASHRI_0">
          <a:extLst>
            <a:ext uri="{FF2B5EF4-FFF2-40B4-BE49-F238E27FC236}">
              <a16:creationId xmlns:a16="http://schemas.microsoft.com/office/drawing/2014/main" id="{00000000-0008-0000-0400-00000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0" name="Picture 1" descr="ALMASHRI_0">
          <a:extLst>
            <a:ext uri="{FF2B5EF4-FFF2-40B4-BE49-F238E27FC236}">
              <a16:creationId xmlns:a16="http://schemas.microsoft.com/office/drawing/2014/main" id="{00000000-0008-0000-0400-00000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1" name="Picture 1" descr="ALMASHRI_0">
          <a:extLst>
            <a:ext uri="{FF2B5EF4-FFF2-40B4-BE49-F238E27FC236}">
              <a16:creationId xmlns:a16="http://schemas.microsoft.com/office/drawing/2014/main" id="{00000000-0008-0000-0400-00000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2" name="Picture 1" descr="ALMASHRI_0">
          <a:extLst>
            <a:ext uri="{FF2B5EF4-FFF2-40B4-BE49-F238E27FC236}">
              <a16:creationId xmlns:a16="http://schemas.microsoft.com/office/drawing/2014/main" id="{00000000-0008-0000-0400-00001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3" name="Picture 1" descr="ALMASHRI_0">
          <a:extLst>
            <a:ext uri="{FF2B5EF4-FFF2-40B4-BE49-F238E27FC236}">
              <a16:creationId xmlns:a16="http://schemas.microsoft.com/office/drawing/2014/main" id="{00000000-0008-0000-0400-00001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4" name="Picture 1" descr="ALMASHRI_0">
          <a:extLst>
            <a:ext uri="{FF2B5EF4-FFF2-40B4-BE49-F238E27FC236}">
              <a16:creationId xmlns:a16="http://schemas.microsoft.com/office/drawing/2014/main" id="{00000000-0008-0000-0400-00001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5" name="Picture 1" descr="ALMASHRI_0">
          <a:extLst>
            <a:ext uri="{FF2B5EF4-FFF2-40B4-BE49-F238E27FC236}">
              <a16:creationId xmlns:a16="http://schemas.microsoft.com/office/drawing/2014/main" id="{00000000-0008-0000-0400-00001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6" name="Picture 1" descr="ALMASHRI_0">
          <a:extLst>
            <a:ext uri="{FF2B5EF4-FFF2-40B4-BE49-F238E27FC236}">
              <a16:creationId xmlns:a16="http://schemas.microsoft.com/office/drawing/2014/main" id="{00000000-0008-0000-0400-00001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7" name="Picture 1" descr="ALMASHRI_0">
          <a:extLst>
            <a:ext uri="{FF2B5EF4-FFF2-40B4-BE49-F238E27FC236}">
              <a16:creationId xmlns:a16="http://schemas.microsoft.com/office/drawing/2014/main" id="{00000000-0008-0000-0400-00001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8" name="Picture 1" descr="ALMASHRI_0">
          <a:extLst>
            <a:ext uri="{FF2B5EF4-FFF2-40B4-BE49-F238E27FC236}">
              <a16:creationId xmlns:a16="http://schemas.microsoft.com/office/drawing/2014/main" id="{00000000-0008-0000-0400-00001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79" name="Picture 1" descr="ALMASHRI_0">
          <a:extLst>
            <a:ext uri="{FF2B5EF4-FFF2-40B4-BE49-F238E27FC236}">
              <a16:creationId xmlns:a16="http://schemas.microsoft.com/office/drawing/2014/main" id="{00000000-0008-0000-0400-00001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80" name="Picture 1" descr="ALMASHRI_0">
          <a:extLst>
            <a:ext uri="{FF2B5EF4-FFF2-40B4-BE49-F238E27FC236}">
              <a16:creationId xmlns:a16="http://schemas.microsoft.com/office/drawing/2014/main" id="{00000000-0008-0000-0400-00001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81" name="Picture 1" descr="ALMASHRI_0">
          <a:extLst>
            <a:ext uri="{FF2B5EF4-FFF2-40B4-BE49-F238E27FC236}">
              <a16:creationId xmlns:a16="http://schemas.microsoft.com/office/drawing/2014/main" id="{00000000-0008-0000-0400-00001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82" name="Picture 1" descr="ALMASHRI_0">
          <a:extLst>
            <a:ext uri="{FF2B5EF4-FFF2-40B4-BE49-F238E27FC236}">
              <a16:creationId xmlns:a16="http://schemas.microsoft.com/office/drawing/2014/main" id="{00000000-0008-0000-0400-00001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083" name="Picture 1" descr="ALMASHRI_0">
          <a:extLst>
            <a:ext uri="{FF2B5EF4-FFF2-40B4-BE49-F238E27FC236}">
              <a16:creationId xmlns:a16="http://schemas.microsoft.com/office/drawing/2014/main" id="{00000000-0008-0000-0400-00001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84" name="Picture 1" descr="ALMASHRI_0">
          <a:extLst>
            <a:ext uri="{FF2B5EF4-FFF2-40B4-BE49-F238E27FC236}">
              <a16:creationId xmlns:a16="http://schemas.microsoft.com/office/drawing/2014/main" id="{00000000-0008-0000-0400-00001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85" name="Picture 1" descr="ALMASHRI_0">
          <a:extLst>
            <a:ext uri="{FF2B5EF4-FFF2-40B4-BE49-F238E27FC236}">
              <a16:creationId xmlns:a16="http://schemas.microsoft.com/office/drawing/2014/main" id="{00000000-0008-0000-0400-00001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86" name="Picture 1" descr="ALMASHRI_0">
          <a:extLst>
            <a:ext uri="{FF2B5EF4-FFF2-40B4-BE49-F238E27FC236}">
              <a16:creationId xmlns:a16="http://schemas.microsoft.com/office/drawing/2014/main" id="{00000000-0008-0000-0400-00001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87" name="Picture 1" descr="ALMASHRI_0">
          <a:extLst>
            <a:ext uri="{FF2B5EF4-FFF2-40B4-BE49-F238E27FC236}">
              <a16:creationId xmlns:a16="http://schemas.microsoft.com/office/drawing/2014/main" id="{00000000-0008-0000-0400-00001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88" name="Picture 1" descr="ALMASHRI_0">
          <a:extLst>
            <a:ext uri="{FF2B5EF4-FFF2-40B4-BE49-F238E27FC236}">
              <a16:creationId xmlns:a16="http://schemas.microsoft.com/office/drawing/2014/main" id="{00000000-0008-0000-0400-00002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89" name="Picture 1" descr="ALMASHRI_0">
          <a:extLst>
            <a:ext uri="{FF2B5EF4-FFF2-40B4-BE49-F238E27FC236}">
              <a16:creationId xmlns:a16="http://schemas.microsoft.com/office/drawing/2014/main" id="{00000000-0008-0000-0400-00002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0" name="Picture 1" descr="ALMASHRI_0">
          <a:extLst>
            <a:ext uri="{FF2B5EF4-FFF2-40B4-BE49-F238E27FC236}">
              <a16:creationId xmlns:a16="http://schemas.microsoft.com/office/drawing/2014/main" id="{00000000-0008-0000-0400-00002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1" name="Picture 1" descr="ALMASHRI_0">
          <a:extLst>
            <a:ext uri="{FF2B5EF4-FFF2-40B4-BE49-F238E27FC236}">
              <a16:creationId xmlns:a16="http://schemas.microsoft.com/office/drawing/2014/main" id="{00000000-0008-0000-0400-00002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2" name="Picture 1" descr="ALMASHRI_0">
          <a:extLst>
            <a:ext uri="{FF2B5EF4-FFF2-40B4-BE49-F238E27FC236}">
              <a16:creationId xmlns:a16="http://schemas.microsoft.com/office/drawing/2014/main" id="{00000000-0008-0000-0400-00002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3" name="Picture 1" descr="ALMASHRI_0">
          <a:extLst>
            <a:ext uri="{FF2B5EF4-FFF2-40B4-BE49-F238E27FC236}">
              <a16:creationId xmlns:a16="http://schemas.microsoft.com/office/drawing/2014/main" id="{00000000-0008-0000-0400-00002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4" name="Picture 1" descr="ALMASHRI_0">
          <a:extLst>
            <a:ext uri="{FF2B5EF4-FFF2-40B4-BE49-F238E27FC236}">
              <a16:creationId xmlns:a16="http://schemas.microsoft.com/office/drawing/2014/main" id="{00000000-0008-0000-0400-00002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5" name="Picture 1" descr="ALMASHRI_0">
          <a:extLst>
            <a:ext uri="{FF2B5EF4-FFF2-40B4-BE49-F238E27FC236}">
              <a16:creationId xmlns:a16="http://schemas.microsoft.com/office/drawing/2014/main" id="{00000000-0008-0000-0400-00002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6" name="Picture 1" descr="ALMASHRI_0">
          <a:extLst>
            <a:ext uri="{FF2B5EF4-FFF2-40B4-BE49-F238E27FC236}">
              <a16:creationId xmlns:a16="http://schemas.microsoft.com/office/drawing/2014/main" id="{00000000-0008-0000-0400-00002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7" name="Picture 1" descr="ALMASHRI_0">
          <a:extLst>
            <a:ext uri="{FF2B5EF4-FFF2-40B4-BE49-F238E27FC236}">
              <a16:creationId xmlns:a16="http://schemas.microsoft.com/office/drawing/2014/main" id="{00000000-0008-0000-0400-00002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8" name="Picture 1" descr="ALMASHRI_0">
          <a:extLst>
            <a:ext uri="{FF2B5EF4-FFF2-40B4-BE49-F238E27FC236}">
              <a16:creationId xmlns:a16="http://schemas.microsoft.com/office/drawing/2014/main" id="{00000000-0008-0000-0400-00002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099" name="Picture 1" descr="ALMASHRI_0">
          <a:extLst>
            <a:ext uri="{FF2B5EF4-FFF2-40B4-BE49-F238E27FC236}">
              <a16:creationId xmlns:a16="http://schemas.microsoft.com/office/drawing/2014/main" id="{00000000-0008-0000-0400-00002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0" name="Picture 1" descr="ALMASHRI_0">
          <a:extLst>
            <a:ext uri="{FF2B5EF4-FFF2-40B4-BE49-F238E27FC236}">
              <a16:creationId xmlns:a16="http://schemas.microsoft.com/office/drawing/2014/main" id="{00000000-0008-0000-0400-00002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1" name="Picture 1" descr="ALMASHRI_0">
          <a:extLst>
            <a:ext uri="{FF2B5EF4-FFF2-40B4-BE49-F238E27FC236}">
              <a16:creationId xmlns:a16="http://schemas.microsoft.com/office/drawing/2014/main" id="{00000000-0008-0000-0400-00002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2" name="Picture 1" descr="ALMASHRI_0">
          <a:extLst>
            <a:ext uri="{FF2B5EF4-FFF2-40B4-BE49-F238E27FC236}">
              <a16:creationId xmlns:a16="http://schemas.microsoft.com/office/drawing/2014/main" id="{00000000-0008-0000-0400-00002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3" name="Picture 1" descr="ALMASHRI_0">
          <a:extLst>
            <a:ext uri="{FF2B5EF4-FFF2-40B4-BE49-F238E27FC236}">
              <a16:creationId xmlns:a16="http://schemas.microsoft.com/office/drawing/2014/main" id="{00000000-0008-0000-0400-00002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4" name="Picture 1" descr="ALMASHRI_0">
          <a:extLst>
            <a:ext uri="{FF2B5EF4-FFF2-40B4-BE49-F238E27FC236}">
              <a16:creationId xmlns:a16="http://schemas.microsoft.com/office/drawing/2014/main" id="{00000000-0008-0000-0400-00003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5" name="Picture 1" descr="ALMASHRI_0">
          <a:extLst>
            <a:ext uri="{FF2B5EF4-FFF2-40B4-BE49-F238E27FC236}">
              <a16:creationId xmlns:a16="http://schemas.microsoft.com/office/drawing/2014/main" id="{00000000-0008-0000-0400-00003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6" name="Picture 1" descr="ALMASHRI_0">
          <a:extLst>
            <a:ext uri="{FF2B5EF4-FFF2-40B4-BE49-F238E27FC236}">
              <a16:creationId xmlns:a16="http://schemas.microsoft.com/office/drawing/2014/main" id="{00000000-0008-0000-0400-00003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7" name="Picture 1" descr="ALMASHRI_0">
          <a:extLst>
            <a:ext uri="{FF2B5EF4-FFF2-40B4-BE49-F238E27FC236}">
              <a16:creationId xmlns:a16="http://schemas.microsoft.com/office/drawing/2014/main" id="{00000000-0008-0000-0400-00003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8" name="Picture 1" descr="ALMASHRI_0">
          <a:extLst>
            <a:ext uri="{FF2B5EF4-FFF2-40B4-BE49-F238E27FC236}">
              <a16:creationId xmlns:a16="http://schemas.microsoft.com/office/drawing/2014/main" id="{00000000-0008-0000-0400-00003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09" name="Picture 1" descr="ALMASHRI_0">
          <a:extLst>
            <a:ext uri="{FF2B5EF4-FFF2-40B4-BE49-F238E27FC236}">
              <a16:creationId xmlns:a16="http://schemas.microsoft.com/office/drawing/2014/main" id="{00000000-0008-0000-0400-00003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10" name="Picture 1" descr="ALMASHRI_0">
          <a:extLst>
            <a:ext uri="{FF2B5EF4-FFF2-40B4-BE49-F238E27FC236}">
              <a16:creationId xmlns:a16="http://schemas.microsoft.com/office/drawing/2014/main" id="{00000000-0008-0000-0400-00003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11" name="Picture 1" descr="ALMASHRI_0">
          <a:extLst>
            <a:ext uri="{FF2B5EF4-FFF2-40B4-BE49-F238E27FC236}">
              <a16:creationId xmlns:a16="http://schemas.microsoft.com/office/drawing/2014/main" id="{00000000-0008-0000-0400-00003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12" name="Picture 1" descr="ALMASHRI_0">
          <a:extLst>
            <a:ext uri="{FF2B5EF4-FFF2-40B4-BE49-F238E27FC236}">
              <a16:creationId xmlns:a16="http://schemas.microsoft.com/office/drawing/2014/main" id="{00000000-0008-0000-0400-00003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13" name="Picture 1" descr="ALMASHRI_0">
          <a:extLst>
            <a:ext uri="{FF2B5EF4-FFF2-40B4-BE49-F238E27FC236}">
              <a16:creationId xmlns:a16="http://schemas.microsoft.com/office/drawing/2014/main" id="{00000000-0008-0000-0400-00003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14" name="Picture 1" descr="ALMASHRI_0">
          <a:extLst>
            <a:ext uri="{FF2B5EF4-FFF2-40B4-BE49-F238E27FC236}">
              <a16:creationId xmlns:a16="http://schemas.microsoft.com/office/drawing/2014/main" id="{00000000-0008-0000-0400-00003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15" name="Picture 1" descr="ALMASHRI_0">
          <a:extLst>
            <a:ext uri="{FF2B5EF4-FFF2-40B4-BE49-F238E27FC236}">
              <a16:creationId xmlns:a16="http://schemas.microsoft.com/office/drawing/2014/main" id="{00000000-0008-0000-0400-00003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16" name="Picture 1" descr="ALMASHRI_0">
          <a:extLst>
            <a:ext uri="{FF2B5EF4-FFF2-40B4-BE49-F238E27FC236}">
              <a16:creationId xmlns:a16="http://schemas.microsoft.com/office/drawing/2014/main" id="{00000000-0008-0000-0400-00003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17" name="Picture 1" descr="ALMASHRI_0">
          <a:extLst>
            <a:ext uri="{FF2B5EF4-FFF2-40B4-BE49-F238E27FC236}">
              <a16:creationId xmlns:a16="http://schemas.microsoft.com/office/drawing/2014/main" id="{00000000-0008-0000-0400-00003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18" name="Picture 1" descr="ALMASHRI_0">
          <a:extLst>
            <a:ext uri="{FF2B5EF4-FFF2-40B4-BE49-F238E27FC236}">
              <a16:creationId xmlns:a16="http://schemas.microsoft.com/office/drawing/2014/main" id="{00000000-0008-0000-0400-00003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19" name="Picture 1" descr="ALMASHRI_0">
          <a:extLst>
            <a:ext uri="{FF2B5EF4-FFF2-40B4-BE49-F238E27FC236}">
              <a16:creationId xmlns:a16="http://schemas.microsoft.com/office/drawing/2014/main" id="{00000000-0008-0000-0400-00003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0" name="Picture 1" descr="ALMASHRI_0">
          <a:extLst>
            <a:ext uri="{FF2B5EF4-FFF2-40B4-BE49-F238E27FC236}">
              <a16:creationId xmlns:a16="http://schemas.microsoft.com/office/drawing/2014/main" id="{00000000-0008-0000-0400-00004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1" name="Picture 1" descr="ALMASHRI_0">
          <a:extLst>
            <a:ext uri="{FF2B5EF4-FFF2-40B4-BE49-F238E27FC236}">
              <a16:creationId xmlns:a16="http://schemas.microsoft.com/office/drawing/2014/main" id="{00000000-0008-0000-0400-00004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2" name="Picture 1" descr="ALMASHRI_0">
          <a:extLst>
            <a:ext uri="{FF2B5EF4-FFF2-40B4-BE49-F238E27FC236}">
              <a16:creationId xmlns:a16="http://schemas.microsoft.com/office/drawing/2014/main" id="{00000000-0008-0000-0400-00004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3" name="Picture 1" descr="ALMASHRI_0">
          <a:extLst>
            <a:ext uri="{FF2B5EF4-FFF2-40B4-BE49-F238E27FC236}">
              <a16:creationId xmlns:a16="http://schemas.microsoft.com/office/drawing/2014/main" id="{00000000-0008-0000-0400-00004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4" name="Picture 1" descr="ALMASHRI_0">
          <a:extLst>
            <a:ext uri="{FF2B5EF4-FFF2-40B4-BE49-F238E27FC236}">
              <a16:creationId xmlns:a16="http://schemas.microsoft.com/office/drawing/2014/main" id="{00000000-0008-0000-0400-00004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5" name="Picture 1" descr="ALMASHRI_0">
          <a:extLst>
            <a:ext uri="{FF2B5EF4-FFF2-40B4-BE49-F238E27FC236}">
              <a16:creationId xmlns:a16="http://schemas.microsoft.com/office/drawing/2014/main" id="{00000000-0008-0000-0400-00004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6" name="Picture 1" descr="ALMASHRI_0">
          <a:extLst>
            <a:ext uri="{FF2B5EF4-FFF2-40B4-BE49-F238E27FC236}">
              <a16:creationId xmlns:a16="http://schemas.microsoft.com/office/drawing/2014/main" id="{00000000-0008-0000-0400-00004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7" name="Picture 1" descr="ALMASHRI_0">
          <a:extLst>
            <a:ext uri="{FF2B5EF4-FFF2-40B4-BE49-F238E27FC236}">
              <a16:creationId xmlns:a16="http://schemas.microsoft.com/office/drawing/2014/main" id="{00000000-0008-0000-0400-00004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8" name="Picture 1" descr="ALMASHRI_0">
          <a:extLst>
            <a:ext uri="{FF2B5EF4-FFF2-40B4-BE49-F238E27FC236}">
              <a16:creationId xmlns:a16="http://schemas.microsoft.com/office/drawing/2014/main" id="{00000000-0008-0000-0400-00004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29" name="Picture 1" descr="ALMASHRI_0">
          <a:extLst>
            <a:ext uri="{FF2B5EF4-FFF2-40B4-BE49-F238E27FC236}">
              <a16:creationId xmlns:a16="http://schemas.microsoft.com/office/drawing/2014/main" id="{00000000-0008-0000-0400-00004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30" name="Picture 1" descr="ALMASHRI_0">
          <a:extLst>
            <a:ext uri="{FF2B5EF4-FFF2-40B4-BE49-F238E27FC236}">
              <a16:creationId xmlns:a16="http://schemas.microsoft.com/office/drawing/2014/main" id="{00000000-0008-0000-0400-00004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31" name="Picture 1" descr="ALMASHRI_0">
          <a:extLst>
            <a:ext uri="{FF2B5EF4-FFF2-40B4-BE49-F238E27FC236}">
              <a16:creationId xmlns:a16="http://schemas.microsoft.com/office/drawing/2014/main" id="{00000000-0008-0000-0400-00004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2" name="Picture 1" descr="ALMASHRI_0">
          <a:extLst>
            <a:ext uri="{FF2B5EF4-FFF2-40B4-BE49-F238E27FC236}">
              <a16:creationId xmlns:a16="http://schemas.microsoft.com/office/drawing/2014/main" id="{00000000-0008-0000-0400-00004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3" name="Picture 1" descr="ALMASHRI_0">
          <a:extLst>
            <a:ext uri="{FF2B5EF4-FFF2-40B4-BE49-F238E27FC236}">
              <a16:creationId xmlns:a16="http://schemas.microsoft.com/office/drawing/2014/main" id="{00000000-0008-0000-0400-00004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4" name="Picture 1" descr="ALMASHRI_0">
          <a:extLst>
            <a:ext uri="{FF2B5EF4-FFF2-40B4-BE49-F238E27FC236}">
              <a16:creationId xmlns:a16="http://schemas.microsoft.com/office/drawing/2014/main" id="{00000000-0008-0000-0400-00004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5" name="Picture 1" descr="ALMASHRI_0">
          <a:extLst>
            <a:ext uri="{FF2B5EF4-FFF2-40B4-BE49-F238E27FC236}">
              <a16:creationId xmlns:a16="http://schemas.microsoft.com/office/drawing/2014/main" id="{00000000-0008-0000-0400-00004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6" name="Picture 1" descr="ALMASHRI_0">
          <a:extLst>
            <a:ext uri="{FF2B5EF4-FFF2-40B4-BE49-F238E27FC236}">
              <a16:creationId xmlns:a16="http://schemas.microsoft.com/office/drawing/2014/main" id="{00000000-0008-0000-0400-00005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7" name="Picture 1" descr="ALMASHRI_0">
          <a:extLst>
            <a:ext uri="{FF2B5EF4-FFF2-40B4-BE49-F238E27FC236}">
              <a16:creationId xmlns:a16="http://schemas.microsoft.com/office/drawing/2014/main" id="{00000000-0008-0000-0400-00005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8" name="Picture 1" descr="ALMASHRI_0">
          <a:extLst>
            <a:ext uri="{FF2B5EF4-FFF2-40B4-BE49-F238E27FC236}">
              <a16:creationId xmlns:a16="http://schemas.microsoft.com/office/drawing/2014/main" id="{00000000-0008-0000-0400-00005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39" name="Picture 1" descr="ALMASHRI_0">
          <a:extLst>
            <a:ext uri="{FF2B5EF4-FFF2-40B4-BE49-F238E27FC236}">
              <a16:creationId xmlns:a16="http://schemas.microsoft.com/office/drawing/2014/main" id="{00000000-0008-0000-0400-00005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0" name="Picture 1" descr="ALMASHRI_0">
          <a:extLst>
            <a:ext uri="{FF2B5EF4-FFF2-40B4-BE49-F238E27FC236}">
              <a16:creationId xmlns:a16="http://schemas.microsoft.com/office/drawing/2014/main" id="{00000000-0008-0000-0400-00005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1" name="Picture 1" descr="ALMASHRI_0">
          <a:extLst>
            <a:ext uri="{FF2B5EF4-FFF2-40B4-BE49-F238E27FC236}">
              <a16:creationId xmlns:a16="http://schemas.microsoft.com/office/drawing/2014/main" id="{00000000-0008-0000-0400-00005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2" name="Picture 1" descr="ALMASHRI_0">
          <a:extLst>
            <a:ext uri="{FF2B5EF4-FFF2-40B4-BE49-F238E27FC236}">
              <a16:creationId xmlns:a16="http://schemas.microsoft.com/office/drawing/2014/main" id="{00000000-0008-0000-0400-00005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3" name="Picture 1" descr="ALMASHRI_0">
          <a:extLst>
            <a:ext uri="{FF2B5EF4-FFF2-40B4-BE49-F238E27FC236}">
              <a16:creationId xmlns:a16="http://schemas.microsoft.com/office/drawing/2014/main" id="{00000000-0008-0000-0400-00005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4" name="Picture 1" descr="ALMASHRI_0">
          <a:extLst>
            <a:ext uri="{FF2B5EF4-FFF2-40B4-BE49-F238E27FC236}">
              <a16:creationId xmlns:a16="http://schemas.microsoft.com/office/drawing/2014/main" id="{00000000-0008-0000-0400-00005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5" name="Picture 1" descr="ALMASHRI_0">
          <a:extLst>
            <a:ext uri="{FF2B5EF4-FFF2-40B4-BE49-F238E27FC236}">
              <a16:creationId xmlns:a16="http://schemas.microsoft.com/office/drawing/2014/main" id="{00000000-0008-0000-0400-00005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6" name="Picture 1" descr="ALMASHRI_0">
          <a:extLst>
            <a:ext uri="{FF2B5EF4-FFF2-40B4-BE49-F238E27FC236}">
              <a16:creationId xmlns:a16="http://schemas.microsoft.com/office/drawing/2014/main" id="{00000000-0008-0000-0400-00005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147" name="Picture 1" descr="ALMASHRI_0">
          <a:extLst>
            <a:ext uri="{FF2B5EF4-FFF2-40B4-BE49-F238E27FC236}">
              <a16:creationId xmlns:a16="http://schemas.microsoft.com/office/drawing/2014/main" id="{00000000-0008-0000-0400-00005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48" name="Picture 1" descr="ALMASHRI_0">
          <a:extLst>
            <a:ext uri="{FF2B5EF4-FFF2-40B4-BE49-F238E27FC236}">
              <a16:creationId xmlns:a16="http://schemas.microsoft.com/office/drawing/2014/main" id="{00000000-0008-0000-0400-00005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49" name="Picture 1" descr="ALMASHRI_0">
          <a:extLst>
            <a:ext uri="{FF2B5EF4-FFF2-40B4-BE49-F238E27FC236}">
              <a16:creationId xmlns:a16="http://schemas.microsoft.com/office/drawing/2014/main" id="{00000000-0008-0000-0400-00005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0" name="Picture 1" descr="ALMASHRI_0">
          <a:extLst>
            <a:ext uri="{FF2B5EF4-FFF2-40B4-BE49-F238E27FC236}">
              <a16:creationId xmlns:a16="http://schemas.microsoft.com/office/drawing/2014/main" id="{00000000-0008-0000-0400-00005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1" name="Picture 1" descr="ALMASHRI_0">
          <a:extLst>
            <a:ext uri="{FF2B5EF4-FFF2-40B4-BE49-F238E27FC236}">
              <a16:creationId xmlns:a16="http://schemas.microsoft.com/office/drawing/2014/main" id="{00000000-0008-0000-0400-00005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2" name="Picture 1" descr="ALMASHRI_0">
          <a:extLst>
            <a:ext uri="{FF2B5EF4-FFF2-40B4-BE49-F238E27FC236}">
              <a16:creationId xmlns:a16="http://schemas.microsoft.com/office/drawing/2014/main" id="{00000000-0008-0000-0400-00006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3" name="Picture 1" descr="ALMASHRI_0">
          <a:extLst>
            <a:ext uri="{FF2B5EF4-FFF2-40B4-BE49-F238E27FC236}">
              <a16:creationId xmlns:a16="http://schemas.microsoft.com/office/drawing/2014/main" id="{00000000-0008-0000-0400-00006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4" name="Picture 1" descr="ALMASHRI_0">
          <a:extLst>
            <a:ext uri="{FF2B5EF4-FFF2-40B4-BE49-F238E27FC236}">
              <a16:creationId xmlns:a16="http://schemas.microsoft.com/office/drawing/2014/main" id="{00000000-0008-0000-0400-00006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5" name="Picture 1" descr="ALMASHRI_0">
          <a:extLst>
            <a:ext uri="{FF2B5EF4-FFF2-40B4-BE49-F238E27FC236}">
              <a16:creationId xmlns:a16="http://schemas.microsoft.com/office/drawing/2014/main" id="{00000000-0008-0000-0400-00006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6" name="Picture 1" descr="ALMASHRI_0">
          <a:extLst>
            <a:ext uri="{FF2B5EF4-FFF2-40B4-BE49-F238E27FC236}">
              <a16:creationId xmlns:a16="http://schemas.microsoft.com/office/drawing/2014/main" id="{00000000-0008-0000-0400-00006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7" name="Picture 1" descr="ALMASHRI_0">
          <a:extLst>
            <a:ext uri="{FF2B5EF4-FFF2-40B4-BE49-F238E27FC236}">
              <a16:creationId xmlns:a16="http://schemas.microsoft.com/office/drawing/2014/main" id="{00000000-0008-0000-0400-00006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8" name="Picture 1" descr="ALMASHRI_0">
          <a:extLst>
            <a:ext uri="{FF2B5EF4-FFF2-40B4-BE49-F238E27FC236}">
              <a16:creationId xmlns:a16="http://schemas.microsoft.com/office/drawing/2014/main" id="{00000000-0008-0000-0400-00006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59" name="Picture 1" descr="ALMASHRI_0">
          <a:extLst>
            <a:ext uri="{FF2B5EF4-FFF2-40B4-BE49-F238E27FC236}">
              <a16:creationId xmlns:a16="http://schemas.microsoft.com/office/drawing/2014/main" id="{00000000-0008-0000-0400-00006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60" name="Picture 1" descr="ALMASHRI_0">
          <a:extLst>
            <a:ext uri="{FF2B5EF4-FFF2-40B4-BE49-F238E27FC236}">
              <a16:creationId xmlns:a16="http://schemas.microsoft.com/office/drawing/2014/main" id="{00000000-0008-0000-0400-00006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61" name="Picture 1" descr="ALMASHRI_0">
          <a:extLst>
            <a:ext uri="{FF2B5EF4-FFF2-40B4-BE49-F238E27FC236}">
              <a16:creationId xmlns:a16="http://schemas.microsoft.com/office/drawing/2014/main" id="{00000000-0008-0000-0400-00006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62" name="Picture 1" descr="ALMASHRI_0">
          <a:extLst>
            <a:ext uri="{FF2B5EF4-FFF2-40B4-BE49-F238E27FC236}">
              <a16:creationId xmlns:a16="http://schemas.microsoft.com/office/drawing/2014/main" id="{00000000-0008-0000-0400-00006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163" name="Picture 1" descr="ALMASHRI_0">
          <a:extLst>
            <a:ext uri="{FF2B5EF4-FFF2-40B4-BE49-F238E27FC236}">
              <a16:creationId xmlns:a16="http://schemas.microsoft.com/office/drawing/2014/main" id="{00000000-0008-0000-0400-00006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64" name="Picture 1" descr="ALMASHRI_0">
          <a:extLst>
            <a:ext uri="{FF2B5EF4-FFF2-40B4-BE49-F238E27FC236}">
              <a16:creationId xmlns:a16="http://schemas.microsoft.com/office/drawing/2014/main" id="{00000000-0008-0000-0400-00006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65" name="Picture 1" descr="ALMASHRI_0">
          <a:extLst>
            <a:ext uri="{FF2B5EF4-FFF2-40B4-BE49-F238E27FC236}">
              <a16:creationId xmlns:a16="http://schemas.microsoft.com/office/drawing/2014/main" id="{00000000-0008-0000-0400-00006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66" name="Picture 1" descr="ALMASHRI_0">
          <a:extLst>
            <a:ext uri="{FF2B5EF4-FFF2-40B4-BE49-F238E27FC236}">
              <a16:creationId xmlns:a16="http://schemas.microsoft.com/office/drawing/2014/main" id="{00000000-0008-0000-0400-00006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67" name="Picture 1" descr="ALMASHRI_0">
          <a:extLst>
            <a:ext uri="{FF2B5EF4-FFF2-40B4-BE49-F238E27FC236}">
              <a16:creationId xmlns:a16="http://schemas.microsoft.com/office/drawing/2014/main" id="{00000000-0008-0000-0400-00006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68" name="Picture 1" descr="ALMASHRI_0">
          <a:extLst>
            <a:ext uri="{FF2B5EF4-FFF2-40B4-BE49-F238E27FC236}">
              <a16:creationId xmlns:a16="http://schemas.microsoft.com/office/drawing/2014/main" id="{00000000-0008-0000-0400-00007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69" name="Picture 1" descr="ALMASHRI_0">
          <a:extLst>
            <a:ext uri="{FF2B5EF4-FFF2-40B4-BE49-F238E27FC236}">
              <a16:creationId xmlns:a16="http://schemas.microsoft.com/office/drawing/2014/main" id="{00000000-0008-0000-0400-00007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0" name="Picture 1" descr="ALMASHRI_0">
          <a:extLst>
            <a:ext uri="{FF2B5EF4-FFF2-40B4-BE49-F238E27FC236}">
              <a16:creationId xmlns:a16="http://schemas.microsoft.com/office/drawing/2014/main" id="{00000000-0008-0000-0400-00007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1" name="Picture 1" descr="ALMASHRI_0">
          <a:extLst>
            <a:ext uri="{FF2B5EF4-FFF2-40B4-BE49-F238E27FC236}">
              <a16:creationId xmlns:a16="http://schemas.microsoft.com/office/drawing/2014/main" id="{00000000-0008-0000-0400-00007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2" name="Picture 1" descr="ALMASHRI_0">
          <a:extLst>
            <a:ext uri="{FF2B5EF4-FFF2-40B4-BE49-F238E27FC236}">
              <a16:creationId xmlns:a16="http://schemas.microsoft.com/office/drawing/2014/main" id="{00000000-0008-0000-0400-00007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3" name="Picture 1" descr="ALMASHRI_0">
          <a:extLst>
            <a:ext uri="{FF2B5EF4-FFF2-40B4-BE49-F238E27FC236}">
              <a16:creationId xmlns:a16="http://schemas.microsoft.com/office/drawing/2014/main" id="{00000000-0008-0000-0400-00007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4" name="Picture 1" descr="ALMASHRI_0">
          <a:extLst>
            <a:ext uri="{FF2B5EF4-FFF2-40B4-BE49-F238E27FC236}">
              <a16:creationId xmlns:a16="http://schemas.microsoft.com/office/drawing/2014/main" id="{00000000-0008-0000-0400-00007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5" name="Picture 1" descr="ALMASHRI_0">
          <a:extLst>
            <a:ext uri="{FF2B5EF4-FFF2-40B4-BE49-F238E27FC236}">
              <a16:creationId xmlns:a16="http://schemas.microsoft.com/office/drawing/2014/main" id="{00000000-0008-0000-0400-00007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6" name="Picture 1" descr="ALMASHRI_0">
          <a:extLst>
            <a:ext uri="{FF2B5EF4-FFF2-40B4-BE49-F238E27FC236}">
              <a16:creationId xmlns:a16="http://schemas.microsoft.com/office/drawing/2014/main" id="{00000000-0008-0000-0400-00007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7" name="Picture 1" descr="ALMASHRI_0">
          <a:extLst>
            <a:ext uri="{FF2B5EF4-FFF2-40B4-BE49-F238E27FC236}">
              <a16:creationId xmlns:a16="http://schemas.microsoft.com/office/drawing/2014/main" id="{00000000-0008-0000-0400-00007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8" name="Picture 1" descr="ALMASHRI_0">
          <a:extLst>
            <a:ext uri="{FF2B5EF4-FFF2-40B4-BE49-F238E27FC236}">
              <a16:creationId xmlns:a16="http://schemas.microsoft.com/office/drawing/2014/main" id="{00000000-0008-0000-0400-00007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179" name="Picture 1" descr="ALMASHRI_0">
          <a:extLst>
            <a:ext uri="{FF2B5EF4-FFF2-40B4-BE49-F238E27FC236}">
              <a16:creationId xmlns:a16="http://schemas.microsoft.com/office/drawing/2014/main" id="{00000000-0008-0000-0400-00007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0" name="Picture 1" descr="ALMASHRI_0">
          <a:extLst>
            <a:ext uri="{FF2B5EF4-FFF2-40B4-BE49-F238E27FC236}">
              <a16:creationId xmlns:a16="http://schemas.microsoft.com/office/drawing/2014/main" id="{00000000-0008-0000-0400-00007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1" name="Picture 1" descr="ALMASHRI_0">
          <a:extLst>
            <a:ext uri="{FF2B5EF4-FFF2-40B4-BE49-F238E27FC236}">
              <a16:creationId xmlns:a16="http://schemas.microsoft.com/office/drawing/2014/main" id="{00000000-0008-0000-0400-00007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2" name="Picture 1" descr="ALMASHRI_0">
          <a:extLst>
            <a:ext uri="{FF2B5EF4-FFF2-40B4-BE49-F238E27FC236}">
              <a16:creationId xmlns:a16="http://schemas.microsoft.com/office/drawing/2014/main" id="{00000000-0008-0000-0400-00007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3" name="Picture 1" descr="ALMASHRI_0">
          <a:extLst>
            <a:ext uri="{FF2B5EF4-FFF2-40B4-BE49-F238E27FC236}">
              <a16:creationId xmlns:a16="http://schemas.microsoft.com/office/drawing/2014/main" id="{00000000-0008-0000-0400-00007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4" name="Picture 1" descr="ALMASHRI_0">
          <a:extLst>
            <a:ext uri="{FF2B5EF4-FFF2-40B4-BE49-F238E27FC236}">
              <a16:creationId xmlns:a16="http://schemas.microsoft.com/office/drawing/2014/main" id="{00000000-0008-0000-0400-00008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5" name="Picture 1" descr="ALMASHRI_0">
          <a:extLst>
            <a:ext uri="{FF2B5EF4-FFF2-40B4-BE49-F238E27FC236}">
              <a16:creationId xmlns:a16="http://schemas.microsoft.com/office/drawing/2014/main" id="{00000000-0008-0000-0400-00008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6" name="Picture 1" descr="ALMASHRI_0">
          <a:extLst>
            <a:ext uri="{FF2B5EF4-FFF2-40B4-BE49-F238E27FC236}">
              <a16:creationId xmlns:a16="http://schemas.microsoft.com/office/drawing/2014/main" id="{00000000-0008-0000-0400-00008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7" name="Picture 1" descr="ALMASHRI_0">
          <a:extLst>
            <a:ext uri="{FF2B5EF4-FFF2-40B4-BE49-F238E27FC236}">
              <a16:creationId xmlns:a16="http://schemas.microsoft.com/office/drawing/2014/main" id="{00000000-0008-0000-0400-00008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8" name="Picture 1" descr="ALMASHRI_0">
          <a:extLst>
            <a:ext uri="{FF2B5EF4-FFF2-40B4-BE49-F238E27FC236}">
              <a16:creationId xmlns:a16="http://schemas.microsoft.com/office/drawing/2014/main" id="{00000000-0008-0000-0400-00008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89" name="Picture 1" descr="ALMASHRI_0">
          <a:extLst>
            <a:ext uri="{FF2B5EF4-FFF2-40B4-BE49-F238E27FC236}">
              <a16:creationId xmlns:a16="http://schemas.microsoft.com/office/drawing/2014/main" id="{00000000-0008-0000-0400-00008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90" name="Picture 1" descr="ALMASHRI_0">
          <a:extLst>
            <a:ext uri="{FF2B5EF4-FFF2-40B4-BE49-F238E27FC236}">
              <a16:creationId xmlns:a16="http://schemas.microsoft.com/office/drawing/2014/main" id="{00000000-0008-0000-0400-00008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91" name="Picture 1" descr="ALMASHRI_0">
          <a:extLst>
            <a:ext uri="{FF2B5EF4-FFF2-40B4-BE49-F238E27FC236}">
              <a16:creationId xmlns:a16="http://schemas.microsoft.com/office/drawing/2014/main" id="{00000000-0008-0000-0400-00008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92" name="Picture 1" descr="ALMASHRI_0">
          <a:extLst>
            <a:ext uri="{FF2B5EF4-FFF2-40B4-BE49-F238E27FC236}">
              <a16:creationId xmlns:a16="http://schemas.microsoft.com/office/drawing/2014/main" id="{00000000-0008-0000-0400-00008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93" name="Picture 1" descr="ALMASHRI_0">
          <a:extLst>
            <a:ext uri="{FF2B5EF4-FFF2-40B4-BE49-F238E27FC236}">
              <a16:creationId xmlns:a16="http://schemas.microsoft.com/office/drawing/2014/main" id="{00000000-0008-0000-0400-00008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94" name="Picture 1" descr="ALMASHRI_0">
          <a:extLst>
            <a:ext uri="{FF2B5EF4-FFF2-40B4-BE49-F238E27FC236}">
              <a16:creationId xmlns:a16="http://schemas.microsoft.com/office/drawing/2014/main" id="{00000000-0008-0000-0400-00008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195" name="Picture 1" descr="ALMASHRI_0">
          <a:extLst>
            <a:ext uri="{FF2B5EF4-FFF2-40B4-BE49-F238E27FC236}">
              <a16:creationId xmlns:a16="http://schemas.microsoft.com/office/drawing/2014/main" id="{00000000-0008-0000-0400-00008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196" name="Picture 1" descr="ALMASHRI_0">
          <a:extLst>
            <a:ext uri="{FF2B5EF4-FFF2-40B4-BE49-F238E27FC236}">
              <a16:creationId xmlns:a16="http://schemas.microsoft.com/office/drawing/2014/main" id="{00000000-0008-0000-0400-00008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197" name="Picture 1" descr="ALMASHRI_0">
          <a:extLst>
            <a:ext uri="{FF2B5EF4-FFF2-40B4-BE49-F238E27FC236}">
              <a16:creationId xmlns:a16="http://schemas.microsoft.com/office/drawing/2014/main" id="{00000000-0008-0000-0400-00008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198" name="Picture 1" descr="ALMASHRI_0">
          <a:extLst>
            <a:ext uri="{FF2B5EF4-FFF2-40B4-BE49-F238E27FC236}">
              <a16:creationId xmlns:a16="http://schemas.microsoft.com/office/drawing/2014/main" id="{00000000-0008-0000-0400-00008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199" name="Picture 1" descr="ALMASHRI_0">
          <a:extLst>
            <a:ext uri="{FF2B5EF4-FFF2-40B4-BE49-F238E27FC236}">
              <a16:creationId xmlns:a16="http://schemas.microsoft.com/office/drawing/2014/main" id="{00000000-0008-0000-0400-00008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0" name="Picture 1" descr="ALMASHRI_0">
          <a:extLst>
            <a:ext uri="{FF2B5EF4-FFF2-40B4-BE49-F238E27FC236}">
              <a16:creationId xmlns:a16="http://schemas.microsoft.com/office/drawing/2014/main" id="{00000000-0008-0000-0400-00009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1" name="Picture 1" descr="ALMASHRI_0">
          <a:extLst>
            <a:ext uri="{FF2B5EF4-FFF2-40B4-BE49-F238E27FC236}">
              <a16:creationId xmlns:a16="http://schemas.microsoft.com/office/drawing/2014/main" id="{00000000-0008-0000-0400-00009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2" name="Picture 1" descr="ALMASHRI_0">
          <a:extLst>
            <a:ext uri="{FF2B5EF4-FFF2-40B4-BE49-F238E27FC236}">
              <a16:creationId xmlns:a16="http://schemas.microsoft.com/office/drawing/2014/main" id="{00000000-0008-0000-0400-00009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3" name="Picture 1" descr="ALMASHRI_0">
          <a:extLst>
            <a:ext uri="{FF2B5EF4-FFF2-40B4-BE49-F238E27FC236}">
              <a16:creationId xmlns:a16="http://schemas.microsoft.com/office/drawing/2014/main" id="{00000000-0008-0000-0400-00009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4" name="Picture 1" descr="ALMASHRI_0">
          <a:extLst>
            <a:ext uri="{FF2B5EF4-FFF2-40B4-BE49-F238E27FC236}">
              <a16:creationId xmlns:a16="http://schemas.microsoft.com/office/drawing/2014/main" id="{00000000-0008-0000-0400-00009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5" name="Picture 1" descr="ALMASHRI_0">
          <a:extLst>
            <a:ext uri="{FF2B5EF4-FFF2-40B4-BE49-F238E27FC236}">
              <a16:creationId xmlns:a16="http://schemas.microsoft.com/office/drawing/2014/main" id="{00000000-0008-0000-0400-00009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6" name="Picture 1" descr="ALMASHRI_0">
          <a:extLst>
            <a:ext uri="{FF2B5EF4-FFF2-40B4-BE49-F238E27FC236}">
              <a16:creationId xmlns:a16="http://schemas.microsoft.com/office/drawing/2014/main" id="{00000000-0008-0000-0400-00009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7" name="Picture 1" descr="ALMASHRI_0">
          <a:extLst>
            <a:ext uri="{FF2B5EF4-FFF2-40B4-BE49-F238E27FC236}">
              <a16:creationId xmlns:a16="http://schemas.microsoft.com/office/drawing/2014/main" id="{00000000-0008-0000-0400-00009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8" name="Picture 1" descr="ALMASHRI_0">
          <a:extLst>
            <a:ext uri="{FF2B5EF4-FFF2-40B4-BE49-F238E27FC236}">
              <a16:creationId xmlns:a16="http://schemas.microsoft.com/office/drawing/2014/main" id="{00000000-0008-0000-0400-00009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09" name="Picture 1" descr="ALMASHRI_0">
          <a:extLst>
            <a:ext uri="{FF2B5EF4-FFF2-40B4-BE49-F238E27FC236}">
              <a16:creationId xmlns:a16="http://schemas.microsoft.com/office/drawing/2014/main" id="{00000000-0008-0000-0400-00009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10" name="Picture 1" descr="ALMASHRI_0">
          <a:extLst>
            <a:ext uri="{FF2B5EF4-FFF2-40B4-BE49-F238E27FC236}">
              <a16:creationId xmlns:a16="http://schemas.microsoft.com/office/drawing/2014/main" id="{00000000-0008-0000-0400-00009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211" name="Picture 1" descr="ALMASHRI_0">
          <a:extLst>
            <a:ext uri="{FF2B5EF4-FFF2-40B4-BE49-F238E27FC236}">
              <a16:creationId xmlns:a16="http://schemas.microsoft.com/office/drawing/2014/main" id="{00000000-0008-0000-0400-00009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2" name="Picture 1" descr="ALMASHRI_0">
          <a:extLst>
            <a:ext uri="{FF2B5EF4-FFF2-40B4-BE49-F238E27FC236}">
              <a16:creationId xmlns:a16="http://schemas.microsoft.com/office/drawing/2014/main" id="{00000000-0008-0000-0400-00009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3" name="Picture 1" descr="ALMASHRI_0">
          <a:extLst>
            <a:ext uri="{FF2B5EF4-FFF2-40B4-BE49-F238E27FC236}">
              <a16:creationId xmlns:a16="http://schemas.microsoft.com/office/drawing/2014/main" id="{00000000-0008-0000-0400-00009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4" name="Picture 1" descr="ALMASHRI_0">
          <a:extLst>
            <a:ext uri="{FF2B5EF4-FFF2-40B4-BE49-F238E27FC236}">
              <a16:creationId xmlns:a16="http://schemas.microsoft.com/office/drawing/2014/main" id="{00000000-0008-0000-0400-00009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5" name="Picture 1" descr="ALMASHRI_0">
          <a:extLst>
            <a:ext uri="{FF2B5EF4-FFF2-40B4-BE49-F238E27FC236}">
              <a16:creationId xmlns:a16="http://schemas.microsoft.com/office/drawing/2014/main" id="{00000000-0008-0000-0400-00009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6" name="Picture 1" descr="ALMASHRI_0">
          <a:extLst>
            <a:ext uri="{FF2B5EF4-FFF2-40B4-BE49-F238E27FC236}">
              <a16:creationId xmlns:a16="http://schemas.microsoft.com/office/drawing/2014/main" id="{00000000-0008-0000-0400-0000A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7" name="Picture 1" descr="ALMASHRI_0">
          <a:extLst>
            <a:ext uri="{FF2B5EF4-FFF2-40B4-BE49-F238E27FC236}">
              <a16:creationId xmlns:a16="http://schemas.microsoft.com/office/drawing/2014/main" id="{00000000-0008-0000-0400-0000A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8" name="Picture 1" descr="ALMASHRI_0">
          <a:extLst>
            <a:ext uri="{FF2B5EF4-FFF2-40B4-BE49-F238E27FC236}">
              <a16:creationId xmlns:a16="http://schemas.microsoft.com/office/drawing/2014/main" id="{00000000-0008-0000-0400-0000A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19" name="Picture 1" descr="ALMASHRI_0">
          <a:extLst>
            <a:ext uri="{FF2B5EF4-FFF2-40B4-BE49-F238E27FC236}">
              <a16:creationId xmlns:a16="http://schemas.microsoft.com/office/drawing/2014/main" id="{00000000-0008-0000-0400-0000A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0" name="Picture 1" descr="ALMASHRI_0">
          <a:extLst>
            <a:ext uri="{FF2B5EF4-FFF2-40B4-BE49-F238E27FC236}">
              <a16:creationId xmlns:a16="http://schemas.microsoft.com/office/drawing/2014/main" id="{00000000-0008-0000-0400-0000A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1" name="Picture 1" descr="ALMASHRI_0">
          <a:extLst>
            <a:ext uri="{FF2B5EF4-FFF2-40B4-BE49-F238E27FC236}">
              <a16:creationId xmlns:a16="http://schemas.microsoft.com/office/drawing/2014/main" id="{00000000-0008-0000-0400-0000A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2" name="Picture 1" descr="ALMASHRI_0">
          <a:extLst>
            <a:ext uri="{FF2B5EF4-FFF2-40B4-BE49-F238E27FC236}">
              <a16:creationId xmlns:a16="http://schemas.microsoft.com/office/drawing/2014/main" id="{00000000-0008-0000-0400-0000A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3" name="Picture 1" descr="ALMASHRI_0">
          <a:extLst>
            <a:ext uri="{FF2B5EF4-FFF2-40B4-BE49-F238E27FC236}">
              <a16:creationId xmlns:a16="http://schemas.microsoft.com/office/drawing/2014/main" id="{00000000-0008-0000-0400-0000A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4" name="Picture 1" descr="ALMASHRI_0">
          <a:extLst>
            <a:ext uri="{FF2B5EF4-FFF2-40B4-BE49-F238E27FC236}">
              <a16:creationId xmlns:a16="http://schemas.microsoft.com/office/drawing/2014/main" id="{00000000-0008-0000-0400-0000A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5" name="Picture 1" descr="ALMASHRI_0">
          <a:extLst>
            <a:ext uri="{FF2B5EF4-FFF2-40B4-BE49-F238E27FC236}">
              <a16:creationId xmlns:a16="http://schemas.microsoft.com/office/drawing/2014/main" id="{00000000-0008-0000-0400-0000A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6" name="Picture 1" descr="ALMASHRI_0">
          <a:extLst>
            <a:ext uri="{FF2B5EF4-FFF2-40B4-BE49-F238E27FC236}">
              <a16:creationId xmlns:a16="http://schemas.microsoft.com/office/drawing/2014/main" id="{00000000-0008-0000-0400-0000A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227" name="Picture 1" descr="ALMASHRI_0">
          <a:extLst>
            <a:ext uri="{FF2B5EF4-FFF2-40B4-BE49-F238E27FC236}">
              <a16:creationId xmlns:a16="http://schemas.microsoft.com/office/drawing/2014/main" id="{00000000-0008-0000-0400-0000A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28" name="Picture 1" descr="ALMASHRI_0">
          <a:extLst>
            <a:ext uri="{FF2B5EF4-FFF2-40B4-BE49-F238E27FC236}">
              <a16:creationId xmlns:a16="http://schemas.microsoft.com/office/drawing/2014/main" id="{00000000-0008-0000-0400-0000A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29" name="Picture 1" descr="ALMASHRI_0">
          <a:extLst>
            <a:ext uri="{FF2B5EF4-FFF2-40B4-BE49-F238E27FC236}">
              <a16:creationId xmlns:a16="http://schemas.microsoft.com/office/drawing/2014/main" id="{00000000-0008-0000-0400-0000A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0" name="Picture 1" descr="ALMASHRI_0">
          <a:extLst>
            <a:ext uri="{FF2B5EF4-FFF2-40B4-BE49-F238E27FC236}">
              <a16:creationId xmlns:a16="http://schemas.microsoft.com/office/drawing/2014/main" id="{00000000-0008-0000-0400-0000A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1" name="Picture 1" descr="ALMASHRI_0">
          <a:extLst>
            <a:ext uri="{FF2B5EF4-FFF2-40B4-BE49-F238E27FC236}">
              <a16:creationId xmlns:a16="http://schemas.microsoft.com/office/drawing/2014/main" id="{00000000-0008-0000-0400-0000A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2" name="Picture 1" descr="ALMASHRI_0">
          <a:extLst>
            <a:ext uri="{FF2B5EF4-FFF2-40B4-BE49-F238E27FC236}">
              <a16:creationId xmlns:a16="http://schemas.microsoft.com/office/drawing/2014/main" id="{00000000-0008-0000-0400-0000B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3" name="Picture 1" descr="ALMASHRI_0">
          <a:extLst>
            <a:ext uri="{FF2B5EF4-FFF2-40B4-BE49-F238E27FC236}">
              <a16:creationId xmlns:a16="http://schemas.microsoft.com/office/drawing/2014/main" id="{00000000-0008-0000-0400-0000B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4" name="Picture 1" descr="ALMASHRI_0">
          <a:extLst>
            <a:ext uri="{FF2B5EF4-FFF2-40B4-BE49-F238E27FC236}">
              <a16:creationId xmlns:a16="http://schemas.microsoft.com/office/drawing/2014/main" id="{00000000-0008-0000-0400-0000B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5" name="Picture 1" descr="ALMASHRI_0">
          <a:extLst>
            <a:ext uri="{FF2B5EF4-FFF2-40B4-BE49-F238E27FC236}">
              <a16:creationId xmlns:a16="http://schemas.microsoft.com/office/drawing/2014/main" id="{00000000-0008-0000-0400-0000B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6" name="Picture 1" descr="ALMASHRI_0">
          <a:extLst>
            <a:ext uri="{FF2B5EF4-FFF2-40B4-BE49-F238E27FC236}">
              <a16:creationId xmlns:a16="http://schemas.microsoft.com/office/drawing/2014/main" id="{00000000-0008-0000-0400-0000B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7" name="Picture 1" descr="ALMASHRI_0">
          <a:extLst>
            <a:ext uri="{FF2B5EF4-FFF2-40B4-BE49-F238E27FC236}">
              <a16:creationId xmlns:a16="http://schemas.microsoft.com/office/drawing/2014/main" id="{00000000-0008-0000-0400-0000B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8" name="Picture 1" descr="ALMASHRI_0">
          <a:extLst>
            <a:ext uri="{FF2B5EF4-FFF2-40B4-BE49-F238E27FC236}">
              <a16:creationId xmlns:a16="http://schemas.microsoft.com/office/drawing/2014/main" id="{00000000-0008-0000-0400-0000B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39" name="Picture 1" descr="ALMASHRI_0">
          <a:extLst>
            <a:ext uri="{FF2B5EF4-FFF2-40B4-BE49-F238E27FC236}">
              <a16:creationId xmlns:a16="http://schemas.microsoft.com/office/drawing/2014/main" id="{00000000-0008-0000-0400-0000B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40" name="Picture 1" descr="ALMASHRI_0">
          <a:extLst>
            <a:ext uri="{FF2B5EF4-FFF2-40B4-BE49-F238E27FC236}">
              <a16:creationId xmlns:a16="http://schemas.microsoft.com/office/drawing/2014/main" id="{00000000-0008-0000-0400-0000B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41" name="Picture 1" descr="ALMASHRI_0">
          <a:extLst>
            <a:ext uri="{FF2B5EF4-FFF2-40B4-BE49-F238E27FC236}">
              <a16:creationId xmlns:a16="http://schemas.microsoft.com/office/drawing/2014/main" id="{00000000-0008-0000-0400-0000B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42" name="Picture 1" descr="ALMASHRI_0">
          <a:extLst>
            <a:ext uri="{FF2B5EF4-FFF2-40B4-BE49-F238E27FC236}">
              <a16:creationId xmlns:a16="http://schemas.microsoft.com/office/drawing/2014/main" id="{00000000-0008-0000-0400-0000B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43" name="Picture 1" descr="ALMASHRI_0">
          <a:extLst>
            <a:ext uri="{FF2B5EF4-FFF2-40B4-BE49-F238E27FC236}">
              <a16:creationId xmlns:a16="http://schemas.microsoft.com/office/drawing/2014/main" id="{00000000-0008-0000-0400-0000B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44" name="Picture 1" descr="ALMASHRI_0">
          <a:extLst>
            <a:ext uri="{FF2B5EF4-FFF2-40B4-BE49-F238E27FC236}">
              <a16:creationId xmlns:a16="http://schemas.microsoft.com/office/drawing/2014/main" id="{00000000-0008-0000-0400-0000B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45" name="Picture 1" descr="ALMASHRI_0">
          <a:extLst>
            <a:ext uri="{FF2B5EF4-FFF2-40B4-BE49-F238E27FC236}">
              <a16:creationId xmlns:a16="http://schemas.microsoft.com/office/drawing/2014/main" id="{00000000-0008-0000-0400-0000B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46" name="Picture 1" descr="ALMASHRI_0">
          <a:extLst>
            <a:ext uri="{FF2B5EF4-FFF2-40B4-BE49-F238E27FC236}">
              <a16:creationId xmlns:a16="http://schemas.microsoft.com/office/drawing/2014/main" id="{00000000-0008-0000-0400-0000B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47" name="Picture 1" descr="ALMASHRI_0">
          <a:extLst>
            <a:ext uri="{FF2B5EF4-FFF2-40B4-BE49-F238E27FC236}">
              <a16:creationId xmlns:a16="http://schemas.microsoft.com/office/drawing/2014/main" id="{00000000-0008-0000-0400-0000B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48" name="Picture 1" descr="ALMASHRI_0">
          <a:extLst>
            <a:ext uri="{FF2B5EF4-FFF2-40B4-BE49-F238E27FC236}">
              <a16:creationId xmlns:a16="http://schemas.microsoft.com/office/drawing/2014/main" id="{00000000-0008-0000-0400-0000C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49" name="Picture 1" descr="ALMASHRI_0">
          <a:extLst>
            <a:ext uri="{FF2B5EF4-FFF2-40B4-BE49-F238E27FC236}">
              <a16:creationId xmlns:a16="http://schemas.microsoft.com/office/drawing/2014/main" id="{00000000-0008-0000-0400-0000C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0" name="Picture 1" descr="ALMASHRI_0">
          <a:extLst>
            <a:ext uri="{FF2B5EF4-FFF2-40B4-BE49-F238E27FC236}">
              <a16:creationId xmlns:a16="http://schemas.microsoft.com/office/drawing/2014/main" id="{00000000-0008-0000-0400-0000C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1" name="Picture 1" descr="ALMASHRI_0">
          <a:extLst>
            <a:ext uri="{FF2B5EF4-FFF2-40B4-BE49-F238E27FC236}">
              <a16:creationId xmlns:a16="http://schemas.microsoft.com/office/drawing/2014/main" id="{00000000-0008-0000-0400-0000C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2" name="Picture 1" descr="ALMASHRI_0">
          <a:extLst>
            <a:ext uri="{FF2B5EF4-FFF2-40B4-BE49-F238E27FC236}">
              <a16:creationId xmlns:a16="http://schemas.microsoft.com/office/drawing/2014/main" id="{00000000-0008-0000-0400-0000C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3" name="Picture 1" descr="ALMASHRI_0">
          <a:extLst>
            <a:ext uri="{FF2B5EF4-FFF2-40B4-BE49-F238E27FC236}">
              <a16:creationId xmlns:a16="http://schemas.microsoft.com/office/drawing/2014/main" id="{00000000-0008-0000-0400-0000C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4" name="Picture 1" descr="ALMASHRI_0">
          <a:extLst>
            <a:ext uri="{FF2B5EF4-FFF2-40B4-BE49-F238E27FC236}">
              <a16:creationId xmlns:a16="http://schemas.microsoft.com/office/drawing/2014/main" id="{00000000-0008-0000-0400-0000C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5" name="Picture 1" descr="ALMASHRI_0">
          <a:extLst>
            <a:ext uri="{FF2B5EF4-FFF2-40B4-BE49-F238E27FC236}">
              <a16:creationId xmlns:a16="http://schemas.microsoft.com/office/drawing/2014/main" id="{00000000-0008-0000-0400-0000C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6" name="Picture 1" descr="ALMASHRI_0">
          <a:extLst>
            <a:ext uri="{FF2B5EF4-FFF2-40B4-BE49-F238E27FC236}">
              <a16:creationId xmlns:a16="http://schemas.microsoft.com/office/drawing/2014/main" id="{00000000-0008-0000-0400-0000C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7" name="Picture 1" descr="ALMASHRI_0">
          <a:extLst>
            <a:ext uri="{FF2B5EF4-FFF2-40B4-BE49-F238E27FC236}">
              <a16:creationId xmlns:a16="http://schemas.microsoft.com/office/drawing/2014/main" id="{00000000-0008-0000-0400-0000C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8" name="Picture 1" descr="ALMASHRI_0">
          <a:extLst>
            <a:ext uri="{FF2B5EF4-FFF2-40B4-BE49-F238E27FC236}">
              <a16:creationId xmlns:a16="http://schemas.microsoft.com/office/drawing/2014/main" id="{00000000-0008-0000-0400-0000C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259" name="Picture 1" descr="ALMASHRI_0">
          <a:extLst>
            <a:ext uri="{FF2B5EF4-FFF2-40B4-BE49-F238E27FC236}">
              <a16:creationId xmlns:a16="http://schemas.microsoft.com/office/drawing/2014/main" id="{00000000-0008-0000-0400-0000C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0" name="Picture 1" descr="ALMASHRI_0">
          <a:extLst>
            <a:ext uri="{FF2B5EF4-FFF2-40B4-BE49-F238E27FC236}">
              <a16:creationId xmlns:a16="http://schemas.microsoft.com/office/drawing/2014/main" id="{00000000-0008-0000-0400-0000C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1" name="Picture 1" descr="ALMASHRI_0">
          <a:extLst>
            <a:ext uri="{FF2B5EF4-FFF2-40B4-BE49-F238E27FC236}">
              <a16:creationId xmlns:a16="http://schemas.microsoft.com/office/drawing/2014/main" id="{00000000-0008-0000-0400-0000C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2" name="Picture 1" descr="ALMASHRI_0">
          <a:extLst>
            <a:ext uri="{FF2B5EF4-FFF2-40B4-BE49-F238E27FC236}">
              <a16:creationId xmlns:a16="http://schemas.microsoft.com/office/drawing/2014/main" id="{00000000-0008-0000-0400-0000C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3" name="Picture 1" descr="ALMASHRI_0">
          <a:extLst>
            <a:ext uri="{FF2B5EF4-FFF2-40B4-BE49-F238E27FC236}">
              <a16:creationId xmlns:a16="http://schemas.microsoft.com/office/drawing/2014/main" id="{00000000-0008-0000-0400-0000C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4" name="Picture 1" descr="ALMASHRI_0">
          <a:extLst>
            <a:ext uri="{FF2B5EF4-FFF2-40B4-BE49-F238E27FC236}">
              <a16:creationId xmlns:a16="http://schemas.microsoft.com/office/drawing/2014/main" id="{00000000-0008-0000-0400-0000D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5" name="Picture 1" descr="ALMASHRI_0">
          <a:extLst>
            <a:ext uri="{FF2B5EF4-FFF2-40B4-BE49-F238E27FC236}">
              <a16:creationId xmlns:a16="http://schemas.microsoft.com/office/drawing/2014/main" id="{00000000-0008-0000-0400-0000D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6" name="Picture 1" descr="ALMASHRI_0">
          <a:extLst>
            <a:ext uri="{FF2B5EF4-FFF2-40B4-BE49-F238E27FC236}">
              <a16:creationId xmlns:a16="http://schemas.microsoft.com/office/drawing/2014/main" id="{00000000-0008-0000-0400-0000D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7" name="Picture 1" descr="ALMASHRI_0">
          <a:extLst>
            <a:ext uri="{FF2B5EF4-FFF2-40B4-BE49-F238E27FC236}">
              <a16:creationId xmlns:a16="http://schemas.microsoft.com/office/drawing/2014/main" id="{00000000-0008-0000-0400-0000D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8" name="Picture 1" descr="ALMASHRI_0">
          <a:extLst>
            <a:ext uri="{FF2B5EF4-FFF2-40B4-BE49-F238E27FC236}">
              <a16:creationId xmlns:a16="http://schemas.microsoft.com/office/drawing/2014/main" id="{00000000-0008-0000-0400-0000D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69" name="Picture 1" descr="ALMASHRI_0">
          <a:extLst>
            <a:ext uri="{FF2B5EF4-FFF2-40B4-BE49-F238E27FC236}">
              <a16:creationId xmlns:a16="http://schemas.microsoft.com/office/drawing/2014/main" id="{00000000-0008-0000-0400-0000D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70" name="Picture 1" descr="ALMASHRI_0">
          <a:extLst>
            <a:ext uri="{FF2B5EF4-FFF2-40B4-BE49-F238E27FC236}">
              <a16:creationId xmlns:a16="http://schemas.microsoft.com/office/drawing/2014/main" id="{00000000-0008-0000-0400-0000D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71" name="Picture 1" descr="ALMASHRI_0">
          <a:extLst>
            <a:ext uri="{FF2B5EF4-FFF2-40B4-BE49-F238E27FC236}">
              <a16:creationId xmlns:a16="http://schemas.microsoft.com/office/drawing/2014/main" id="{00000000-0008-0000-0400-0000D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72" name="Picture 1" descr="ALMASHRI_0">
          <a:extLst>
            <a:ext uri="{FF2B5EF4-FFF2-40B4-BE49-F238E27FC236}">
              <a16:creationId xmlns:a16="http://schemas.microsoft.com/office/drawing/2014/main" id="{00000000-0008-0000-0400-0000D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73" name="Picture 1" descr="ALMASHRI_0">
          <a:extLst>
            <a:ext uri="{FF2B5EF4-FFF2-40B4-BE49-F238E27FC236}">
              <a16:creationId xmlns:a16="http://schemas.microsoft.com/office/drawing/2014/main" id="{00000000-0008-0000-0400-0000D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74" name="Picture 1" descr="ALMASHRI_0">
          <a:extLst>
            <a:ext uri="{FF2B5EF4-FFF2-40B4-BE49-F238E27FC236}">
              <a16:creationId xmlns:a16="http://schemas.microsoft.com/office/drawing/2014/main" id="{00000000-0008-0000-0400-0000D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275" name="Picture 1" descr="ALMASHRI_0">
          <a:extLst>
            <a:ext uri="{FF2B5EF4-FFF2-40B4-BE49-F238E27FC236}">
              <a16:creationId xmlns:a16="http://schemas.microsoft.com/office/drawing/2014/main" id="{00000000-0008-0000-0400-0000D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76" name="Picture 1" descr="ALMASHRI_0">
          <a:extLst>
            <a:ext uri="{FF2B5EF4-FFF2-40B4-BE49-F238E27FC236}">
              <a16:creationId xmlns:a16="http://schemas.microsoft.com/office/drawing/2014/main" id="{00000000-0008-0000-0400-0000D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77" name="Picture 1" descr="ALMASHRI_0">
          <a:extLst>
            <a:ext uri="{FF2B5EF4-FFF2-40B4-BE49-F238E27FC236}">
              <a16:creationId xmlns:a16="http://schemas.microsoft.com/office/drawing/2014/main" id="{00000000-0008-0000-0400-0000D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78" name="Picture 1" descr="ALMASHRI_0">
          <a:extLst>
            <a:ext uri="{FF2B5EF4-FFF2-40B4-BE49-F238E27FC236}">
              <a16:creationId xmlns:a16="http://schemas.microsoft.com/office/drawing/2014/main" id="{00000000-0008-0000-0400-0000D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79" name="Picture 1" descr="ALMASHRI_0">
          <a:extLst>
            <a:ext uri="{FF2B5EF4-FFF2-40B4-BE49-F238E27FC236}">
              <a16:creationId xmlns:a16="http://schemas.microsoft.com/office/drawing/2014/main" id="{00000000-0008-0000-0400-0000D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0" name="Picture 1" descr="ALMASHRI_0">
          <a:extLst>
            <a:ext uri="{FF2B5EF4-FFF2-40B4-BE49-F238E27FC236}">
              <a16:creationId xmlns:a16="http://schemas.microsoft.com/office/drawing/2014/main" id="{00000000-0008-0000-0400-0000E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1" name="Picture 1" descr="ALMASHRI_0">
          <a:extLst>
            <a:ext uri="{FF2B5EF4-FFF2-40B4-BE49-F238E27FC236}">
              <a16:creationId xmlns:a16="http://schemas.microsoft.com/office/drawing/2014/main" id="{00000000-0008-0000-0400-0000E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2" name="Picture 1" descr="ALMASHRI_0">
          <a:extLst>
            <a:ext uri="{FF2B5EF4-FFF2-40B4-BE49-F238E27FC236}">
              <a16:creationId xmlns:a16="http://schemas.microsoft.com/office/drawing/2014/main" id="{00000000-0008-0000-0400-0000E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3" name="Picture 1" descr="ALMASHRI_0">
          <a:extLst>
            <a:ext uri="{FF2B5EF4-FFF2-40B4-BE49-F238E27FC236}">
              <a16:creationId xmlns:a16="http://schemas.microsoft.com/office/drawing/2014/main" id="{00000000-0008-0000-0400-0000E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4" name="Picture 1" descr="ALMASHRI_0">
          <a:extLst>
            <a:ext uri="{FF2B5EF4-FFF2-40B4-BE49-F238E27FC236}">
              <a16:creationId xmlns:a16="http://schemas.microsoft.com/office/drawing/2014/main" id="{00000000-0008-0000-0400-0000E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5" name="Picture 1" descr="ALMASHRI_0">
          <a:extLst>
            <a:ext uri="{FF2B5EF4-FFF2-40B4-BE49-F238E27FC236}">
              <a16:creationId xmlns:a16="http://schemas.microsoft.com/office/drawing/2014/main" id="{00000000-0008-0000-0400-0000E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6" name="Picture 1" descr="ALMASHRI_0">
          <a:extLst>
            <a:ext uri="{FF2B5EF4-FFF2-40B4-BE49-F238E27FC236}">
              <a16:creationId xmlns:a16="http://schemas.microsoft.com/office/drawing/2014/main" id="{00000000-0008-0000-0400-0000E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7" name="Picture 1" descr="ALMASHRI_0">
          <a:extLst>
            <a:ext uri="{FF2B5EF4-FFF2-40B4-BE49-F238E27FC236}">
              <a16:creationId xmlns:a16="http://schemas.microsoft.com/office/drawing/2014/main" id="{00000000-0008-0000-0400-0000E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8" name="Picture 1" descr="ALMASHRI_0">
          <a:extLst>
            <a:ext uri="{FF2B5EF4-FFF2-40B4-BE49-F238E27FC236}">
              <a16:creationId xmlns:a16="http://schemas.microsoft.com/office/drawing/2014/main" id="{00000000-0008-0000-0400-0000E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89" name="Picture 1" descr="ALMASHRI_0">
          <a:extLst>
            <a:ext uri="{FF2B5EF4-FFF2-40B4-BE49-F238E27FC236}">
              <a16:creationId xmlns:a16="http://schemas.microsoft.com/office/drawing/2014/main" id="{00000000-0008-0000-0400-0000E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90" name="Picture 1" descr="ALMASHRI_0">
          <a:extLst>
            <a:ext uri="{FF2B5EF4-FFF2-40B4-BE49-F238E27FC236}">
              <a16:creationId xmlns:a16="http://schemas.microsoft.com/office/drawing/2014/main" id="{00000000-0008-0000-0400-0000E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291" name="Picture 1" descr="ALMASHRI_0">
          <a:extLst>
            <a:ext uri="{FF2B5EF4-FFF2-40B4-BE49-F238E27FC236}">
              <a16:creationId xmlns:a16="http://schemas.microsoft.com/office/drawing/2014/main" id="{00000000-0008-0000-0400-0000E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2" name="Picture 1" descr="ALMASHRI_0">
          <a:extLst>
            <a:ext uri="{FF2B5EF4-FFF2-40B4-BE49-F238E27FC236}">
              <a16:creationId xmlns:a16="http://schemas.microsoft.com/office/drawing/2014/main" id="{00000000-0008-0000-0400-0000E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3" name="Picture 1" descr="ALMASHRI_0">
          <a:extLst>
            <a:ext uri="{FF2B5EF4-FFF2-40B4-BE49-F238E27FC236}">
              <a16:creationId xmlns:a16="http://schemas.microsoft.com/office/drawing/2014/main" id="{00000000-0008-0000-0400-0000E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4" name="Picture 1" descr="ALMASHRI_0">
          <a:extLst>
            <a:ext uri="{FF2B5EF4-FFF2-40B4-BE49-F238E27FC236}">
              <a16:creationId xmlns:a16="http://schemas.microsoft.com/office/drawing/2014/main" id="{00000000-0008-0000-0400-0000E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5" name="Picture 1" descr="ALMASHRI_0">
          <a:extLst>
            <a:ext uri="{FF2B5EF4-FFF2-40B4-BE49-F238E27FC236}">
              <a16:creationId xmlns:a16="http://schemas.microsoft.com/office/drawing/2014/main" id="{00000000-0008-0000-0400-0000E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6" name="Picture 1" descr="ALMASHRI_0">
          <a:extLst>
            <a:ext uri="{FF2B5EF4-FFF2-40B4-BE49-F238E27FC236}">
              <a16:creationId xmlns:a16="http://schemas.microsoft.com/office/drawing/2014/main" id="{00000000-0008-0000-0400-0000F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7" name="Picture 1" descr="ALMASHRI_0">
          <a:extLst>
            <a:ext uri="{FF2B5EF4-FFF2-40B4-BE49-F238E27FC236}">
              <a16:creationId xmlns:a16="http://schemas.microsoft.com/office/drawing/2014/main" id="{00000000-0008-0000-0400-0000F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8" name="Picture 1" descr="ALMASHRI_0">
          <a:extLst>
            <a:ext uri="{FF2B5EF4-FFF2-40B4-BE49-F238E27FC236}">
              <a16:creationId xmlns:a16="http://schemas.microsoft.com/office/drawing/2014/main" id="{00000000-0008-0000-0400-0000F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299" name="Picture 1" descr="ALMASHRI_0">
          <a:extLst>
            <a:ext uri="{FF2B5EF4-FFF2-40B4-BE49-F238E27FC236}">
              <a16:creationId xmlns:a16="http://schemas.microsoft.com/office/drawing/2014/main" id="{00000000-0008-0000-0400-0000F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0" name="Picture 1" descr="ALMASHRI_0">
          <a:extLst>
            <a:ext uri="{FF2B5EF4-FFF2-40B4-BE49-F238E27FC236}">
              <a16:creationId xmlns:a16="http://schemas.microsoft.com/office/drawing/2014/main" id="{00000000-0008-0000-0400-0000F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1" name="Picture 1" descr="ALMASHRI_0">
          <a:extLst>
            <a:ext uri="{FF2B5EF4-FFF2-40B4-BE49-F238E27FC236}">
              <a16:creationId xmlns:a16="http://schemas.microsoft.com/office/drawing/2014/main" id="{00000000-0008-0000-0400-0000F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2" name="Picture 1" descr="ALMASHRI_0">
          <a:extLst>
            <a:ext uri="{FF2B5EF4-FFF2-40B4-BE49-F238E27FC236}">
              <a16:creationId xmlns:a16="http://schemas.microsoft.com/office/drawing/2014/main" id="{00000000-0008-0000-0400-0000F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3" name="Picture 1" descr="ALMASHRI_0">
          <a:extLst>
            <a:ext uri="{FF2B5EF4-FFF2-40B4-BE49-F238E27FC236}">
              <a16:creationId xmlns:a16="http://schemas.microsoft.com/office/drawing/2014/main" id="{00000000-0008-0000-0400-0000F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4" name="Picture 1" descr="ALMASHRI_0">
          <a:extLst>
            <a:ext uri="{FF2B5EF4-FFF2-40B4-BE49-F238E27FC236}">
              <a16:creationId xmlns:a16="http://schemas.microsoft.com/office/drawing/2014/main" id="{00000000-0008-0000-0400-0000F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5" name="Picture 1" descr="ALMASHRI_0">
          <a:extLst>
            <a:ext uri="{FF2B5EF4-FFF2-40B4-BE49-F238E27FC236}">
              <a16:creationId xmlns:a16="http://schemas.microsoft.com/office/drawing/2014/main" id="{00000000-0008-0000-0400-0000F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6" name="Picture 1" descr="ALMASHRI_0">
          <a:extLst>
            <a:ext uri="{FF2B5EF4-FFF2-40B4-BE49-F238E27FC236}">
              <a16:creationId xmlns:a16="http://schemas.microsoft.com/office/drawing/2014/main" id="{00000000-0008-0000-0400-0000F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07" name="Picture 1" descr="ALMASHRI_0">
          <a:extLst>
            <a:ext uri="{FF2B5EF4-FFF2-40B4-BE49-F238E27FC236}">
              <a16:creationId xmlns:a16="http://schemas.microsoft.com/office/drawing/2014/main" id="{00000000-0008-0000-0400-0000F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08" name="Picture 1" descr="ALMASHRI_0">
          <a:extLst>
            <a:ext uri="{FF2B5EF4-FFF2-40B4-BE49-F238E27FC236}">
              <a16:creationId xmlns:a16="http://schemas.microsoft.com/office/drawing/2014/main" id="{00000000-0008-0000-0400-0000F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09" name="Picture 1" descr="ALMASHRI_0">
          <a:extLst>
            <a:ext uri="{FF2B5EF4-FFF2-40B4-BE49-F238E27FC236}">
              <a16:creationId xmlns:a16="http://schemas.microsoft.com/office/drawing/2014/main" id="{00000000-0008-0000-0400-0000F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0" name="Picture 1" descr="ALMASHRI_0">
          <a:extLst>
            <a:ext uri="{FF2B5EF4-FFF2-40B4-BE49-F238E27FC236}">
              <a16:creationId xmlns:a16="http://schemas.microsoft.com/office/drawing/2014/main" id="{00000000-0008-0000-0400-0000F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1" name="Picture 1" descr="ALMASHRI_0">
          <a:extLst>
            <a:ext uri="{FF2B5EF4-FFF2-40B4-BE49-F238E27FC236}">
              <a16:creationId xmlns:a16="http://schemas.microsoft.com/office/drawing/2014/main" id="{00000000-0008-0000-0400-0000F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2" name="Picture 1" descr="ALMASHRI_0">
          <a:extLst>
            <a:ext uri="{FF2B5EF4-FFF2-40B4-BE49-F238E27FC236}">
              <a16:creationId xmlns:a16="http://schemas.microsoft.com/office/drawing/2014/main" id="{00000000-0008-0000-0400-00000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3" name="Picture 1" descr="ALMASHRI_0">
          <a:extLst>
            <a:ext uri="{FF2B5EF4-FFF2-40B4-BE49-F238E27FC236}">
              <a16:creationId xmlns:a16="http://schemas.microsoft.com/office/drawing/2014/main" id="{00000000-0008-0000-0400-00000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4" name="Picture 1" descr="ALMASHRI_0">
          <a:extLst>
            <a:ext uri="{FF2B5EF4-FFF2-40B4-BE49-F238E27FC236}">
              <a16:creationId xmlns:a16="http://schemas.microsoft.com/office/drawing/2014/main" id="{00000000-0008-0000-0400-00000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5" name="Picture 1" descr="ALMASHRI_0">
          <a:extLst>
            <a:ext uri="{FF2B5EF4-FFF2-40B4-BE49-F238E27FC236}">
              <a16:creationId xmlns:a16="http://schemas.microsoft.com/office/drawing/2014/main" id="{00000000-0008-0000-0400-00000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6" name="Picture 1" descr="ALMASHRI_0">
          <a:extLst>
            <a:ext uri="{FF2B5EF4-FFF2-40B4-BE49-F238E27FC236}">
              <a16:creationId xmlns:a16="http://schemas.microsoft.com/office/drawing/2014/main" id="{00000000-0008-0000-0400-00000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7" name="Picture 1" descr="ALMASHRI_0">
          <a:extLst>
            <a:ext uri="{FF2B5EF4-FFF2-40B4-BE49-F238E27FC236}">
              <a16:creationId xmlns:a16="http://schemas.microsoft.com/office/drawing/2014/main" id="{00000000-0008-0000-0400-00000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8" name="Picture 1" descr="ALMASHRI_0">
          <a:extLst>
            <a:ext uri="{FF2B5EF4-FFF2-40B4-BE49-F238E27FC236}">
              <a16:creationId xmlns:a16="http://schemas.microsoft.com/office/drawing/2014/main" id="{00000000-0008-0000-0400-00000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19" name="Picture 1" descr="ALMASHRI_0">
          <a:extLst>
            <a:ext uri="{FF2B5EF4-FFF2-40B4-BE49-F238E27FC236}">
              <a16:creationId xmlns:a16="http://schemas.microsoft.com/office/drawing/2014/main" id="{00000000-0008-0000-0400-00000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20" name="Picture 1" descr="ALMASHRI_0">
          <a:extLst>
            <a:ext uri="{FF2B5EF4-FFF2-40B4-BE49-F238E27FC236}">
              <a16:creationId xmlns:a16="http://schemas.microsoft.com/office/drawing/2014/main" id="{00000000-0008-0000-0400-00000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21" name="Picture 1" descr="ALMASHRI_0">
          <a:extLst>
            <a:ext uri="{FF2B5EF4-FFF2-40B4-BE49-F238E27FC236}">
              <a16:creationId xmlns:a16="http://schemas.microsoft.com/office/drawing/2014/main" id="{00000000-0008-0000-0400-00000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22" name="Picture 1" descr="ALMASHRI_0">
          <a:extLst>
            <a:ext uri="{FF2B5EF4-FFF2-40B4-BE49-F238E27FC236}">
              <a16:creationId xmlns:a16="http://schemas.microsoft.com/office/drawing/2014/main" id="{00000000-0008-0000-0400-00000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23" name="Picture 1" descr="ALMASHRI_0">
          <a:extLst>
            <a:ext uri="{FF2B5EF4-FFF2-40B4-BE49-F238E27FC236}">
              <a16:creationId xmlns:a16="http://schemas.microsoft.com/office/drawing/2014/main" id="{00000000-0008-0000-0400-00000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24" name="Picture 1" descr="ALMASHRI_0">
          <a:extLst>
            <a:ext uri="{FF2B5EF4-FFF2-40B4-BE49-F238E27FC236}">
              <a16:creationId xmlns:a16="http://schemas.microsoft.com/office/drawing/2014/main" id="{00000000-0008-0000-0400-00000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25" name="Picture 1" descr="ALMASHRI_0">
          <a:extLst>
            <a:ext uri="{FF2B5EF4-FFF2-40B4-BE49-F238E27FC236}">
              <a16:creationId xmlns:a16="http://schemas.microsoft.com/office/drawing/2014/main" id="{00000000-0008-0000-0400-00000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26" name="Picture 1" descr="ALMASHRI_0">
          <a:extLst>
            <a:ext uri="{FF2B5EF4-FFF2-40B4-BE49-F238E27FC236}">
              <a16:creationId xmlns:a16="http://schemas.microsoft.com/office/drawing/2014/main" id="{00000000-0008-0000-0400-00000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27" name="Picture 1" descr="ALMASHRI_0">
          <a:extLst>
            <a:ext uri="{FF2B5EF4-FFF2-40B4-BE49-F238E27FC236}">
              <a16:creationId xmlns:a16="http://schemas.microsoft.com/office/drawing/2014/main" id="{00000000-0008-0000-0400-00000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28" name="Picture 1" descr="ALMASHRI_0">
          <a:extLst>
            <a:ext uri="{FF2B5EF4-FFF2-40B4-BE49-F238E27FC236}">
              <a16:creationId xmlns:a16="http://schemas.microsoft.com/office/drawing/2014/main" id="{00000000-0008-0000-0400-00001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29" name="Picture 1" descr="ALMASHRI_0">
          <a:extLst>
            <a:ext uri="{FF2B5EF4-FFF2-40B4-BE49-F238E27FC236}">
              <a16:creationId xmlns:a16="http://schemas.microsoft.com/office/drawing/2014/main" id="{00000000-0008-0000-0400-00001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0" name="Picture 1" descr="ALMASHRI_0">
          <a:extLst>
            <a:ext uri="{FF2B5EF4-FFF2-40B4-BE49-F238E27FC236}">
              <a16:creationId xmlns:a16="http://schemas.microsoft.com/office/drawing/2014/main" id="{00000000-0008-0000-0400-00001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1" name="Picture 1" descr="ALMASHRI_0">
          <a:extLst>
            <a:ext uri="{FF2B5EF4-FFF2-40B4-BE49-F238E27FC236}">
              <a16:creationId xmlns:a16="http://schemas.microsoft.com/office/drawing/2014/main" id="{00000000-0008-0000-0400-00001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2" name="Picture 1" descr="ALMASHRI_0">
          <a:extLst>
            <a:ext uri="{FF2B5EF4-FFF2-40B4-BE49-F238E27FC236}">
              <a16:creationId xmlns:a16="http://schemas.microsoft.com/office/drawing/2014/main" id="{00000000-0008-0000-0400-00001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3" name="Picture 1" descr="ALMASHRI_0">
          <a:extLst>
            <a:ext uri="{FF2B5EF4-FFF2-40B4-BE49-F238E27FC236}">
              <a16:creationId xmlns:a16="http://schemas.microsoft.com/office/drawing/2014/main" id="{00000000-0008-0000-0400-00001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4" name="Picture 1" descr="ALMASHRI_0">
          <a:extLst>
            <a:ext uri="{FF2B5EF4-FFF2-40B4-BE49-F238E27FC236}">
              <a16:creationId xmlns:a16="http://schemas.microsoft.com/office/drawing/2014/main" id="{00000000-0008-0000-0400-00001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5" name="Picture 1" descr="ALMASHRI_0">
          <a:extLst>
            <a:ext uri="{FF2B5EF4-FFF2-40B4-BE49-F238E27FC236}">
              <a16:creationId xmlns:a16="http://schemas.microsoft.com/office/drawing/2014/main" id="{00000000-0008-0000-0400-00001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6" name="Picture 1" descr="ALMASHRI_0">
          <a:extLst>
            <a:ext uri="{FF2B5EF4-FFF2-40B4-BE49-F238E27FC236}">
              <a16:creationId xmlns:a16="http://schemas.microsoft.com/office/drawing/2014/main" id="{00000000-0008-0000-0400-00001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7" name="Picture 1" descr="ALMASHRI_0">
          <a:extLst>
            <a:ext uri="{FF2B5EF4-FFF2-40B4-BE49-F238E27FC236}">
              <a16:creationId xmlns:a16="http://schemas.microsoft.com/office/drawing/2014/main" id="{00000000-0008-0000-0400-00001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8" name="Picture 1" descr="ALMASHRI_0">
          <a:extLst>
            <a:ext uri="{FF2B5EF4-FFF2-40B4-BE49-F238E27FC236}">
              <a16:creationId xmlns:a16="http://schemas.microsoft.com/office/drawing/2014/main" id="{00000000-0008-0000-0400-00001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339" name="Picture 1" descr="ALMASHRI_0">
          <a:extLst>
            <a:ext uri="{FF2B5EF4-FFF2-40B4-BE49-F238E27FC236}">
              <a16:creationId xmlns:a16="http://schemas.microsoft.com/office/drawing/2014/main" id="{00000000-0008-0000-0400-00001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0" name="Picture 1" descr="ALMASHRI_0">
          <a:extLst>
            <a:ext uri="{FF2B5EF4-FFF2-40B4-BE49-F238E27FC236}">
              <a16:creationId xmlns:a16="http://schemas.microsoft.com/office/drawing/2014/main" id="{00000000-0008-0000-0400-00001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1" name="Picture 1" descr="ALMASHRI_0">
          <a:extLst>
            <a:ext uri="{FF2B5EF4-FFF2-40B4-BE49-F238E27FC236}">
              <a16:creationId xmlns:a16="http://schemas.microsoft.com/office/drawing/2014/main" id="{00000000-0008-0000-0400-00001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2" name="Picture 1" descr="ALMASHRI_0">
          <a:extLst>
            <a:ext uri="{FF2B5EF4-FFF2-40B4-BE49-F238E27FC236}">
              <a16:creationId xmlns:a16="http://schemas.microsoft.com/office/drawing/2014/main" id="{00000000-0008-0000-0400-00001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3" name="Picture 1" descr="ALMASHRI_0">
          <a:extLst>
            <a:ext uri="{FF2B5EF4-FFF2-40B4-BE49-F238E27FC236}">
              <a16:creationId xmlns:a16="http://schemas.microsoft.com/office/drawing/2014/main" id="{00000000-0008-0000-0400-00001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4" name="Picture 1" descr="ALMASHRI_0">
          <a:extLst>
            <a:ext uri="{FF2B5EF4-FFF2-40B4-BE49-F238E27FC236}">
              <a16:creationId xmlns:a16="http://schemas.microsoft.com/office/drawing/2014/main" id="{00000000-0008-0000-0400-00002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5" name="Picture 1" descr="ALMASHRI_0">
          <a:extLst>
            <a:ext uri="{FF2B5EF4-FFF2-40B4-BE49-F238E27FC236}">
              <a16:creationId xmlns:a16="http://schemas.microsoft.com/office/drawing/2014/main" id="{00000000-0008-0000-0400-00002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6" name="Picture 1" descr="ALMASHRI_0">
          <a:extLst>
            <a:ext uri="{FF2B5EF4-FFF2-40B4-BE49-F238E27FC236}">
              <a16:creationId xmlns:a16="http://schemas.microsoft.com/office/drawing/2014/main" id="{00000000-0008-0000-0400-00002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7" name="Picture 1" descr="ALMASHRI_0">
          <a:extLst>
            <a:ext uri="{FF2B5EF4-FFF2-40B4-BE49-F238E27FC236}">
              <a16:creationId xmlns:a16="http://schemas.microsoft.com/office/drawing/2014/main" id="{00000000-0008-0000-0400-00002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8" name="Picture 1" descr="ALMASHRI_0">
          <a:extLst>
            <a:ext uri="{FF2B5EF4-FFF2-40B4-BE49-F238E27FC236}">
              <a16:creationId xmlns:a16="http://schemas.microsoft.com/office/drawing/2014/main" id="{00000000-0008-0000-0400-00002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49" name="Picture 1" descr="ALMASHRI_0">
          <a:extLst>
            <a:ext uri="{FF2B5EF4-FFF2-40B4-BE49-F238E27FC236}">
              <a16:creationId xmlns:a16="http://schemas.microsoft.com/office/drawing/2014/main" id="{00000000-0008-0000-0400-00002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50" name="Picture 1" descr="ALMASHRI_0">
          <a:extLst>
            <a:ext uri="{FF2B5EF4-FFF2-40B4-BE49-F238E27FC236}">
              <a16:creationId xmlns:a16="http://schemas.microsoft.com/office/drawing/2014/main" id="{00000000-0008-0000-0400-00002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51" name="Picture 1" descr="ALMASHRI_0">
          <a:extLst>
            <a:ext uri="{FF2B5EF4-FFF2-40B4-BE49-F238E27FC236}">
              <a16:creationId xmlns:a16="http://schemas.microsoft.com/office/drawing/2014/main" id="{00000000-0008-0000-0400-00002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52" name="Picture 1" descr="ALMASHRI_0">
          <a:extLst>
            <a:ext uri="{FF2B5EF4-FFF2-40B4-BE49-F238E27FC236}">
              <a16:creationId xmlns:a16="http://schemas.microsoft.com/office/drawing/2014/main" id="{00000000-0008-0000-0400-00002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53" name="Picture 1" descr="ALMASHRI_0">
          <a:extLst>
            <a:ext uri="{FF2B5EF4-FFF2-40B4-BE49-F238E27FC236}">
              <a16:creationId xmlns:a16="http://schemas.microsoft.com/office/drawing/2014/main" id="{00000000-0008-0000-0400-00002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54" name="Picture 1" descr="ALMASHRI_0">
          <a:extLst>
            <a:ext uri="{FF2B5EF4-FFF2-40B4-BE49-F238E27FC236}">
              <a16:creationId xmlns:a16="http://schemas.microsoft.com/office/drawing/2014/main" id="{00000000-0008-0000-0400-00002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355" name="Picture 1" descr="ALMASHRI_0">
          <a:extLst>
            <a:ext uri="{FF2B5EF4-FFF2-40B4-BE49-F238E27FC236}">
              <a16:creationId xmlns:a16="http://schemas.microsoft.com/office/drawing/2014/main" id="{00000000-0008-0000-0400-00002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56" name="Picture 1" descr="ALMASHRI_0">
          <a:extLst>
            <a:ext uri="{FF2B5EF4-FFF2-40B4-BE49-F238E27FC236}">
              <a16:creationId xmlns:a16="http://schemas.microsoft.com/office/drawing/2014/main" id="{00000000-0008-0000-0400-00002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57" name="Picture 1" descr="ALMASHRI_0">
          <a:extLst>
            <a:ext uri="{FF2B5EF4-FFF2-40B4-BE49-F238E27FC236}">
              <a16:creationId xmlns:a16="http://schemas.microsoft.com/office/drawing/2014/main" id="{00000000-0008-0000-0400-00002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58" name="Picture 1" descr="ALMASHRI_0">
          <a:extLst>
            <a:ext uri="{FF2B5EF4-FFF2-40B4-BE49-F238E27FC236}">
              <a16:creationId xmlns:a16="http://schemas.microsoft.com/office/drawing/2014/main" id="{00000000-0008-0000-0400-00002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59" name="Picture 1" descr="ALMASHRI_0">
          <a:extLst>
            <a:ext uri="{FF2B5EF4-FFF2-40B4-BE49-F238E27FC236}">
              <a16:creationId xmlns:a16="http://schemas.microsoft.com/office/drawing/2014/main" id="{00000000-0008-0000-0400-00002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0" name="Picture 1" descr="ALMASHRI_0">
          <a:extLst>
            <a:ext uri="{FF2B5EF4-FFF2-40B4-BE49-F238E27FC236}">
              <a16:creationId xmlns:a16="http://schemas.microsoft.com/office/drawing/2014/main" id="{00000000-0008-0000-0400-00003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1" name="Picture 1" descr="ALMASHRI_0">
          <a:extLst>
            <a:ext uri="{FF2B5EF4-FFF2-40B4-BE49-F238E27FC236}">
              <a16:creationId xmlns:a16="http://schemas.microsoft.com/office/drawing/2014/main" id="{00000000-0008-0000-0400-00003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2" name="Picture 1" descr="ALMASHRI_0">
          <a:extLst>
            <a:ext uri="{FF2B5EF4-FFF2-40B4-BE49-F238E27FC236}">
              <a16:creationId xmlns:a16="http://schemas.microsoft.com/office/drawing/2014/main" id="{00000000-0008-0000-0400-00003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3" name="Picture 1" descr="ALMASHRI_0">
          <a:extLst>
            <a:ext uri="{FF2B5EF4-FFF2-40B4-BE49-F238E27FC236}">
              <a16:creationId xmlns:a16="http://schemas.microsoft.com/office/drawing/2014/main" id="{00000000-0008-0000-0400-00003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4" name="Picture 1" descr="ALMASHRI_0">
          <a:extLst>
            <a:ext uri="{FF2B5EF4-FFF2-40B4-BE49-F238E27FC236}">
              <a16:creationId xmlns:a16="http://schemas.microsoft.com/office/drawing/2014/main" id="{00000000-0008-0000-0400-00003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5" name="Picture 1" descr="ALMASHRI_0">
          <a:extLst>
            <a:ext uri="{FF2B5EF4-FFF2-40B4-BE49-F238E27FC236}">
              <a16:creationId xmlns:a16="http://schemas.microsoft.com/office/drawing/2014/main" id="{00000000-0008-0000-0400-00003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6" name="Picture 1" descr="ALMASHRI_0">
          <a:extLst>
            <a:ext uri="{FF2B5EF4-FFF2-40B4-BE49-F238E27FC236}">
              <a16:creationId xmlns:a16="http://schemas.microsoft.com/office/drawing/2014/main" id="{00000000-0008-0000-0400-00003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7" name="Picture 1" descr="ALMASHRI_0">
          <a:extLst>
            <a:ext uri="{FF2B5EF4-FFF2-40B4-BE49-F238E27FC236}">
              <a16:creationId xmlns:a16="http://schemas.microsoft.com/office/drawing/2014/main" id="{00000000-0008-0000-0400-00003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8" name="Picture 1" descr="ALMASHRI_0">
          <a:extLst>
            <a:ext uri="{FF2B5EF4-FFF2-40B4-BE49-F238E27FC236}">
              <a16:creationId xmlns:a16="http://schemas.microsoft.com/office/drawing/2014/main" id="{00000000-0008-0000-0400-00003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69" name="Picture 1" descr="ALMASHRI_0">
          <a:extLst>
            <a:ext uri="{FF2B5EF4-FFF2-40B4-BE49-F238E27FC236}">
              <a16:creationId xmlns:a16="http://schemas.microsoft.com/office/drawing/2014/main" id="{00000000-0008-0000-0400-00003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70" name="Picture 1" descr="ALMASHRI_0">
          <a:extLst>
            <a:ext uri="{FF2B5EF4-FFF2-40B4-BE49-F238E27FC236}">
              <a16:creationId xmlns:a16="http://schemas.microsoft.com/office/drawing/2014/main" id="{00000000-0008-0000-0400-00003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371" name="Picture 1" descr="ALMASHRI_0">
          <a:extLst>
            <a:ext uri="{FF2B5EF4-FFF2-40B4-BE49-F238E27FC236}">
              <a16:creationId xmlns:a16="http://schemas.microsoft.com/office/drawing/2014/main" id="{00000000-0008-0000-0400-00003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2" name="Picture 1" descr="ALMASHRI_0">
          <a:extLst>
            <a:ext uri="{FF2B5EF4-FFF2-40B4-BE49-F238E27FC236}">
              <a16:creationId xmlns:a16="http://schemas.microsoft.com/office/drawing/2014/main" id="{00000000-0008-0000-0400-00003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3" name="Picture 1" descr="ALMASHRI_0">
          <a:extLst>
            <a:ext uri="{FF2B5EF4-FFF2-40B4-BE49-F238E27FC236}">
              <a16:creationId xmlns:a16="http://schemas.microsoft.com/office/drawing/2014/main" id="{00000000-0008-0000-0400-00003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4" name="Picture 1" descr="ALMASHRI_0">
          <a:extLst>
            <a:ext uri="{FF2B5EF4-FFF2-40B4-BE49-F238E27FC236}">
              <a16:creationId xmlns:a16="http://schemas.microsoft.com/office/drawing/2014/main" id="{00000000-0008-0000-0400-00003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5" name="Picture 1" descr="ALMASHRI_0">
          <a:extLst>
            <a:ext uri="{FF2B5EF4-FFF2-40B4-BE49-F238E27FC236}">
              <a16:creationId xmlns:a16="http://schemas.microsoft.com/office/drawing/2014/main" id="{00000000-0008-0000-0400-00003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6" name="Picture 1" descr="ALMASHRI_0">
          <a:extLst>
            <a:ext uri="{FF2B5EF4-FFF2-40B4-BE49-F238E27FC236}">
              <a16:creationId xmlns:a16="http://schemas.microsoft.com/office/drawing/2014/main" id="{00000000-0008-0000-0400-00004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7" name="Picture 1" descr="ALMASHRI_0">
          <a:extLst>
            <a:ext uri="{FF2B5EF4-FFF2-40B4-BE49-F238E27FC236}">
              <a16:creationId xmlns:a16="http://schemas.microsoft.com/office/drawing/2014/main" id="{00000000-0008-0000-0400-00004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8" name="Picture 1" descr="ALMASHRI_0">
          <a:extLst>
            <a:ext uri="{FF2B5EF4-FFF2-40B4-BE49-F238E27FC236}">
              <a16:creationId xmlns:a16="http://schemas.microsoft.com/office/drawing/2014/main" id="{00000000-0008-0000-0400-00004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79" name="Picture 1" descr="ALMASHRI_0">
          <a:extLst>
            <a:ext uri="{FF2B5EF4-FFF2-40B4-BE49-F238E27FC236}">
              <a16:creationId xmlns:a16="http://schemas.microsoft.com/office/drawing/2014/main" id="{00000000-0008-0000-0400-00004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0" name="Picture 1" descr="ALMASHRI_0">
          <a:extLst>
            <a:ext uri="{FF2B5EF4-FFF2-40B4-BE49-F238E27FC236}">
              <a16:creationId xmlns:a16="http://schemas.microsoft.com/office/drawing/2014/main" id="{00000000-0008-0000-0400-00004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1" name="Picture 1" descr="ALMASHRI_0">
          <a:extLst>
            <a:ext uri="{FF2B5EF4-FFF2-40B4-BE49-F238E27FC236}">
              <a16:creationId xmlns:a16="http://schemas.microsoft.com/office/drawing/2014/main" id="{00000000-0008-0000-0400-00004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2" name="Picture 1" descr="ALMASHRI_0">
          <a:extLst>
            <a:ext uri="{FF2B5EF4-FFF2-40B4-BE49-F238E27FC236}">
              <a16:creationId xmlns:a16="http://schemas.microsoft.com/office/drawing/2014/main" id="{00000000-0008-0000-0400-00004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3" name="Picture 1" descr="ALMASHRI_0">
          <a:extLst>
            <a:ext uri="{FF2B5EF4-FFF2-40B4-BE49-F238E27FC236}">
              <a16:creationId xmlns:a16="http://schemas.microsoft.com/office/drawing/2014/main" id="{00000000-0008-0000-0400-00004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4" name="Picture 1" descr="ALMASHRI_0">
          <a:extLst>
            <a:ext uri="{FF2B5EF4-FFF2-40B4-BE49-F238E27FC236}">
              <a16:creationId xmlns:a16="http://schemas.microsoft.com/office/drawing/2014/main" id="{00000000-0008-0000-0400-00004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5" name="Picture 1" descr="ALMASHRI_0">
          <a:extLst>
            <a:ext uri="{FF2B5EF4-FFF2-40B4-BE49-F238E27FC236}">
              <a16:creationId xmlns:a16="http://schemas.microsoft.com/office/drawing/2014/main" id="{00000000-0008-0000-0400-00004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6" name="Picture 1" descr="ALMASHRI_0">
          <a:extLst>
            <a:ext uri="{FF2B5EF4-FFF2-40B4-BE49-F238E27FC236}">
              <a16:creationId xmlns:a16="http://schemas.microsoft.com/office/drawing/2014/main" id="{00000000-0008-0000-0400-00004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387" name="Picture 1" descr="ALMASHRI_0">
          <a:extLst>
            <a:ext uri="{FF2B5EF4-FFF2-40B4-BE49-F238E27FC236}">
              <a16:creationId xmlns:a16="http://schemas.microsoft.com/office/drawing/2014/main" id="{00000000-0008-0000-0400-00004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88" name="Picture 1" descr="ALMASHRI_0">
          <a:extLst>
            <a:ext uri="{FF2B5EF4-FFF2-40B4-BE49-F238E27FC236}">
              <a16:creationId xmlns:a16="http://schemas.microsoft.com/office/drawing/2014/main" id="{00000000-0008-0000-0400-00004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89" name="Picture 1" descr="ALMASHRI_0">
          <a:extLst>
            <a:ext uri="{FF2B5EF4-FFF2-40B4-BE49-F238E27FC236}">
              <a16:creationId xmlns:a16="http://schemas.microsoft.com/office/drawing/2014/main" id="{00000000-0008-0000-0400-00004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0" name="Picture 1" descr="ALMASHRI_0">
          <a:extLst>
            <a:ext uri="{FF2B5EF4-FFF2-40B4-BE49-F238E27FC236}">
              <a16:creationId xmlns:a16="http://schemas.microsoft.com/office/drawing/2014/main" id="{00000000-0008-0000-0400-00004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1" name="Picture 1" descr="ALMASHRI_0">
          <a:extLst>
            <a:ext uri="{FF2B5EF4-FFF2-40B4-BE49-F238E27FC236}">
              <a16:creationId xmlns:a16="http://schemas.microsoft.com/office/drawing/2014/main" id="{00000000-0008-0000-0400-00004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2" name="Picture 1" descr="ALMASHRI_0">
          <a:extLst>
            <a:ext uri="{FF2B5EF4-FFF2-40B4-BE49-F238E27FC236}">
              <a16:creationId xmlns:a16="http://schemas.microsoft.com/office/drawing/2014/main" id="{00000000-0008-0000-0400-00005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3" name="Picture 1" descr="ALMASHRI_0">
          <a:extLst>
            <a:ext uri="{FF2B5EF4-FFF2-40B4-BE49-F238E27FC236}">
              <a16:creationId xmlns:a16="http://schemas.microsoft.com/office/drawing/2014/main" id="{00000000-0008-0000-0400-00005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4" name="Picture 1" descr="ALMASHRI_0">
          <a:extLst>
            <a:ext uri="{FF2B5EF4-FFF2-40B4-BE49-F238E27FC236}">
              <a16:creationId xmlns:a16="http://schemas.microsoft.com/office/drawing/2014/main" id="{00000000-0008-0000-0400-00005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5" name="Picture 1" descr="ALMASHRI_0">
          <a:extLst>
            <a:ext uri="{FF2B5EF4-FFF2-40B4-BE49-F238E27FC236}">
              <a16:creationId xmlns:a16="http://schemas.microsoft.com/office/drawing/2014/main" id="{00000000-0008-0000-0400-00005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6" name="Picture 1" descr="ALMASHRI_0">
          <a:extLst>
            <a:ext uri="{FF2B5EF4-FFF2-40B4-BE49-F238E27FC236}">
              <a16:creationId xmlns:a16="http://schemas.microsoft.com/office/drawing/2014/main" id="{00000000-0008-0000-0400-00005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7" name="Picture 1" descr="ALMASHRI_0">
          <a:extLst>
            <a:ext uri="{FF2B5EF4-FFF2-40B4-BE49-F238E27FC236}">
              <a16:creationId xmlns:a16="http://schemas.microsoft.com/office/drawing/2014/main" id="{00000000-0008-0000-0400-00005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8" name="Picture 1" descr="ALMASHRI_0">
          <a:extLst>
            <a:ext uri="{FF2B5EF4-FFF2-40B4-BE49-F238E27FC236}">
              <a16:creationId xmlns:a16="http://schemas.microsoft.com/office/drawing/2014/main" id="{00000000-0008-0000-0400-00005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399" name="Picture 1" descr="ALMASHRI_0">
          <a:extLst>
            <a:ext uri="{FF2B5EF4-FFF2-40B4-BE49-F238E27FC236}">
              <a16:creationId xmlns:a16="http://schemas.microsoft.com/office/drawing/2014/main" id="{00000000-0008-0000-0400-00005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400" name="Picture 1" descr="ALMASHRI_0">
          <a:extLst>
            <a:ext uri="{FF2B5EF4-FFF2-40B4-BE49-F238E27FC236}">
              <a16:creationId xmlns:a16="http://schemas.microsoft.com/office/drawing/2014/main" id="{00000000-0008-0000-0400-00005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401" name="Picture 1" descr="ALMASHRI_0">
          <a:extLst>
            <a:ext uri="{FF2B5EF4-FFF2-40B4-BE49-F238E27FC236}">
              <a16:creationId xmlns:a16="http://schemas.microsoft.com/office/drawing/2014/main" id="{00000000-0008-0000-0400-00005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402" name="Picture 1" descr="ALMASHRI_0">
          <a:extLst>
            <a:ext uri="{FF2B5EF4-FFF2-40B4-BE49-F238E27FC236}">
              <a16:creationId xmlns:a16="http://schemas.microsoft.com/office/drawing/2014/main" id="{00000000-0008-0000-0400-00005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403" name="Picture 1" descr="ALMASHRI_0">
          <a:extLst>
            <a:ext uri="{FF2B5EF4-FFF2-40B4-BE49-F238E27FC236}">
              <a16:creationId xmlns:a16="http://schemas.microsoft.com/office/drawing/2014/main" id="{00000000-0008-0000-0400-00005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04" name="Picture 1" descr="ALMASHRI_0">
          <a:extLst>
            <a:ext uri="{FF2B5EF4-FFF2-40B4-BE49-F238E27FC236}">
              <a16:creationId xmlns:a16="http://schemas.microsoft.com/office/drawing/2014/main" id="{00000000-0008-0000-0400-00005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05" name="Picture 1" descr="ALMASHRI_0">
          <a:extLst>
            <a:ext uri="{FF2B5EF4-FFF2-40B4-BE49-F238E27FC236}">
              <a16:creationId xmlns:a16="http://schemas.microsoft.com/office/drawing/2014/main" id="{00000000-0008-0000-0400-00005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06" name="Picture 1" descr="ALMASHRI_0">
          <a:extLst>
            <a:ext uri="{FF2B5EF4-FFF2-40B4-BE49-F238E27FC236}">
              <a16:creationId xmlns:a16="http://schemas.microsoft.com/office/drawing/2014/main" id="{00000000-0008-0000-0400-00005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07" name="Picture 1" descr="ALMASHRI_0">
          <a:extLst>
            <a:ext uri="{FF2B5EF4-FFF2-40B4-BE49-F238E27FC236}">
              <a16:creationId xmlns:a16="http://schemas.microsoft.com/office/drawing/2014/main" id="{00000000-0008-0000-0400-00005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08" name="Picture 1" descr="ALMASHRI_0">
          <a:extLst>
            <a:ext uri="{FF2B5EF4-FFF2-40B4-BE49-F238E27FC236}">
              <a16:creationId xmlns:a16="http://schemas.microsoft.com/office/drawing/2014/main" id="{00000000-0008-0000-0400-00006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09" name="Picture 1" descr="ALMASHRI_0">
          <a:extLst>
            <a:ext uri="{FF2B5EF4-FFF2-40B4-BE49-F238E27FC236}">
              <a16:creationId xmlns:a16="http://schemas.microsoft.com/office/drawing/2014/main" id="{00000000-0008-0000-0400-00006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0" name="Picture 1" descr="ALMASHRI_0">
          <a:extLst>
            <a:ext uri="{FF2B5EF4-FFF2-40B4-BE49-F238E27FC236}">
              <a16:creationId xmlns:a16="http://schemas.microsoft.com/office/drawing/2014/main" id="{00000000-0008-0000-0400-00006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1" name="Picture 1" descr="ALMASHRI_0">
          <a:extLst>
            <a:ext uri="{FF2B5EF4-FFF2-40B4-BE49-F238E27FC236}">
              <a16:creationId xmlns:a16="http://schemas.microsoft.com/office/drawing/2014/main" id="{00000000-0008-0000-0400-00006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2" name="Picture 1" descr="ALMASHRI_0">
          <a:extLst>
            <a:ext uri="{FF2B5EF4-FFF2-40B4-BE49-F238E27FC236}">
              <a16:creationId xmlns:a16="http://schemas.microsoft.com/office/drawing/2014/main" id="{00000000-0008-0000-0400-00006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3" name="Picture 1" descr="ALMASHRI_0">
          <a:extLst>
            <a:ext uri="{FF2B5EF4-FFF2-40B4-BE49-F238E27FC236}">
              <a16:creationId xmlns:a16="http://schemas.microsoft.com/office/drawing/2014/main" id="{00000000-0008-0000-0400-00006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4" name="Picture 1" descr="ALMASHRI_0">
          <a:extLst>
            <a:ext uri="{FF2B5EF4-FFF2-40B4-BE49-F238E27FC236}">
              <a16:creationId xmlns:a16="http://schemas.microsoft.com/office/drawing/2014/main" id="{00000000-0008-0000-0400-00006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5" name="Picture 1" descr="ALMASHRI_0">
          <a:extLst>
            <a:ext uri="{FF2B5EF4-FFF2-40B4-BE49-F238E27FC236}">
              <a16:creationId xmlns:a16="http://schemas.microsoft.com/office/drawing/2014/main" id="{00000000-0008-0000-0400-00006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6" name="Picture 1" descr="ALMASHRI_0">
          <a:extLst>
            <a:ext uri="{FF2B5EF4-FFF2-40B4-BE49-F238E27FC236}">
              <a16:creationId xmlns:a16="http://schemas.microsoft.com/office/drawing/2014/main" id="{00000000-0008-0000-0400-00006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7" name="Picture 1" descr="ALMASHRI_0">
          <a:extLst>
            <a:ext uri="{FF2B5EF4-FFF2-40B4-BE49-F238E27FC236}">
              <a16:creationId xmlns:a16="http://schemas.microsoft.com/office/drawing/2014/main" id="{00000000-0008-0000-0400-00006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8" name="Picture 1" descr="ALMASHRI_0">
          <a:extLst>
            <a:ext uri="{FF2B5EF4-FFF2-40B4-BE49-F238E27FC236}">
              <a16:creationId xmlns:a16="http://schemas.microsoft.com/office/drawing/2014/main" id="{00000000-0008-0000-0400-00006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419" name="Picture 1" descr="ALMASHRI_0">
          <a:extLst>
            <a:ext uri="{FF2B5EF4-FFF2-40B4-BE49-F238E27FC236}">
              <a16:creationId xmlns:a16="http://schemas.microsoft.com/office/drawing/2014/main" id="{00000000-0008-0000-0400-00006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0" name="Picture 1" descr="ALMASHRI_0">
          <a:extLst>
            <a:ext uri="{FF2B5EF4-FFF2-40B4-BE49-F238E27FC236}">
              <a16:creationId xmlns:a16="http://schemas.microsoft.com/office/drawing/2014/main" id="{00000000-0008-0000-0400-00006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1" name="Picture 1" descr="ALMASHRI_0">
          <a:extLst>
            <a:ext uri="{FF2B5EF4-FFF2-40B4-BE49-F238E27FC236}">
              <a16:creationId xmlns:a16="http://schemas.microsoft.com/office/drawing/2014/main" id="{00000000-0008-0000-0400-00006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2" name="Picture 1" descr="ALMASHRI_0">
          <a:extLst>
            <a:ext uri="{FF2B5EF4-FFF2-40B4-BE49-F238E27FC236}">
              <a16:creationId xmlns:a16="http://schemas.microsoft.com/office/drawing/2014/main" id="{00000000-0008-0000-0400-00006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3" name="Picture 1" descr="ALMASHRI_0">
          <a:extLst>
            <a:ext uri="{FF2B5EF4-FFF2-40B4-BE49-F238E27FC236}">
              <a16:creationId xmlns:a16="http://schemas.microsoft.com/office/drawing/2014/main" id="{00000000-0008-0000-0400-00006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4" name="Picture 1" descr="ALMASHRI_0">
          <a:extLst>
            <a:ext uri="{FF2B5EF4-FFF2-40B4-BE49-F238E27FC236}">
              <a16:creationId xmlns:a16="http://schemas.microsoft.com/office/drawing/2014/main" id="{00000000-0008-0000-0400-00007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5" name="Picture 1" descr="ALMASHRI_0">
          <a:extLst>
            <a:ext uri="{FF2B5EF4-FFF2-40B4-BE49-F238E27FC236}">
              <a16:creationId xmlns:a16="http://schemas.microsoft.com/office/drawing/2014/main" id="{00000000-0008-0000-0400-00007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6" name="Picture 1" descr="ALMASHRI_0">
          <a:extLst>
            <a:ext uri="{FF2B5EF4-FFF2-40B4-BE49-F238E27FC236}">
              <a16:creationId xmlns:a16="http://schemas.microsoft.com/office/drawing/2014/main" id="{00000000-0008-0000-0400-00007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7" name="Picture 1" descr="ALMASHRI_0">
          <a:extLst>
            <a:ext uri="{FF2B5EF4-FFF2-40B4-BE49-F238E27FC236}">
              <a16:creationId xmlns:a16="http://schemas.microsoft.com/office/drawing/2014/main" id="{00000000-0008-0000-0400-00007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8" name="Picture 1" descr="ALMASHRI_0">
          <a:extLst>
            <a:ext uri="{FF2B5EF4-FFF2-40B4-BE49-F238E27FC236}">
              <a16:creationId xmlns:a16="http://schemas.microsoft.com/office/drawing/2014/main" id="{00000000-0008-0000-0400-00007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29" name="Picture 1" descr="ALMASHRI_0">
          <a:extLst>
            <a:ext uri="{FF2B5EF4-FFF2-40B4-BE49-F238E27FC236}">
              <a16:creationId xmlns:a16="http://schemas.microsoft.com/office/drawing/2014/main" id="{00000000-0008-0000-0400-00007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30" name="Picture 1" descr="ALMASHRI_0">
          <a:extLst>
            <a:ext uri="{FF2B5EF4-FFF2-40B4-BE49-F238E27FC236}">
              <a16:creationId xmlns:a16="http://schemas.microsoft.com/office/drawing/2014/main" id="{00000000-0008-0000-0400-00007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31" name="Picture 1" descr="ALMASHRI_0">
          <a:extLst>
            <a:ext uri="{FF2B5EF4-FFF2-40B4-BE49-F238E27FC236}">
              <a16:creationId xmlns:a16="http://schemas.microsoft.com/office/drawing/2014/main" id="{00000000-0008-0000-0400-00007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32" name="Picture 1" descr="ALMASHRI_0">
          <a:extLst>
            <a:ext uri="{FF2B5EF4-FFF2-40B4-BE49-F238E27FC236}">
              <a16:creationId xmlns:a16="http://schemas.microsoft.com/office/drawing/2014/main" id="{00000000-0008-0000-0400-00007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33" name="Picture 1" descr="ALMASHRI_0">
          <a:extLst>
            <a:ext uri="{FF2B5EF4-FFF2-40B4-BE49-F238E27FC236}">
              <a16:creationId xmlns:a16="http://schemas.microsoft.com/office/drawing/2014/main" id="{00000000-0008-0000-0400-00007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34" name="Picture 1" descr="ALMASHRI_0">
          <a:extLst>
            <a:ext uri="{FF2B5EF4-FFF2-40B4-BE49-F238E27FC236}">
              <a16:creationId xmlns:a16="http://schemas.microsoft.com/office/drawing/2014/main" id="{00000000-0008-0000-0400-00007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35" name="Picture 1" descr="ALMASHRI_0">
          <a:extLst>
            <a:ext uri="{FF2B5EF4-FFF2-40B4-BE49-F238E27FC236}">
              <a16:creationId xmlns:a16="http://schemas.microsoft.com/office/drawing/2014/main" id="{00000000-0008-0000-0400-00007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36" name="Picture 1" descr="ALMASHRI_0">
          <a:extLst>
            <a:ext uri="{FF2B5EF4-FFF2-40B4-BE49-F238E27FC236}">
              <a16:creationId xmlns:a16="http://schemas.microsoft.com/office/drawing/2014/main" id="{00000000-0008-0000-0400-00007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37" name="Picture 1" descr="ALMASHRI_0">
          <a:extLst>
            <a:ext uri="{FF2B5EF4-FFF2-40B4-BE49-F238E27FC236}">
              <a16:creationId xmlns:a16="http://schemas.microsoft.com/office/drawing/2014/main" id="{00000000-0008-0000-0400-00007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38" name="Picture 1" descr="ALMASHRI_0">
          <a:extLst>
            <a:ext uri="{FF2B5EF4-FFF2-40B4-BE49-F238E27FC236}">
              <a16:creationId xmlns:a16="http://schemas.microsoft.com/office/drawing/2014/main" id="{00000000-0008-0000-0400-00007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39" name="Picture 1" descr="ALMASHRI_0">
          <a:extLst>
            <a:ext uri="{FF2B5EF4-FFF2-40B4-BE49-F238E27FC236}">
              <a16:creationId xmlns:a16="http://schemas.microsoft.com/office/drawing/2014/main" id="{00000000-0008-0000-0400-00007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0" name="Picture 1" descr="ALMASHRI_0">
          <a:extLst>
            <a:ext uri="{FF2B5EF4-FFF2-40B4-BE49-F238E27FC236}">
              <a16:creationId xmlns:a16="http://schemas.microsoft.com/office/drawing/2014/main" id="{00000000-0008-0000-0400-00008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1" name="Picture 1" descr="ALMASHRI_0">
          <a:extLst>
            <a:ext uri="{FF2B5EF4-FFF2-40B4-BE49-F238E27FC236}">
              <a16:creationId xmlns:a16="http://schemas.microsoft.com/office/drawing/2014/main" id="{00000000-0008-0000-0400-00008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2" name="Picture 1" descr="ALMASHRI_0">
          <a:extLst>
            <a:ext uri="{FF2B5EF4-FFF2-40B4-BE49-F238E27FC236}">
              <a16:creationId xmlns:a16="http://schemas.microsoft.com/office/drawing/2014/main" id="{00000000-0008-0000-0400-00008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3" name="Picture 1" descr="ALMASHRI_0">
          <a:extLst>
            <a:ext uri="{FF2B5EF4-FFF2-40B4-BE49-F238E27FC236}">
              <a16:creationId xmlns:a16="http://schemas.microsoft.com/office/drawing/2014/main" id="{00000000-0008-0000-0400-00008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4" name="Picture 1" descr="ALMASHRI_0">
          <a:extLst>
            <a:ext uri="{FF2B5EF4-FFF2-40B4-BE49-F238E27FC236}">
              <a16:creationId xmlns:a16="http://schemas.microsoft.com/office/drawing/2014/main" id="{00000000-0008-0000-0400-00008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5" name="Picture 1" descr="ALMASHRI_0">
          <a:extLst>
            <a:ext uri="{FF2B5EF4-FFF2-40B4-BE49-F238E27FC236}">
              <a16:creationId xmlns:a16="http://schemas.microsoft.com/office/drawing/2014/main" id="{00000000-0008-0000-0400-00008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6" name="Picture 1" descr="ALMASHRI_0">
          <a:extLst>
            <a:ext uri="{FF2B5EF4-FFF2-40B4-BE49-F238E27FC236}">
              <a16:creationId xmlns:a16="http://schemas.microsoft.com/office/drawing/2014/main" id="{00000000-0008-0000-0400-00008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7" name="Picture 1" descr="ALMASHRI_0">
          <a:extLst>
            <a:ext uri="{FF2B5EF4-FFF2-40B4-BE49-F238E27FC236}">
              <a16:creationId xmlns:a16="http://schemas.microsoft.com/office/drawing/2014/main" id="{00000000-0008-0000-0400-00008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8" name="Picture 1" descr="ALMASHRI_0">
          <a:extLst>
            <a:ext uri="{FF2B5EF4-FFF2-40B4-BE49-F238E27FC236}">
              <a16:creationId xmlns:a16="http://schemas.microsoft.com/office/drawing/2014/main" id="{00000000-0008-0000-0400-00008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49" name="Picture 1" descr="ALMASHRI_0">
          <a:extLst>
            <a:ext uri="{FF2B5EF4-FFF2-40B4-BE49-F238E27FC236}">
              <a16:creationId xmlns:a16="http://schemas.microsoft.com/office/drawing/2014/main" id="{00000000-0008-0000-0400-00008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50" name="Picture 1" descr="ALMASHRI_0">
          <a:extLst>
            <a:ext uri="{FF2B5EF4-FFF2-40B4-BE49-F238E27FC236}">
              <a16:creationId xmlns:a16="http://schemas.microsoft.com/office/drawing/2014/main" id="{00000000-0008-0000-0400-00008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451" name="Picture 1" descr="ALMASHRI_0">
          <a:extLst>
            <a:ext uri="{FF2B5EF4-FFF2-40B4-BE49-F238E27FC236}">
              <a16:creationId xmlns:a16="http://schemas.microsoft.com/office/drawing/2014/main" id="{00000000-0008-0000-0400-00008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2" name="Picture 1" descr="ALMASHRI_0">
          <a:extLst>
            <a:ext uri="{FF2B5EF4-FFF2-40B4-BE49-F238E27FC236}">
              <a16:creationId xmlns:a16="http://schemas.microsoft.com/office/drawing/2014/main" id="{00000000-0008-0000-0400-00008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3" name="Picture 1" descr="ALMASHRI_0">
          <a:extLst>
            <a:ext uri="{FF2B5EF4-FFF2-40B4-BE49-F238E27FC236}">
              <a16:creationId xmlns:a16="http://schemas.microsoft.com/office/drawing/2014/main" id="{00000000-0008-0000-0400-00008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4" name="Picture 1" descr="ALMASHRI_0">
          <a:extLst>
            <a:ext uri="{FF2B5EF4-FFF2-40B4-BE49-F238E27FC236}">
              <a16:creationId xmlns:a16="http://schemas.microsoft.com/office/drawing/2014/main" id="{00000000-0008-0000-0400-00008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5" name="Picture 1" descr="ALMASHRI_0">
          <a:extLst>
            <a:ext uri="{FF2B5EF4-FFF2-40B4-BE49-F238E27FC236}">
              <a16:creationId xmlns:a16="http://schemas.microsoft.com/office/drawing/2014/main" id="{00000000-0008-0000-0400-00008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6" name="Picture 1" descr="ALMASHRI_0">
          <a:extLst>
            <a:ext uri="{FF2B5EF4-FFF2-40B4-BE49-F238E27FC236}">
              <a16:creationId xmlns:a16="http://schemas.microsoft.com/office/drawing/2014/main" id="{00000000-0008-0000-0400-00009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7" name="Picture 1" descr="ALMASHRI_0">
          <a:extLst>
            <a:ext uri="{FF2B5EF4-FFF2-40B4-BE49-F238E27FC236}">
              <a16:creationId xmlns:a16="http://schemas.microsoft.com/office/drawing/2014/main" id="{00000000-0008-0000-0400-00009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8" name="Picture 1" descr="ALMASHRI_0">
          <a:extLst>
            <a:ext uri="{FF2B5EF4-FFF2-40B4-BE49-F238E27FC236}">
              <a16:creationId xmlns:a16="http://schemas.microsoft.com/office/drawing/2014/main" id="{00000000-0008-0000-0400-00009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59" name="Picture 1" descr="ALMASHRI_0">
          <a:extLst>
            <a:ext uri="{FF2B5EF4-FFF2-40B4-BE49-F238E27FC236}">
              <a16:creationId xmlns:a16="http://schemas.microsoft.com/office/drawing/2014/main" id="{00000000-0008-0000-0400-00009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0" name="Picture 1" descr="ALMASHRI_0">
          <a:extLst>
            <a:ext uri="{FF2B5EF4-FFF2-40B4-BE49-F238E27FC236}">
              <a16:creationId xmlns:a16="http://schemas.microsoft.com/office/drawing/2014/main" id="{00000000-0008-0000-0400-00009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1" name="Picture 1" descr="ALMASHRI_0">
          <a:extLst>
            <a:ext uri="{FF2B5EF4-FFF2-40B4-BE49-F238E27FC236}">
              <a16:creationId xmlns:a16="http://schemas.microsoft.com/office/drawing/2014/main" id="{00000000-0008-0000-0400-00009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2" name="Picture 1" descr="ALMASHRI_0">
          <a:extLst>
            <a:ext uri="{FF2B5EF4-FFF2-40B4-BE49-F238E27FC236}">
              <a16:creationId xmlns:a16="http://schemas.microsoft.com/office/drawing/2014/main" id="{00000000-0008-0000-0400-00009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3" name="Picture 1" descr="ALMASHRI_0">
          <a:extLst>
            <a:ext uri="{FF2B5EF4-FFF2-40B4-BE49-F238E27FC236}">
              <a16:creationId xmlns:a16="http://schemas.microsoft.com/office/drawing/2014/main" id="{00000000-0008-0000-0400-00009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4" name="Picture 1" descr="ALMASHRI_0">
          <a:extLst>
            <a:ext uri="{FF2B5EF4-FFF2-40B4-BE49-F238E27FC236}">
              <a16:creationId xmlns:a16="http://schemas.microsoft.com/office/drawing/2014/main" id="{00000000-0008-0000-0400-00009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5" name="Picture 1" descr="ALMASHRI_0">
          <a:extLst>
            <a:ext uri="{FF2B5EF4-FFF2-40B4-BE49-F238E27FC236}">
              <a16:creationId xmlns:a16="http://schemas.microsoft.com/office/drawing/2014/main" id="{00000000-0008-0000-0400-00009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6" name="Picture 1" descr="ALMASHRI_0">
          <a:extLst>
            <a:ext uri="{FF2B5EF4-FFF2-40B4-BE49-F238E27FC236}">
              <a16:creationId xmlns:a16="http://schemas.microsoft.com/office/drawing/2014/main" id="{00000000-0008-0000-0400-00009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12141"/>
    <xdr:pic>
      <xdr:nvPicPr>
        <xdr:cNvPr id="13467" name="Picture 1" descr="ALMASHRI_0">
          <a:extLst>
            <a:ext uri="{FF2B5EF4-FFF2-40B4-BE49-F238E27FC236}">
              <a16:creationId xmlns:a16="http://schemas.microsoft.com/office/drawing/2014/main" id="{00000000-0008-0000-0400-00009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68" name="Picture 1" descr="ALMASHRI_0">
          <a:extLst>
            <a:ext uri="{FF2B5EF4-FFF2-40B4-BE49-F238E27FC236}">
              <a16:creationId xmlns:a16="http://schemas.microsoft.com/office/drawing/2014/main" id="{00000000-0008-0000-0400-00009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69" name="Picture 1" descr="ALMASHRI_0">
          <a:extLst>
            <a:ext uri="{FF2B5EF4-FFF2-40B4-BE49-F238E27FC236}">
              <a16:creationId xmlns:a16="http://schemas.microsoft.com/office/drawing/2014/main" id="{00000000-0008-0000-0400-00009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0" name="Picture 1" descr="ALMASHRI_0">
          <a:extLst>
            <a:ext uri="{FF2B5EF4-FFF2-40B4-BE49-F238E27FC236}">
              <a16:creationId xmlns:a16="http://schemas.microsoft.com/office/drawing/2014/main" id="{00000000-0008-0000-0400-00009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1" name="Picture 1" descr="ALMASHRI_0">
          <a:extLst>
            <a:ext uri="{FF2B5EF4-FFF2-40B4-BE49-F238E27FC236}">
              <a16:creationId xmlns:a16="http://schemas.microsoft.com/office/drawing/2014/main" id="{00000000-0008-0000-0400-00009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2" name="Picture 1" descr="ALMASHRI_0">
          <a:extLst>
            <a:ext uri="{FF2B5EF4-FFF2-40B4-BE49-F238E27FC236}">
              <a16:creationId xmlns:a16="http://schemas.microsoft.com/office/drawing/2014/main" id="{00000000-0008-0000-0400-0000A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3" name="Picture 1" descr="ALMASHRI_0">
          <a:extLst>
            <a:ext uri="{FF2B5EF4-FFF2-40B4-BE49-F238E27FC236}">
              <a16:creationId xmlns:a16="http://schemas.microsoft.com/office/drawing/2014/main" id="{00000000-0008-0000-0400-0000A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4" name="Picture 1" descr="ALMASHRI_0">
          <a:extLst>
            <a:ext uri="{FF2B5EF4-FFF2-40B4-BE49-F238E27FC236}">
              <a16:creationId xmlns:a16="http://schemas.microsoft.com/office/drawing/2014/main" id="{00000000-0008-0000-0400-0000A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5" name="Picture 1" descr="ALMASHRI_0">
          <a:extLst>
            <a:ext uri="{FF2B5EF4-FFF2-40B4-BE49-F238E27FC236}">
              <a16:creationId xmlns:a16="http://schemas.microsoft.com/office/drawing/2014/main" id="{00000000-0008-0000-0400-0000A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6" name="Picture 1" descr="ALMASHRI_0">
          <a:extLst>
            <a:ext uri="{FF2B5EF4-FFF2-40B4-BE49-F238E27FC236}">
              <a16:creationId xmlns:a16="http://schemas.microsoft.com/office/drawing/2014/main" id="{00000000-0008-0000-0400-0000A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7" name="Picture 1" descr="ALMASHRI_0">
          <a:extLst>
            <a:ext uri="{FF2B5EF4-FFF2-40B4-BE49-F238E27FC236}">
              <a16:creationId xmlns:a16="http://schemas.microsoft.com/office/drawing/2014/main" id="{00000000-0008-0000-0400-0000A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8" name="Picture 1" descr="ALMASHRI_0">
          <a:extLst>
            <a:ext uri="{FF2B5EF4-FFF2-40B4-BE49-F238E27FC236}">
              <a16:creationId xmlns:a16="http://schemas.microsoft.com/office/drawing/2014/main" id="{00000000-0008-0000-0400-0000A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79" name="Picture 1" descr="ALMASHRI_0">
          <a:extLst>
            <a:ext uri="{FF2B5EF4-FFF2-40B4-BE49-F238E27FC236}">
              <a16:creationId xmlns:a16="http://schemas.microsoft.com/office/drawing/2014/main" id="{00000000-0008-0000-0400-0000A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80" name="Picture 1" descr="ALMASHRI_0">
          <a:extLst>
            <a:ext uri="{FF2B5EF4-FFF2-40B4-BE49-F238E27FC236}">
              <a16:creationId xmlns:a16="http://schemas.microsoft.com/office/drawing/2014/main" id="{00000000-0008-0000-0400-0000A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81" name="Picture 1" descr="ALMASHRI_0">
          <a:extLst>
            <a:ext uri="{FF2B5EF4-FFF2-40B4-BE49-F238E27FC236}">
              <a16:creationId xmlns:a16="http://schemas.microsoft.com/office/drawing/2014/main" id="{00000000-0008-0000-0400-0000A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82" name="Picture 1" descr="ALMASHRI_0">
          <a:extLst>
            <a:ext uri="{FF2B5EF4-FFF2-40B4-BE49-F238E27FC236}">
              <a16:creationId xmlns:a16="http://schemas.microsoft.com/office/drawing/2014/main" id="{00000000-0008-0000-0400-0000A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802616"/>
    <xdr:pic>
      <xdr:nvPicPr>
        <xdr:cNvPr id="13483" name="Picture 1" descr="ALMASHRI_0">
          <a:extLst>
            <a:ext uri="{FF2B5EF4-FFF2-40B4-BE49-F238E27FC236}">
              <a16:creationId xmlns:a16="http://schemas.microsoft.com/office/drawing/2014/main" id="{00000000-0008-0000-0400-0000A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84" name="Picture 1" descr="ALMASHRI_0">
          <a:extLst>
            <a:ext uri="{FF2B5EF4-FFF2-40B4-BE49-F238E27FC236}">
              <a16:creationId xmlns:a16="http://schemas.microsoft.com/office/drawing/2014/main" id="{00000000-0008-0000-0400-0000A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85" name="Picture 1" descr="ALMASHRI_0">
          <a:extLst>
            <a:ext uri="{FF2B5EF4-FFF2-40B4-BE49-F238E27FC236}">
              <a16:creationId xmlns:a16="http://schemas.microsoft.com/office/drawing/2014/main" id="{00000000-0008-0000-0400-0000A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86" name="Picture 1" descr="ALMASHRI_0">
          <a:extLst>
            <a:ext uri="{FF2B5EF4-FFF2-40B4-BE49-F238E27FC236}">
              <a16:creationId xmlns:a16="http://schemas.microsoft.com/office/drawing/2014/main" id="{00000000-0008-0000-0400-0000A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87" name="Picture 1" descr="ALMASHRI_0">
          <a:extLst>
            <a:ext uri="{FF2B5EF4-FFF2-40B4-BE49-F238E27FC236}">
              <a16:creationId xmlns:a16="http://schemas.microsoft.com/office/drawing/2014/main" id="{00000000-0008-0000-0400-0000A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88" name="Picture 1" descr="ALMASHRI_0">
          <a:extLst>
            <a:ext uri="{FF2B5EF4-FFF2-40B4-BE49-F238E27FC236}">
              <a16:creationId xmlns:a16="http://schemas.microsoft.com/office/drawing/2014/main" id="{00000000-0008-0000-0400-0000B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89" name="Picture 1" descr="ALMASHRI_0">
          <a:extLst>
            <a:ext uri="{FF2B5EF4-FFF2-40B4-BE49-F238E27FC236}">
              <a16:creationId xmlns:a16="http://schemas.microsoft.com/office/drawing/2014/main" id="{00000000-0008-0000-0400-0000B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0" name="Picture 1" descr="ALMASHRI_0">
          <a:extLst>
            <a:ext uri="{FF2B5EF4-FFF2-40B4-BE49-F238E27FC236}">
              <a16:creationId xmlns:a16="http://schemas.microsoft.com/office/drawing/2014/main" id="{00000000-0008-0000-0400-0000B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1" name="Picture 1" descr="ALMASHRI_0">
          <a:extLst>
            <a:ext uri="{FF2B5EF4-FFF2-40B4-BE49-F238E27FC236}">
              <a16:creationId xmlns:a16="http://schemas.microsoft.com/office/drawing/2014/main" id="{00000000-0008-0000-0400-0000B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2" name="Picture 1" descr="ALMASHRI_0">
          <a:extLst>
            <a:ext uri="{FF2B5EF4-FFF2-40B4-BE49-F238E27FC236}">
              <a16:creationId xmlns:a16="http://schemas.microsoft.com/office/drawing/2014/main" id="{00000000-0008-0000-0400-0000B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3" name="Picture 1" descr="ALMASHRI_0">
          <a:extLst>
            <a:ext uri="{FF2B5EF4-FFF2-40B4-BE49-F238E27FC236}">
              <a16:creationId xmlns:a16="http://schemas.microsoft.com/office/drawing/2014/main" id="{00000000-0008-0000-0400-0000B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4" name="Picture 1" descr="ALMASHRI_0">
          <a:extLst>
            <a:ext uri="{FF2B5EF4-FFF2-40B4-BE49-F238E27FC236}">
              <a16:creationId xmlns:a16="http://schemas.microsoft.com/office/drawing/2014/main" id="{00000000-0008-0000-0400-0000B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5" name="Picture 1" descr="ALMASHRI_0">
          <a:extLst>
            <a:ext uri="{FF2B5EF4-FFF2-40B4-BE49-F238E27FC236}">
              <a16:creationId xmlns:a16="http://schemas.microsoft.com/office/drawing/2014/main" id="{00000000-0008-0000-0400-0000B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6" name="Picture 1" descr="ALMASHRI_0">
          <a:extLst>
            <a:ext uri="{FF2B5EF4-FFF2-40B4-BE49-F238E27FC236}">
              <a16:creationId xmlns:a16="http://schemas.microsoft.com/office/drawing/2014/main" id="{00000000-0008-0000-0400-0000B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7" name="Picture 1" descr="ALMASHRI_0">
          <a:extLst>
            <a:ext uri="{FF2B5EF4-FFF2-40B4-BE49-F238E27FC236}">
              <a16:creationId xmlns:a16="http://schemas.microsoft.com/office/drawing/2014/main" id="{00000000-0008-0000-0400-0000B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8" name="Picture 1" descr="ALMASHRI_0">
          <a:extLst>
            <a:ext uri="{FF2B5EF4-FFF2-40B4-BE49-F238E27FC236}">
              <a16:creationId xmlns:a16="http://schemas.microsoft.com/office/drawing/2014/main" id="{00000000-0008-0000-0400-0000B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499" name="Picture 1" descr="ALMASHRI_0">
          <a:extLst>
            <a:ext uri="{FF2B5EF4-FFF2-40B4-BE49-F238E27FC236}">
              <a16:creationId xmlns:a16="http://schemas.microsoft.com/office/drawing/2014/main" id="{00000000-0008-0000-0400-0000B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0" name="Picture 1" descr="ALMASHRI_0">
          <a:extLst>
            <a:ext uri="{FF2B5EF4-FFF2-40B4-BE49-F238E27FC236}">
              <a16:creationId xmlns:a16="http://schemas.microsoft.com/office/drawing/2014/main" id="{00000000-0008-0000-0400-0000B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1" name="Picture 1" descr="ALMASHRI_0">
          <a:extLst>
            <a:ext uri="{FF2B5EF4-FFF2-40B4-BE49-F238E27FC236}">
              <a16:creationId xmlns:a16="http://schemas.microsoft.com/office/drawing/2014/main" id="{00000000-0008-0000-0400-0000B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2" name="Picture 1" descr="ALMASHRI_0">
          <a:extLst>
            <a:ext uri="{FF2B5EF4-FFF2-40B4-BE49-F238E27FC236}">
              <a16:creationId xmlns:a16="http://schemas.microsoft.com/office/drawing/2014/main" id="{00000000-0008-0000-0400-0000B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3" name="Picture 1" descr="ALMASHRI_0">
          <a:extLst>
            <a:ext uri="{FF2B5EF4-FFF2-40B4-BE49-F238E27FC236}">
              <a16:creationId xmlns:a16="http://schemas.microsoft.com/office/drawing/2014/main" id="{00000000-0008-0000-0400-0000B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4" name="Picture 1" descr="ALMASHRI_0">
          <a:extLst>
            <a:ext uri="{FF2B5EF4-FFF2-40B4-BE49-F238E27FC236}">
              <a16:creationId xmlns:a16="http://schemas.microsoft.com/office/drawing/2014/main" id="{00000000-0008-0000-0400-0000C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5" name="Picture 1" descr="ALMASHRI_0">
          <a:extLst>
            <a:ext uri="{FF2B5EF4-FFF2-40B4-BE49-F238E27FC236}">
              <a16:creationId xmlns:a16="http://schemas.microsoft.com/office/drawing/2014/main" id="{00000000-0008-0000-0400-0000C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6" name="Picture 1" descr="ALMASHRI_0">
          <a:extLst>
            <a:ext uri="{FF2B5EF4-FFF2-40B4-BE49-F238E27FC236}">
              <a16:creationId xmlns:a16="http://schemas.microsoft.com/office/drawing/2014/main" id="{00000000-0008-0000-0400-0000C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7" name="Picture 1" descr="ALMASHRI_0">
          <a:extLst>
            <a:ext uri="{FF2B5EF4-FFF2-40B4-BE49-F238E27FC236}">
              <a16:creationId xmlns:a16="http://schemas.microsoft.com/office/drawing/2014/main" id="{00000000-0008-0000-0400-0000C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8" name="Picture 1" descr="ALMASHRI_0">
          <a:extLst>
            <a:ext uri="{FF2B5EF4-FFF2-40B4-BE49-F238E27FC236}">
              <a16:creationId xmlns:a16="http://schemas.microsoft.com/office/drawing/2014/main" id="{00000000-0008-0000-0400-0000C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09" name="Picture 1" descr="ALMASHRI_0">
          <a:extLst>
            <a:ext uri="{FF2B5EF4-FFF2-40B4-BE49-F238E27FC236}">
              <a16:creationId xmlns:a16="http://schemas.microsoft.com/office/drawing/2014/main" id="{00000000-0008-0000-0400-0000C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10" name="Picture 1" descr="ALMASHRI_0">
          <a:extLst>
            <a:ext uri="{FF2B5EF4-FFF2-40B4-BE49-F238E27FC236}">
              <a16:creationId xmlns:a16="http://schemas.microsoft.com/office/drawing/2014/main" id="{00000000-0008-0000-0400-0000C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11" name="Picture 1" descr="ALMASHRI_0">
          <a:extLst>
            <a:ext uri="{FF2B5EF4-FFF2-40B4-BE49-F238E27FC236}">
              <a16:creationId xmlns:a16="http://schemas.microsoft.com/office/drawing/2014/main" id="{00000000-0008-0000-0400-0000C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12" name="Picture 1" descr="ALMASHRI_0">
          <a:extLst>
            <a:ext uri="{FF2B5EF4-FFF2-40B4-BE49-F238E27FC236}">
              <a16:creationId xmlns:a16="http://schemas.microsoft.com/office/drawing/2014/main" id="{00000000-0008-0000-0400-0000C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13" name="Picture 1" descr="ALMASHRI_0">
          <a:extLst>
            <a:ext uri="{FF2B5EF4-FFF2-40B4-BE49-F238E27FC236}">
              <a16:creationId xmlns:a16="http://schemas.microsoft.com/office/drawing/2014/main" id="{00000000-0008-0000-0400-0000C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14" name="Picture 1" descr="ALMASHRI_0">
          <a:extLst>
            <a:ext uri="{FF2B5EF4-FFF2-40B4-BE49-F238E27FC236}">
              <a16:creationId xmlns:a16="http://schemas.microsoft.com/office/drawing/2014/main" id="{00000000-0008-0000-0400-0000C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15" name="Picture 1" descr="ALMASHRI_0">
          <a:extLst>
            <a:ext uri="{FF2B5EF4-FFF2-40B4-BE49-F238E27FC236}">
              <a16:creationId xmlns:a16="http://schemas.microsoft.com/office/drawing/2014/main" id="{00000000-0008-0000-0400-0000C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16" name="Picture 1" descr="ALMASHRI_0">
          <a:extLst>
            <a:ext uri="{FF2B5EF4-FFF2-40B4-BE49-F238E27FC236}">
              <a16:creationId xmlns:a16="http://schemas.microsoft.com/office/drawing/2014/main" id="{00000000-0008-0000-0400-0000C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17" name="Picture 1" descr="ALMASHRI_0">
          <a:extLst>
            <a:ext uri="{FF2B5EF4-FFF2-40B4-BE49-F238E27FC236}">
              <a16:creationId xmlns:a16="http://schemas.microsoft.com/office/drawing/2014/main" id="{00000000-0008-0000-0400-0000C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18" name="Picture 1" descr="ALMASHRI_0">
          <a:extLst>
            <a:ext uri="{FF2B5EF4-FFF2-40B4-BE49-F238E27FC236}">
              <a16:creationId xmlns:a16="http://schemas.microsoft.com/office/drawing/2014/main" id="{00000000-0008-0000-0400-0000C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19" name="Picture 1" descr="ALMASHRI_0">
          <a:extLst>
            <a:ext uri="{FF2B5EF4-FFF2-40B4-BE49-F238E27FC236}">
              <a16:creationId xmlns:a16="http://schemas.microsoft.com/office/drawing/2014/main" id="{00000000-0008-0000-0400-0000C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0" name="Picture 1" descr="ALMASHRI_0">
          <a:extLst>
            <a:ext uri="{FF2B5EF4-FFF2-40B4-BE49-F238E27FC236}">
              <a16:creationId xmlns:a16="http://schemas.microsoft.com/office/drawing/2014/main" id="{00000000-0008-0000-0400-0000D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1" name="Picture 1" descr="ALMASHRI_0">
          <a:extLst>
            <a:ext uri="{FF2B5EF4-FFF2-40B4-BE49-F238E27FC236}">
              <a16:creationId xmlns:a16="http://schemas.microsoft.com/office/drawing/2014/main" id="{00000000-0008-0000-0400-0000D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2" name="Picture 1" descr="ALMASHRI_0">
          <a:extLst>
            <a:ext uri="{FF2B5EF4-FFF2-40B4-BE49-F238E27FC236}">
              <a16:creationId xmlns:a16="http://schemas.microsoft.com/office/drawing/2014/main" id="{00000000-0008-0000-0400-0000D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3" name="Picture 1" descr="ALMASHRI_0">
          <a:extLst>
            <a:ext uri="{FF2B5EF4-FFF2-40B4-BE49-F238E27FC236}">
              <a16:creationId xmlns:a16="http://schemas.microsoft.com/office/drawing/2014/main" id="{00000000-0008-0000-0400-0000D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4" name="Picture 1" descr="ALMASHRI_0">
          <a:extLst>
            <a:ext uri="{FF2B5EF4-FFF2-40B4-BE49-F238E27FC236}">
              <a16:creationId xmlns:a16="http://schemas.microsoft.com/office/drawing/2014/main" id="{00000000-0008-0000-0400-0000D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5" name="Picture 1" descr="ALMASHRI_0">
          <a:extLst>
            <a:ext uri="{FF2B5EF4-FFF2-40B4-BE49-F238E27FC236}">
              <a16:creationId xmlns:a16="http://schemas.microsoft.com/office/drawing/2014/main" id="{00000000-0008-0000-0400-0000D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6" name="Picture 1" descr="ALMASHRI_0">
          <a:extLst>
            <a:ext uri="{FF2B5EF4-FFF2-40B4-BE49-F238E27FC236}">
              <a16:creationId xmlns:a16="http://schemas.microsoft.com/office/drawing/2014/main" id="{00000000-0008-0000-0400-0000D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7" name="Picture 1" descr="ALMASHRI_0">
          <a:extLst>
            <a:ext uri="{FF2B5EF4-FFF2-40B4-BE49-F238E27FC236}">
              <a16:creationId xmlns:a16="http://schemas.microsoft.com/office/drawing/2014/main" id="{00000000-0008-0000-0400-0000D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8" name="Picture 1" descr="ALMASHRI_0">
          <a:extLst>
            <a:ext uri="{FF2B5EF4-FFF2-40B4-BE49-F238E27FC236}">
              <a16:creationId xmlns:a16="http://schemas.microsoft.com/office/drawing/2014/main" id="{00000000-0008-0000-0400-0000D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29" name="Picture 1" descr="ALMASHRI_0">
          <a:extLst>
            <a:ext uri="{FF2B5EF4-FFF2-40B4-BE49-F238E27FC236}">
              <a16:creationId xmlns:a16="http://schemas.microsoft.com/office/drawing/2014/main" id="{00000000-0008-0000-0400-0000D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30" name="Picture 1" descr="ALMASHRI_0">
          <a:extLst>
            <a:ext uri="{FF2B5EF4-FFF2-40B4-BE49-F238E27FC236}">
              <a16:creationId xmlns:a16="http://schemas.microsoft.com/office/drawing/2014/main" id="{00000000-0008-0000-0400-0000D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531" name="Picture 1" descr="ALMASHRI_0">
          <a:extLst>
            <a:ext uri="{FF2B5EF4-FFF2-40B4-BE49-F238E27FC236}">
              <a16:creationId xmlns:a16="http://schemas.microsoft.com/office/drawing/2014/main" id="{00000000-0008-0000-0400-0000D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2" name="Picture 1" descr="ALMASHRI_0">
          <a:extLst>
            <a:ext uri="{FF2B5EF4-FFF2-40B4-BE49-F238E27FC236}">
              <a16:creationId xmlns:a16="http://schemas.microsoft.com/office/drawing/2014/main" id="{00000000-0008-0000-0400-0000D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3" name="Picture 1" descr="ALMASHRI_0">
          <a:extLst>
            <a:ext uri="{FF2B5EF4-FFF2-40B4-BE49-F238E27FC236}">
              <a16:creationId xmlns:a16="http://schemas.microsoft.com/office/drawing/2014/main" id="{00000000-0008-0000-0400-0000D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4" name="Picture 1" descr="ALMASHRI_0">
          <a:extLst>
            <a:ext uri="{FF2B5EF4-FFF2-40B4-BE49-F238E27FC236}">
              <a16:creationId xmlns:a16="http://schemas.microsoft.com/office/drawing/2014/main" id="{00000000-0008-0000-0400-0000D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5" name="Picture 1" descr="ALMASHRI_0">
          <a:extLst>
            <a:ext uri="{FF2B5EF4-FFF2-40B4-BE49-F238E27FC236}">
              <a16:creationId xmlns:a16="http://schemas.microsoft.com/office/drawing/2014/main" id="{00000000-0008-0000-0400-0000D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6" name="Picture 1" descr="ALMASHRI_0">
          <a:extLst>
            <a:ext uri="{FF2B5EF4-FFF2-40B4-BE49-F238E27FC236}">
              <a16:creationId xmlns:a16="http://schemas.microsoft.com/office/drawing/2014/main" id="{00000000-0008-0000-0400-0000E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7" name="Picture 1" descr="ALMASHRI_0">
          <a:extLst>
            <a:ext uri="{FF2B5EF4-FFF2-40B4-BE49-F238E27FC236}">
              <a16:creationId xmlns:a16="http://schemas.microsoft.com/office/drawing/2014/main" id="{00000000-0008-0000-0400-0000E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8" name="Picture 1" descr="ALMASHRI_0">
          <a:extLst>
            <a:ext uri="{FF2B5EF4-FFF2-40B4-BE49-F238E27FC236}">
              <a16:creationId xmlns:a16="http://schemas.microsoft.com/office/drawing/2014/main" id="{00000000-0008-0000-0400-0000E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39" name="Picture 1" descr="ALMASHRI_0">
          <a:extLst>
            <a:ext uri="{FF2B5EF4-FFF2-40B4-BE49-F238E27FC236}">
              <a16:creationId xmlns:a16="http://schemas.microsoft.com/office/drawing/2014/main" id="{00000000-0008-0000-0400-0000E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0" name="Picture 1" descr="ALMASHRI_0">
          <a:extLst>
            <a:ext uri="{FF2B5EF4-FFF2-40B4-BE49-F238E27FC236}">
              <a16:creationId xmlns:a16="http://schemas.microsoft.com/office/drawing/2014/main" id="{00000000-0008-0000-0400-0000E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1" name="Picture 1" descr="ALMASHRI_0">
          <a:extLst>
            <a:ext uri="{FF2B5EF4-FFF2-40B4-BE49-F238E27FC236}">
              <a16:creationId xmlns:a16="http://schemas.microsoft.com/office/drawing/2014/main" id="{00000000-0008-0000-0400-0000E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2" name="Picture 1" descr="ALMASHRI_0">
          <a:extLst>
            <a:ext uri="{FF2B5EF4-FFF2-40B4-BE49-F238E27FC236}">
              <a16:creationId xmlns:a16="http://schemas.microsoft.com/office/drawing/2014/main" id="{00000000-0008-0000-0400-0000E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3" name="Picture 1" descr="ALMASHRI_0">
          <a:extLst>
            <a:ext uri="{FF2B5EF4-FFF2-40B4-BE49-F238E27FC236}">
              <a16:creationId xmlns:a16="http://schemas.microsoft.com/office/drawing/2014/main" id="{00000000-0008-0000-0400-0000E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4" name="Picture 1" descr="ALMASHRI_0">
          <a:extLst>
            <a:ext uri="{FF2B5EF4-FFF2-40B4-BE49-F238E27FC236}">
              <a16:creationId xmlns:a16="http://schemas.microsoft.com/office/drawing/2014/main" id="{00000000-0008-0000-0400-0000E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5" name="Picture 1" descr="ALMASHRI_0">
          <a:extLst>
            <a:ext uri="{FF2B5EF4-FFF2-40B4-BE49-F238E27FC236}">
              <a16:creationId xmlns:a16="http://schemas.microsoft.com/office/drawing/2014/main" id="{00000000-0008-0000-0400-0000E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6" name="Picture 1" descr="ALMASHRI_0">
          <a:extLst>
            <a:ext uri="{FF2B5EF4-FFF2-40B4-BE49-F238E27FC236}">
              <a16:creationId xmlns:a16="http://schemas.microsoft.com/office/drawing/2014/main" id="{00000000-0008-0000-0400-0000E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547" name="Picture 1" descr="ALMASHRI_0">
          <a:extLst>
            <a:ext uri="{FF2B5EF4-FFF2-40B4-BE49-F238E27FC236}">
              <a16:creationId xmlns:a16="http://schemas.microsoft.com/office/drawing/2014/main" id="{00000000-0008-0000-0400-0000E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48" name="Picture 1" descr="ALMASHRI_0">
          <a:extLst>
            <a:ext uri="{FF2B5EF4-FFF2-40B4-BE49-F238E27FC236}">
              <a16:creationId xmlns:a16="http://schemas.microsoft.com/office/drawing/2014/main" id="{00000000-0008-0000-0400-0000E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49" name="Picture 1" descr="ALMASHRI_0">
          <a:extLst>
            <a:ext uri="{FF2B5EF4-FFF2-40B4-BE49-F238E27FC236}">
              <a16:creationId xmlns:a16="http://schemas.microsoft.com/office/drawing/2014/main" id="{00000000-0008-0000-0400-0000E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0" name="Picture 1" descr="ALMASHRI_0">
          <a:extLst>
            <a:ext uri="{FF2B5EF4-FFF2-40B4-BE49-F238E27FC236}">
              <a16:creationId xmlns:a16="http://schemas.microsoft.com/office/drawing/2014/main" id="{00000000-0008-0000-0400-0000E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1" name="Picture 1" descr="ALMASHRI_0">
          <a:extLst>
            <a:ext uri="{FF2B5EF4-FFF2-40B4-BE49-F238E27FC236}">
              <a16:creationId xmlns:a16="http://schemas.microsoft.com/office/drawing/2014/main" id="{00000000-0008-0000-0400-0000E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2" name="Picture 1" descr="ALMASHRI_0">
          <a:extLst>
            <a:ext uri="{FF2B5EF4-FFF2-40B4-BE49-F238E27FC236}">
              <a16:creationId xmlns:a16="http://schemas.microsoft.com/office/drawing/2014/main" id="{00000000-0008-0000-0400-0000F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3" name="Picture 1" descr="ALMASHRI_0">
          <a:extLst>
            <a:ext uri="{FF2B5EF4-FFF2-40B4-BE49-F238E27FC236}">
              <a16:creationId xmlns:a16="http://schemas.microsoft.com/office/drawing/2014/main" id="{00000000-0008-0000-0400-0000F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4" name="Picture 1" descr="ALMASHRI_0">
          <a:extLst>
            <a:ext uri="{FF2B5EF4-FFF2-40B4-BE49-F238E27FC236}">
              <a16:creationId xmlns:a16="http://schemas.microsoft.com/office/drawing/2014/main" id="{00000000-0008-0000-0400-0000F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5" name="Picture 1" descr="ALMASHRI_0">
          <a:extLst>
            <a:ext uri="{FF2B5EF4-FFF2-40B4-BE49-F238E27FC236}">
              <a16:creationId xmlns:a16="http://schemas.microsoft.com/office/drawing/2014/main" id="{00000000-0008-0000-0400-0000F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6" name="Picture 1" descr="ALMASHRI_0">
          <a:extLst>
            <a:ext uri="{FF2B5EF4-FFF2-40B4-BE49-F238E27FC236}">
              <a16:creationId xmlns:a16="http://schemas.microsoft.com/office/drawing/2014/main" id="{00000000-0008-0000-0400-0000F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7" name="Picture 1" descr="ALMASHRI_0">
          <a:extLst>
            <a:ext uri="{FF2B5EF4-FFF2-40B4-BE49-F238E27FC236}">
              <a16:creationId xmlns:a16="http://schemas.microsoft.com/office/drawing/2014/main" id="{00000000-0008-0000-0400-0000F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8" name="Picture 1" descr="ALMASHRI_0">
          <a:extLst>
            <a:ext uri="{FF2B5EF4-FFF2-40B4-BE49-F238E27FC236}">
              <a16:creationId xmlns:a16="http://schemas.microsoft.com/office/drawing/2014/main" id="{00000000-0008-0000-0400-0000F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59" name="Picture 1" descr="ALMASHRI_0">
          <a:extLst>
            <a:ext uri="{FF2B5EF4-FFF2-40B4-BE49-F238E27FC236}">
              <a16:creationId xmlns:a16="http://schemas.microsoft.com/office/drawing/2014/main" id="{00000000-0008-0000-0400-0000F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60" name="Picture 1" descr="ALMASHRI_0">
          <a:extLst>
            <a:ext uri="{FF2B5EF4-FFF2-40B4-BE49-F238E27FC236}">
              <a16:creationId xmlns:a16="http://schemas.microsoft.com/office/drawing/2014/main" id="{00000000-0008-0000-0400-0000F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61" name="Picture 1" descr="ALMASHRI_0">
          <a:extLst>
            <a:ext uri="{FF2B5EF4-FFF2-40B4-BE49-F238E27FC236}">
              <a16:creationId xmlns:a16="http://schemas.microsoft.com/office/drawing/2014/main" id="{00000000-0008-0000-0400-0000F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62" name="Picture 1" descr="ALMASHRI_0">
          <a:extLst>
            <a:ext uri="{FF2B5EF4-FFF2-40B4-BE49-F238E27FC236}">
              <a16:creationId xmlns:a16="http://schemas.microsoft.com/office/drawing/2014/main" id="{00000000-0008-0000-0400-0000F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563" name="Picture 1" descr="ALMASHRI_0">
          <a:extLst>
            <a:ext uri="{FF2B5EF4-FFF2-40B4-BE49-F238E27FC236}">
              <a16:creationId xmlns:a16="http://schemas.microsoft.com/office/drawing/2014/main" id="{00000000-0008-0000-0400-0000F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64" name="Picture 1" descr="ALMASHRI_0">
          <a:extLst>
            <a:ext uri="{FF2B5EF4-FFF2-40B4-BE49-F238E27FC236}">
              <a16:creationId xmlns:a16="http://schemas.microsoft.com/office/drawing/2014/main" id="{00000000-0008-0000-0400-0000F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65" name="Picture 1" descr="ALMASHRI_0">
          <a:extLst>
            <a:ext uri="{FF2B5EF4-FFF2-40B4-BE49-F238E27FC236}">
              <a16:creationId xmlns:a16="http://schemas.microsoft.com/office/drawing/2014/main" id="{00000000-0008-0000-0400-0000F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66" name="Picture 1" descr="ALMASHRI_0">
          <a:extLst>
            <a:ext uri="{FF2B5EF4-FFF2-40B4-BE49-F238E27FC236}">
              <a16:creationId xmlns:a16="http://schemas.microsoft.com/office/drawing/2014/main" id="{00000000-0008-0000-0400-0000F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67" name="Picture 1" descr="ALMASHRI_0">
          <a:extLst>
            <a:ext uri="{FF2B5EF4-FFF2-40B4-BE49-F238E27FC236}">
              <a16:creationId xmlns:a16="http://schemas.microsoft.com/office/drawing/2014/main" id="{00000000-0008-0000-0400-0000F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68" name="Picture 1" descr="ALMASHRI_0">
          <a:extLst>
            <a:ext uri="{FF2B5EF4-FFF2-40B4-BE49-F238E27FC236}">
              <a16:creationId xmlns:a16="http://schemas.microsoft.com/office/drawing/2014/main" id="{00000000-0008-0000-0400-00000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69" name="Picture 1" descr="ALMASHRI_0">
          <a:extLst>
            <a:ext uri="{FF2B5EF4-FFF2-40B4-BE49-F238E27FC236}">
              <a16:creationId xmlns:a16="http://schemas.microsoft.com/office/drawing/2014/main" id="{00000000-0008-0000-0400-00000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0" name="Picture 1" descr="ALMASHRI_0">
          <a:extLst>
            <a:ext uri="{FF2B5EF4-FFF2-40B4-BE49-F238E27FC236}">
              <a16:creationId xmlns:a16="http://schemas.microsoft.com/office/drawing/2014/main" id="{00000000-0008-0000-0400-00000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1" name="Picture 1" descr="ALMASHRI_0">
          <a:extLst>
            <a:ext uri="{FF2B5EF4-FFF2-40B4-BE49-F238E27FC236}">
              <a16:creationId xmlns:a16="http://schemas.microsoft.com/office/drawing/2014/main" id="{00000000-0008-0000-0400-00000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2" name="Picture 1" descr="ALMASHRI_0">
          <a:extLst>
            <a:ext uri="{FF2B5EF4-FFF2-40B4-BE49-F238E27FC236}">
              <a16:creationId xmlns:a16="http://schemas.microsoft.com/office/drawing/2014/main" id="{00000000-0008-0000-0400-00000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3" name="Picture 1" descr="ALMASHRI_0">
          <a:extLst>
            <a:ext uri="{FF2B5EF4-FFF2-40B4-BE49-F238E27FC236}">
              <a16:creationId xmlns:a16="http://schemas.microsoft.com/office/drawing/2014/main" id="{00000000-0008-0000-0400-00000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4" name="Picture 1" descr="ALMASHRI_0">
          <a:extLst>
            <a:ext uri="{FF2B5EF4-FFF2-40B4-BE49-F238E27FC236}">
              <a16:creationId xmlns:a16="http://schemas.microsoft.com/office/drawing/2014/main" id="{00000000-0008-0000-0400-00000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5" name="Picture 1" descr="ALMASHRI_0">
          <a:extLst>
            <a:ext uri="{FF2B5EF4-FFF2-40B4-BE49-F238E27FC236}">
              <a16:creationId xmlns:a16="http://schemas.microsoft.com/office/drawing/2014/main" id="{00000000-0008-0000-0400-00000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6" name="Picture 1" descr="ALMASHRI_0">
          <a:extLst>
            <a:ext uri="{FF2B5EF4-FFF2-40B4-BE49-F238E27FC236}">
              <a16:creationId xmlns:a16="http://schemas.microsoft.com/office/drawing/2014/main" id="{00000000-0008-0000-0400-00000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7" name="Picture 1" descr="ALMASHRI_0">
          <a:extLst>
            <a:ext uri="{FF2B5EF4-FFF2-40B4-BE49-F238E27FC236}">
              <a16:creationId xmlns:a16="http://schemas.microsoft.com/office/drawing/2014/main" id="{00000000-0008-0000-0400-00000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578" name="Picture 1" descr="ALMASHRI_0">
          <a:extLst>
            <a:ext uri="{FF2B5EF4-FFF2-40B4-BE49-F238E27FC236}">
              <a16:creationId xmlns:a16="http://schemas.microsoft.com/office/drawing/2014/main" id="{00000000-0008-0000-0400-00000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79" name="Picture 1" descr="ALMASHRI_0">
          <a:extLst>
            <a:ext uri="{FF2B5EF4-FFF2-40B4-BE49-F238E27FC236}">
              <a16:creationId xmlns:a16="http://schemas.microsoft.com/office/drawing/2014/main" id="{00000000-0008-0000-0400-00000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0" name="Picture 1" descr="ALMASHRI_0">
          <a:extLst>
            <a:ext uri="{FF2B5EF4-FFF2-40B4-BE49-F238E27FC236}">
              <a16:creationId xmlns:a16="http://schemas.microsoft.com/office/drawing/2014/main" id="{00000000-0008-0000-0400-00000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1" name="Picture 1" descr="ALMASHRI_0">
          <a:extLst>
            <a:ext uri="{FF2B5EF4-FFF2-40B4-BE49-F238E27FC236}">
              <a16:creationId xmlns:a16="http://schemas.microsoft.com/office/drawing/2014/main" id="{00000000-0008-0000-0400-00000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2" name="Picture 1" descr="ALMASHRI_0">
          <a:extLst>
            <a:ext uri="{FF2B5EF4-FFF2-40B4-BE49-F238E27FC236}">
              <a16:creationId xmlns:a16="http://schemas.microsoft.com/office/drawing/2014/main" id="{00000000-0008-0000-0400-00000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3" name="Picture 1" descr="ALMASHRI_0">
          <a:extLst>
            <a:ext uri="{FF2B5EF4-FFF2-40B4-BE49-F238E27FC236}">
              <a16:creationId xmlns:a16="http://schemas.microsoft.com/office/drawing/2014/main" id="{00000000-0008-0000-0400-00000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4" name="Picture 1" descr="ALMASHRI_0">
          <a:extLst>
            <a:ext uri="{FF2B5EF4-FFF2-40B4-BE49-F238E27FC236}">
              <a16:creationId xmlns:a16="http://schemas.microsoft.com/office/drawing/2014/main" id="{00000000-0008-0000-0400-00001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5" name="Picture 1" descr="ALMASHRI_0">
          <a:extLst>
            <a:ext uri="{FF2B5EF4-FFF2-40B4-BE49-F238E27FC236}">
              <a16:creationId xmlns:a16="http://schemas.microsoft.com/office/drawing/2014/main" id="{00000000-0008-0000-0400-00001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6" name="Picture 1" descr="ALMASHRI_0">
          <a:extLst>
            <a:ext uri="{FF2B5EF4-FFF2-40B4-BE49-F238E27FC236}">
              <a16:creationId xmlns:a16="http://schemas.microsoft.com/office/drawing/2014/main" id="{00000000-0008-0000-0400-00001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7" name="Picture 1" descr="ALMASHRI_0">
          <a:extLst>
            <a:ext uri="{FF2B5EF4-FFF2-40B4-BE49-F238E27FC236}">
              <a16:creationId xmlns:a16="http://schemas.microsoft.com/office/drawing/2014/main" id="{00000000-0008-0000-0400-00001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8" name="Picture 1" descr="ALMASHRI_0">
          <a:extLst>
            <a:ext uri="{FF2B5EF4-FFF2-40B4-BE49-F238E27FC236}">
              <a16:creationId xmlns:a16="http://schemas.microsoft.com/office/drawing/2014/main" id="{00000000-0008-0000-0400-00001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89" name="Picture 1" descr="ALMASHRI_0">
          <a:extLst>
            <a:ext uri="{FF2B5EF4-FFF2-40B4-BE49-F238E27FC236}">
              <a16:creationId xmlns:a16="http://schemas.microsoft.com/office/drawing/2014/main" id="{00000000-0008-0000-0400-00001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0" name="Picture 1" descr="ALMASHRI_0">
          <a:extLst>
            <a:ext uri="{FF2B5EF4-FFF2-40B4-BE49-F238E27FC236}">
              <a16:creationId xmlns:a16="http://schemas.microsoft.com/office/drawing/2014/main" id="{00000000-0008-0000-0400-00001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1" name="Picture 1" descr="ALMASHRI_0">
          <a:extLst>
            <a:ext uri="{FF2B5EF4-FFF2-40B4-BE49-F238E27FC236}">
              <a16:creationId xmlns:a16="http://schemas.microsoft.com/office/drawing/2014/main" id="{00000000-0008-0000-0400-00001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2" name="Picture 1" descr="ALMASHRI_0">
          <a:extLst>
            <a:ext uri="{FF2B5EF4-FFF2-40B4-BE49-F238E27FC236}">
              <a16:creationId xmlns:a16="http://schemas.microsoft.com/office/drawing/2014/main" id="{00000000-0008-0000-0400-00001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3" name="Picture 1" descr="ALMASHRI_0">
          <a:extLst>
            <a:ext uri="{FF2B5EF4-FFF2-40B4-BE49-F238E27FC236}">
              <a16:creationId xmlns:a16="http://schemas.microsoft.com/office/drawing/2014/main" id="{00000000-0008-0000-0400-00001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4" name="Picture 1" descr="ALMASHRI_0">
          <a:extLst>
            <a:ext uri="{FF2B5EF4-FFF2-40B4-BE49-F238E27FC236}">
              <a16:creationId xmlns:a16="http://schemas.microsoft.com/office/drawing/2014/main" id="{00000000-0008-0000-0400-00001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5" name="Picture 1" descr="ALMASHRI_0">
          <a:extLst>
            <a:ext uri="{FF2B5EF4-FFF2-40B4-BE49-F238E27FC236}">
              <a16:creationId xmlns:a16="http://schemas.microsoft.com/office/drawing/2014/main" id="{00000000-0008-0000-0400-00001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6" name="Picture 1" descr="ALMASHRI_0">
          <a:extLst>
            <a:ext uri="{FF2B5EF4-FFF2-40B4-BE49-F238E27FC236}">
              <a16:creationId xmlns:a16="http://schemas.microsoft.com/office/drawing/2014/main" id="{00000000-0008-0000-0400-00001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7" name="Picture 1" descr="ALMASHRI_0">
          <a:extLst>
            <a:ext uri="{FF2B5EF4-FFF2-40B4-BE49-F238E27FC236}">
              <a16:creationId xmlns:a16="http://schemas.microsoft.com/office/drawing/2014/main" id="{00000000-0008-0000-0400-00001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8" name="Picture 1" descr="ALMASHRI_0">
          <a:extLst>
            <a:ext uri="{FF2B5EF4-FFF2-40B4-BE49-F238E27FC236}">
              <a16:creationId xmlns:a16="http://schemas.microsoft.com/office/drawing/2014/main" id="{00000000-0008-0000-0400-00001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599" name="Picture 1" descr="ALMASHRI_0">
          <a:extLst>
            <a:ext uri="{FF2B5EF4-FFF2-40B4-BE49-F238E27FC236}">
              <a16:creationId xmlns:a16="http://schemas.microsoft.com/office/drawing/2014/main" id="{00000000-0008-0000-0400-00001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0" name="Picture 1" descr="ALMASHRI_0">
          <a:extLst>
            <a:ext uri="{FF2B5EF4-FFF2-40B4-BE49-F238E27FC236}">
              <a16:creationId xmlns:a16="http://schemas.microsoft.com/office/drawing/2014/main" id="{00000000-0008-0000-0400-00002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1" name="Picture 1" descr="ALMASHRI_0">
          <a:extLst>
            <a:ext uri="{FF2B5EF4-FFF2-40B4-BE49-F238E27FC236}">
              <a16:creationId xmlns:a16="http://schemas.microsoft.com/office/drawing/2014/main" id="{00000000-0008-0000-0400-00002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2" name="Picture 1" descr="ALMASHRI_0">
          <a:extLst>
            <a:ext uri="{FF2B5EF4-FFF2-40B4-BE49-F238E27FC236}">
              <a16:creationId xmlns:a16="http://schemas.microsoft.com/office/drawing/2014/main" id="{00000000-0008-0000-0400-00002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3" name="Picture 1" descr="ALMASHRI_0">
          <a:extLst>
            <a:ext uri="{FF2B5EF4-FFF2-40B4-BE49-F238E27FC236}">
              <a16:creationId xmlns:a16="http://schemas.microsoft.com/office/drawing/2014/main" id="{00000000-0008-0000-0400-00002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4" name="Picture 1" descr="ALMASHRI_0">
          <a:extLst>
            <a:ext uri="{FF2B5EF4-FFF2-40B4-BE49-F238E27FC236}">
              <a16:creationId xmlns:a16="http://schemas.microsoft.com/office/drawing/2014/main" id="{00000000-0008-0000-0400-00002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5" name="Picture 1" descr="ALMASHRI_0">
          <a:extLst>
            <a:ext uri="{FF2B5EF4-FFF2-40B4-BE49-F238E27FC236}">
              <a16:creationId xmlns:a16="http://schemas.microsoft.com/office/drawing/2014/main" id="{00000000-0008-0000-0400-00002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6" name="Picture 1" descr="ALMASHRI_0">
          <a:extLst>
            <a:ext uri="{FF2B5EF4-FFF2-40B4-BE49-F238E27FC236}">
              <a16:creationId xmlns:a16="http://schemas.microsoft.com/office/drawing/2014/main" id="{00000000-0008-0000-0400-00002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7" name="Picture 1" descr="ALMASHRI_0">
          <a:extLst>
            <a:ext uri="{FF2B5EF4-FFF2-40B4-BE49-F238E27FC236}">
              <a16:creationId xmlns:a16="http://schemas.microsoft.com/office/drawing/2014/main" id="{00000000-0008-0000-0400-00002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8" name="Picture 1" descr="ALMASHRI_0">
          <a:extLst>
            <a:ext uri="{FF2B5EF4-FFF2-40B4-BE49-F238E27FC236}">
              <a16:creationId xmlns:a16="http://schemas.microsoft.com/office/drawing/2014/main" id="{00000000-0008-0000-0400-00002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09" name="Picture 1" descr="ALMASHRI_0">
          <a:extLst>
            <a:ext uri="{FF2B5EF4-FFF2-40B4-BE49-F238E27FC236}">
              <a16:creationId xmlns:a16="http://schemas.microsoft.com/office/drawing/2014/main" id="{00000000-0008-0000-0400-00002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0" name="Picture 1" descr="ALMASHRI_0">
          <a:extLst>
            <a:ext uri="{FF2B5EF4-FFF2-40B4-BE49-F238E27FC236}">
              <a16:creationId xmlns:a16="http://schemas.microsoft.com/office/drawing/2014/main" id="{00000000-0008-0000-0400-00002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1" name="Picture 1" descr="ALMASHRI_0">
          <a:extLst>
            <a:ext uri="{FF2B5EF4-FFF2-40B4-BE49-F238E27FC236}">
              <a16:creationId xmlns:a16="http://schemas.microsoft.com/office/drawing/2014/main" id="{00000000-0008-0000-0400-00002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2" name="Picture 1" descr="ALMASHRI_0">
          <a:extLst>
            <a:ext uri="{FF2B5EF4-FFF2-40B4-BE49-F238E27FC236}">
              <a16:creationId xmlns:a16="http://schemas.microsoft.com/office/drawing/2014/main" id="{00000000-0008-0000-0400-00002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3" name="Picture 1" descr="ALMASHRI_0">
          <a:extLst>
            <a:ext uri="{FF2B5EF4-FFF2-40B4-BE49-F238E27FC236}">
              <a16:creationId xmlns:a16="http://schemas.microsoft.com/office/drawing/2014/main" id="{00000000-0008-0000-0400-00002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4" name="Picture 1" descr="ALMASHRI_0">
          <a:extLst>
            <a:ext uri="{FF2B5EF4-FFF2-40B4-BE49-F238E27FC236}">
              <a16:creationId xmlns:a16="http://schemas.microsoft.com/office/drawing/2014/main" id="{00000000-0008-0000-0400-00002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5" name="Picture 1" descr="ALMASHRI_0">
          <a:extLst>
            <a:ext uri="{FF2B5EF4-FFF2-40B4-BE49-F238E27FC236}">
              <a16:creationId xmlns:a16="http://schemas.microsoft.com/office/drawing/2014/main" id="{00000000-0008-0000-0400-00002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6" name="Picture 1" descr="ALMASHRI_0">
          <a:extLst>
            <a:ext uri="{FF2B5EF4-FFF2-40B4-BE49-F238E27FC236}">
              <a16:creationId xmlns:a16="http://schemas.microsoft.com/office/drawing/2014/main" id="{00000000-0008-0000-0400-00003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7" name="Picture 1" descr="ALMASHRI_0">
          <a:extLst>
            <a:ext uri="{FF2B5EF4-FFF2-40B4-BE49-F238E27FC236}">
              <a16:creationId xmlns:a16="http://schemas.microsoft.com/office/drawing/2014/main" id="{00000000-0008-0000-0400-00003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8" name="Picture 1" descr="ALMASHRI_0">
          <a:extLst>
            <a:ext uri="{FF2B5EF4-FFF2-40B4-BE49-F238E27FC236}">
              <a16:creationId xmlns:a16="http://schemas.microsoft.com/office/drawing/2014/main" id="{00000000-0008-0000-0400-00003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19" name="Picture 1" descr="ALMASHRI_0">
          <a:extLst>
            <a:ext uri="{FF2B5EF4-FFF2-40B4-BE49-F238E27FC236}">
              <a16:creationId xmlns:a16="http://schemas.microsoft.com/office/drawing/2014/main" id="{00000000-0008-0000-0400-00003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20" name="Picture 1" descr="ALMASHRI_0">
          <a:extLst>
            <a:ext uri="{FF2B5EF4-FFF2-40B4-BE49-F238E27FC236}">
              <a16:creationId xmlns:a16="http://schemas.microsoft.com/office/drawing/2014/main" id="{00000000-0008-0000-0400-00003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21" name="Picture 1" descr="ALMASHRI_0">
          <a:extLst>
            <a:ext uri="{FF2B5EF4-FFF2-40B4-BE49-F238E27FC236}">
              <a16:creationId xmlns:a16="http://schemas.microsoft.com/office/drawing/2014/main" id="{00000000-0008-0000-0400-00003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22" name="Picture 1" descr="ALMASHRI_0">
          <a:extLst>
            <a:ext uri="{FF2B5EF4-FFF2-40B4-BE49-F238E27FC236}">
              <a16:creationId xmlns:a16="http://schemas.microsoft.com/office/drawing/2014/main" id="{00000000-0008-0000-0400-00003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23" name="Picture 1" descr="ALMASHRI_0">
          <a:extLst>
            <a:ext uri="{FF2B5EF4-FFF2-40B4-BE49-F238E27FC236}">
              <a16:creationId xmlns:a16="http://schemas.microsoft.com/office/drawing/2014/main" id="{00000000-0008-0000-0400-00003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24" name="Picture 1" descr="ALMASHRI_0">
          <a:extLst>
            <a:ext uri="{FF2B5EF4-FFF2-40B4-BE49-F238E27FC236}">
              <a16:creationId xmlns:a16="http://schemas.microsoft.com/office/drawing/2014/main" id="{00000000-0008-0000-0400-00003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25" name="Picture 1" descr="ALMASHRI_0">
          <a:extLst>
            <a:ext uri="{FF2B5EF4-FFF2-40B4-BE49-F238E27FC236}">
              <a16:creationId xmlns:a16="http://schemas.microsoft.com/office/drawing/2014/main" id="{00000000-0008-0000-0400-00003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232518"/>
    <xdr:pic>
      <xdr:nvPicPr>
        <xdr:cNvPr id="13626" name="Picture 1" descr="ALMASHRI_0">
          <a:extLst>
            <a:ext uri="{FF2B5EF4-FFF2-40B4-BE49-F238E27FC236}">
              <a16:creationId xmlns:a16="http://schemas.microsoft.com/office/drawing/2014/main" id="{00000000-0008-0000-0400-00003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27" name="Picture 1" descr="ALMASHRI_0">
          <a:extLst>
            <a:ext uri="{FF2B5EF4-FFF2-40B4-BE49-F238E27FC236}">
              <a16:creationId xmlns:a16="http://schemas.microsoft.com/office/drawing/2014/main" id="{00000000-0008-0000-0400-00003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28" name="Picture 1" descr="ALMASHRI_0">
          <a:extLst>
            <a:ext uri="{FF2B5EF4-FFF2-40B4-BE49-F238E27FC236}">
              <a16:creationId xmlns:a16="http://schemas.microsoft.com/office/drawing/2014/main" id="{00000000-0008-0000-0400-00003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29" name="Picture 1" descr="ALMASHRI_0">
          <a:extLst>
            <a:ext uri="{FF2B5EF4-FFF2-40B4-BE49-F238E27FC236}">
              <a16:creationId xmlns:a16="http://schemas.microsoft.com/office/drawing/2014/main" id="{00000000-0008-0000-0400-00003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0" name="Picture 1" descr="ALMASHRI_0">
          <a:extLst>
            <a:ext uri="{FF2B5EF4-FFF2-40B4-BE49-F238E27FC236}">
              <a16:creationId xmlns:a16="http://schemas.microsoft.com/office/drawing/2014/main" id="{00000000-0008-0000-0400-00003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1" name="Picture 1" descr="ALMASHRI_0">
          <a:extLst>
            <a:ext uri="{FF2B5EF4-FFF2-40B4-BE49-F238E27FC236}">
              <a16:creationId xmlns:a16="http://schemas.microsoft.com/office/drawing/2014/main" id="{00000000-0008-0000-0400-00003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2" name="Picture 1" descr="ALMASHRI_0">
          <a:extLst>
            <a:ext uri="{FF2B5EF4-FFF2-40B4-BE49-F238E27FC236}">
              <a16:creationId xmlns:a16="http://schemas.microsoft.com/office/drawing/2014/main" id="{00000000-0008-0000-0400-00004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3" name="Picture 1" descr="ALMASHRI_0">
          <a:extLst>
            <a:ext uri="{FF2B5EF4-FFF2-40B4-BE49-F238E27FC236}">
              <a16:creationId xmlns:a16="http://schemas.microsoft.com/office/drawing/2014/main" id="{00000000-0008-0000-0400-00004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4" name="Picture 1" descr="ALMASHRI_0">
          <a:extLst>
            <a:ext uri="{FF2B5EF4-FFF2-40B4-BE49-F238E27FC236}">
              <a16:creationId xmlns:a16="http://schemas.microsoft.com/office/drawing/2014/main" id="{00000000-0008-0000-0400-00004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5" name="Picture 1" descr="ALMASHRI_0">
          <a:extLst>
            <a:ext uri="{FF2B5EF4-FFF2-40B4-BE49-F238E27FC236}">
              <a16:creationId xmlns:a16="http://schemas.microsoft.com/office/drawing/2014/main" id="{00000000-0008-0000-0400-00004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6" name="Picture 1" descr="ALMASHRI_0">
          <a:extLst>
            <a:ext uri="{FF2B5EF4-FFF2-40B4-BE49-F238E27FC236}">
              <a16:creationId xmlns:a16="http://schemas.microsoft.com/office/drawing/2014/main" id="{00000000-0008-0000-0400-00004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7" name="Picture 1" descr="ALMASHRI_0">
          <a:extLst>
            <a:ext uri="{FF2B5EF4-FFF2-40B4-BE49-F238E27FC236}">
              <a16:creationId xmlns:a16="http://schemas.microsoft.com/office/drawing/2014/main" id="{00000000-0008-0000-0400-00004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8" name="Picture 1" descr="ALMASHRI_0">
          <a:extLst>
            <a:ext uri="{FF2B5EF4-FFF2-40B4-BE49-F238E27FC236}">
              <a16:creationId xmlns:a16="http://schemas.microsoft.com/office/drawing/2014/main" id="{00000000-0008-0000-0400-00004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39" name="Picture 1" descr="ALMASHRI_0">
          <a:extLst>
            <a:ext uri="{FF2B5EF4-FFF2-40B4-BE49-F238E27FC236}">
              <a16:creationId xmlns:a16="http://schemas.microsoft.com/office/drawing/2014/main" id="{00000000-0008-0000-0400-00004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40" name="Picture 1" descr="ALMASHRI_0">
          <a:extLst>
            <a:ext uri="{FF2B5EF4-FFF2-40B4-BE49-F238E27FC236}">
              <a16:creationId xmlns:a16="http://schemas.microsoft.com/office/drawing/2014/main" id="{00000000-0008-0000-0400-00004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41" name="Picture 1" descr="ALMASHRI_0">
          <a:extLst>
            <a:ext uri="{FF2B5EF4-FFF2-40B4-BE49-F238E27FC236}">
              <a16:creationId xmlns:a16="http://schemas.microsoft.com/office/drawing/2014/main" id="{00000000-0008-0000-0400-00004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42" name="Picture 1" descr="ALMASHRI_0">
          <a:extLst>
            <a:ext uri="{FF2B5EF4-FFF2-40B4-BE49-F238E27FC236}">
              <a16:creationId xmlns:a16="http://schemas.microsoft.com/office/drawing/2014/main" id="{00000000-0008-0000-0400-00004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43" name="Picture 1" descr="ALMASHRI_0">
          <a:extLst>
            <a:ext uri="{FF2B5EF4-FFF2-40B4-BE49-F238E27FC236}">
              <a16:creationId xmlns:a16="http://schemas.microsoft.com/office/drawing/2014/main" id="{00000000-0008-0000-0400-00004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44" name="Picture 1" descr="ALMASHRI_0">
          <a:extLst>
            <a:ext uri="{FF2B5EF4-FFF2-40B4-BE49-F238E27FC236}">
              <a16:creationId xmlns:a16="http://schemas.microsoft.com/office/drawing/2014/main" id="{00000000-0008-0000-0400-00004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45" name="Picture 1" descr="ALMASHRI_0">
          <a:extLst>
            <a:ext uri="{FF2B5EF4-FFF2-40B4-BE49-F238E27FC236}">
              <a16:creationId xmlns:a16="http://schemas.microsoft.com/office/drawing/2014/main" id="{00000000-0008-0000-0400-00004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46" name="Picture 1" descr="ALMASHRI_0">
          <a:extLst>
            <a:ext uri="{FF2B5EF4-FFF2-40B4-BE49-F238E27FC236}">
              <a16:creationId xmlns:a16="http://schemas.microsoft.com/office/drawing/2014/main" id="{00000000-0008-0000-0400-00004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47" name="Picture 1" descr="ALMASHRI_0">
          <a:extLst>
            <a:ext uri="{FF2B5EF4-FFF2-40B4-BE49-F238E27FC236}">
              <a16:creationId xmlns:a16="http://schemas.microsoft.com/office/drawing/2014/main" id="{00000000-0008-0000-0400-00004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48" name="Picture 1" descr="ALMASHRI_0">
          <a:extLst>
            <a:ext uri="{FF2B5EF4-FFF2-40B4-BE49-F238E27FC236}">
              <a16:creationId xmlns:a16="http://schemas.microsoft.com/office/drawing/2014/main" id="{00000000-0008-0000-0400-00005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49" name="Picture 1" descr="ALMASHRI_0">
          <a:extLst>
            <a:ext uri="{FF2B5EF4-FFF2-40B4-BE49-F238E27FC236}">
              <a16:creationId xmlns:a16="http://schemas.microsoft.com/office/drawing/2014/main" id="{00000000-0008-0000-0400-00005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0" name="Picture 1" descr="ALMASHRI_0">
          <a:extLst>
            <a:ext uri="{FF2B5EF4-FFF2-40B4-BE49-F238E27FC236}">
              <a16:creationId xmlns:a16="http://schemas.microsoft.com/office/drawing/2014/main" id="{00000000-0008-0000-0400-00005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1" name="Picture 1" descr="ALMASHRI_0">
          <a:extLst>
            <a:ext uri="{FF2B5EF4-FFF2-40B4-BE49-F238E27FC236}">
              <a16:creationId xmlns:a16="http://schemas.microsoft.com/office/drawing/2014/main" id="{00000000-0008-0000-0400-00005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2" name="Picture 1" descr="ALMASHRI_0">
          <a:extLst>
            <a:ext uri="{FF2B5EF4-FFF2-40B4-BE49-F238E27FC236}">
              <a16:creationId xmlns:a16="http://schemas.microsoft.com/office/drawing/2014/main" id="{00000000-0008-0000-0400-00005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3" name="Picture 1" descr="ALMASHRI_0">
          <a:extLst>
            <a:ext uri="{FF2B5EF4-FFF2-40B4-BE49-F238E27FC236}">
              <a16:creationId xmlns:a16="http://schemas.microsoft.com/office/drawing/2014/main" id="{00000000-0008-0000-0400-00005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4" name="Picture 1" descr="ALMASHRI_0">
          <a:extLst>
            <a:ext uri="{FF2B5EF4-FFF2-40B4-BE49-F238E27FC236}">
              <a16:creationId xmlns:a16="http://schemas.microsoft.com/office/drawing/2014/main" id="{00000000-0008-0000-0400-00005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5" name="Picture 1" descr="ALMASHRI_0">
          <a:extLst>
            <a:ext uri="{FF2B5EF4-FFF2-40B4-BE49-F238E27FC236}">
              <a16:creationId xmlns:a16="http://schemas.microsoft.com/office/drawing/2014/main" id="{00000000-0008-0000-0400-00005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6" name="Picture 1" descr="ALMASHRI_0">
          <a:extLst>
            <a:ext uri="{FF2B5EF4-FFF2-40B4-BE49-F238E27FC236}">
              <a16:creationId xmlns:a16="http://schemas.microsoft.com/office/drawing/2014/main" id="{00000000-0008-0000-0400-00005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7" name="Picture 1" descr="ALMASHRI_0">
          <a:extLst>
            <a:ext uri="{FF2B5EF4-FFF2-40B4-BE49-F238E27FC236}">
              <a16:creationId xmlns:a16="http://schemas.microsoft.com/office/drawing/2014/main" id="{00000000-0008-0000-0400-00005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658" name="Picture 1" descr="ALMASHRI_0">
          <a:extLst>
            <a:ext uri="{FF2B5EF4-FFF2-40B4-BE49-F238E27FC236}">
              <a16:creationId xmlns:a16="http://schemas.microsoft.com/office/drawing/2014/main" id="{00000000-0008-0000-0400-00005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59" name="Picture 1" descr="ALMASHRI_0">
          <a:extLst>
            <a:ext uri="{FF2B5EF4-FFF2-40B4-BE49-F238E27FC236}">
              <a16:creationId xmlns:a16="http://schemas.microsoft.com/office/drawing/2014/main" id="{00000000-0008-0000-0400-00005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0" name="Picture 1" descr="ALMASHRI_0">
          <a:extLst>
            <a:ext uri="{FF2B5EF4-FFF2-40B4-BE49-F238E27FC236}">
              <a16:creationId xmlns:a16="http://schemas.microsoft.com/office/drawing/2014/main" id="{00000000-0008-0000-0400-00005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1" name="Picture 1" descr="ALMASHRI_0">
          <a:extLst>
            <a:ext uri="{FF2B5EF4-FFF2-40B4-BE49-F238E27FC236}">
              <a16:creationId xmlns:a16="http://schemas.microsoft.com/office/drawing/2014/main" id="{00000000-0008-0000-0400-00005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2" name="Picture 1" descr="ALMASHRI_0">
          <a:extLst>
            <a:ext uri="{FF2B5EF4-FFF2-40B4-BE49-F238E27FC236}">
              <a16:creationId xmlns:a16="http://schemas.microsoft.com/office/drawing/2014/main" id="{00000000-0008-0000-0400-00005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3" name="Picture 1" descr="ALMASHRI_0">
          <a:extLst>
            <a:ext uri="{FF2B5EF4-FFF2-40B4-BE49-F238E27FC236}">
              <a16:creationId xmlns:a16="http://schemas.microsoft.com/office/drawing/2014/main" id="{00000000-0008-0000-0400-00005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4" name="Picture 1" descr="ALMASHRI_0">
          <a:extLst>
            <a:ext uri="{FF2B5EF4-FFF2-40B4-BE49-F238E27FC236}">
              <a16:creationId xmlns:a16="http://schemas.microsoft.com/office/drawing/2014/main" id="{00000000-0008-0000-0400-00006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5" name="Picture 1" descr="ALMASHRI_0">
          <a:extLst>
            <a:ext uri="{FF2B5EF4-FFF2-40B4-BE49-F238E27FC236}">
              <a16:creationId xmlns:a16="http://schemas.microsoft.com/office/drawing/2014/main" id="{00000000-0008-0000-0400-00006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6" name="Picture 1" descr="ALMASHRI_0">
          <a:extLst>
            <a:ext uri="{FF2B5EF4-FFF2-40B4-BE49-F238E27FC236}">
              <a16:creationId xmlns:a16="http://schemas.microsoft.com/office/drawing/2014/main" id="{00000000-0008-0000-0400-00006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7" name="Picture 1" descr="ALMASHRI_0">
          <a:extLst>
            <a:ext uri="{FF2B5EF4-FFF2-40B4-BE49-F238E27FC236}">
              <a16:creationId xmlns:a16="http://schemas.microsoft.com/office/drawing/2014/main" id="{00000000-0008-0000-0400-00006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8" name="Picture 1" descr="ALMASHRI_0">
          <a:extLst>
            <a:ext uri="{FF2B5EF4-FFF2-40B4-BE49-F238E27FC236}">
              <a16:creationId xmlns:a16="http://schemas.microsoft.com/office/drawing/2014/main" id="{00000000-0008-0000-0400-00006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69" name="Picture 1" descr="ALMASHRI_0">
          <a:extLst>
            <a:ext uri="{FF2B5EF4-FFF2-40B4-BE49-F238E27FC236}">
              <a16:creationId xmlns:a16="http://schemas.microsoft.com/office/drawing/2014/main" id="{00000000-0008-0000-0400-00006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70" name="Picture 1" descr="ALMASHRI_0">
          <a:extLst>
            <a:ext uri="{FF2B5EF4-FFF2-40B4-BE49-F238E27FC236}">
              <a16:creationId xmlns:a16="http://schemas.microsoft.com/office/drawing/2014/main" id="{00000000-0008-0000-0400-00006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71" name="Picture 1" descr="ALMASHRI_0">
          <a:extLst>
            <a:ext uri="{FF2B5EF4-FFF2-40B4-BE49-F238E27FC236}">
              <a16:creationId xmlns:a16="http://schemas.microsoft.com/office/drawing/2014/main" id="{00000000-0008-0000-0400-00006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72" name="Picture 1" descr="ALMASHRI_0">
          <a:extLst>
            <a:ext uri="{FF2B5EF4-FFF2-40B4-BE49-F238E27FC236}">
              <a16:creationId xmlns:a16="http://schemas.microsoft.com/office/drawing/2014/main" id="{00000000-0008-0000-0400-00006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73" name="Picture 1" descr="ALMASHRI_0">
          <a:extLst>
            <a:ext uri="{FF2B5EF4-FFF2-40B4-BE49-F238E27FC236}">
              <a16:creationId xmlns:a16="http://schemas.microsoft.com/office/drawing/2014/main" id="{00000000-0008-0000-0400-00006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674" name="Picture 1" descr="ALMASHRI_0">
          <a:extLst>
            <a:ext uri="{FF2B5EF4-FFF2-40B4-BE49-F238E27FC236}">
              <a16:creationId xmlns:a16="http://schemas.microsoft.com/office/drawing/2014/main" id="{00000000-0008-0000-0400-00006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75" name="Picture 1" descr="ALMASHRI_0">
          <a:extLst>
            <a:ext uri="{FF2B5EF4-FFF2-40B4-BE49-F238E27FC236}">
              <a16:creationId xmlns:a16="http://schemas.microsoft.com/office/drawing/2014/main" id="{00000000-0008-0000-0400-00006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76" name="Picture 1" descr="ALMASHRI_0">
          <a:extLst>
            <a:ext uri="{FF2B5EF4-FFF2-40B4-BE49-F238E27FC236}">
              <a16:creationId xmlns:a16="http://schemas.microsoft.com/office/drawing/2014/main" id="{00000000-0008-0000-0400-00006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77" name="Picture 1" descr="ALMASHRI_0">
          <a:extLst>
            <a:ext uri="{FF2B5EF4-FFF2-40B4-BE49-F238E27FC236}">
              <a16:creationId xmlns:a16="http://schemas.microsoft.com/office/drawing/2014/main" id="{00000000-0008-0000-0400-00006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78" name="Picture 1" descr="ALMASHRI_0">
          <a:extLst>
            <a:ext uri="{FF2B5EF4-FFF2-40B4-BE49-F238E27FC236}">
              <a16:creationId xmlns:a16="http://schemas.microsoft.com/office/drawing/2014/main" id="{00000000-0008-0000-0400-00006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79" name="Picture 1" descr="ALMASHRI_0">
          <a:extLst>
            <a:ext uri="{FF2B5EF4-FFF2-40B4-BE49-F238E27FC236}">
              <a16:creationId xmlns:a16="http://schemas.microsoft.com/office/drawing/2014/main" id="{00000000-0008-0000-0400-00006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0" name="Picture 1" descr="ALMASHRI_0">
          <a:extLst>
            <a:ext uri="{FF2B5EF4-FFF2-40B4-BE49-F238E27FC236}">
              <a16:creationId xmlns:a16="http://schemas.microsoft.com/office/drawing/2014/main" id="{00000000-0008-0000-0400-00007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1" name="Picture 1" descr="ALMASHRI_0">
          <a:extLst>
            <a:ext uri="{FF2B5EF4-FFF2-40B4-BE49-F238E27FC236}">
              <a16:creationId xmlns:a16="http://schemas.microsoft.com/office/drawing/2014/main" id="{00000000-0008-0000-0400-00007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2" name="Picture 1" descr="ALMASHRI_0">
          <a:extLst>
            <a:ext uri="{FF2B5EF4-FFF2-40B4-BE49-F238E27FC236}">
              <a16:creationId xmlns:a16="http://schemas.microsoft.com/office/drawing/2014/main" id="{00000000-0008-0000-0400-00007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3" name="Picture 1" descr="ALMASHRI_0">
          <a:extLst>
            <a:ext uri="{FF2B5EF4-FFF2-40B4-BE49-F238E27FC236}">
              <a16:creationId xmlns:a16="http://schemas.microsoft.com/office/drawing/2014/main" id="{00000000-0008-0000-0400-00007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4" name="Picture 1" descr="ALMASHRI_0">
          <a:extLst>
            <a:ext uri="{FF2B5EF4-FFF2-40B4-BE49-F238E27FC236}">
              <a16:creationId xmlns:a16="http://schemas.microsoft.com/office/drawing/2014/main" id="{00000000-0008-0000-0400-00007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5" name="Picture 1" descr="ALMASHRI_0">
          <a:extLst>
            <a:ext uri="{FF2B5EF4-FFF2-40B4-BE49-F238E27FC236}">
              <a16:creationId xmlns:a16="http://schemas.microsoft.com/office/drawing/2014/main" id="{00000000-0008-0000-0400-00007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6" name="Picture 1" descr="ALMASHRI_0">
          <a:extLst>
            <a:ext uri="{FF2B5EF4-FFF2-40B4-BE49-F238E27FC236}">
              <a16:creationId xmlns:a16="http://schemas.microsoft.com/office/drawing/2014/main" id="{00000000-0008-0000-0400-00007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7" name="Picture 1" descr="ALMASHRI_0">
          <a:extLst>
            <a:ext uri="{FF2B5EF4-FFF2-40B4-BE49-F238E27FC236}">
              <a16:creationId xmlns:a16="http://schemas.microsoft.com/office/drawing/2014/main" id="{00000000-0008-0000-0400-00007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8" name="Picture 1" descr="ALMASHRI_0">
          <a:extLst>
            <a:ext uri="{FF2B5EF4-FFF2-40B4-BE49-F238E27FC236}">
              <a16:creationId xmlns:a16="http://schemas.microsoft.com/office/drawing/2014/main" id="{00000000-0008-0000-0400-00007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89" name="Picture 1" descr="ALMASHRI_0">
          <a:extLst>
            <a:ext uri="{FF2B5EF4-FFF2-40B4-BE49-F238E27FC236}">
              <a16:creationId xmlns:a16="http://schemas.microsoft.com/office/drawing/2014/main" id="{00000000-0008-0000-0400-00007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690" name="Picture 1" descr="ALMASHRI_0">
          <a:extLst>
            <a:ext uri="{FF2B5EF4-FFF2-40B4-BE49-F238E27FC236}">
              <a16:creationId xmlns:a16="http://schemas.microsoft.com/office/drawing/2014/main" id="{00000000-0008-0000-0400-00007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1" name="Picture 1" descr="ALMASHRI_0">
          <a:extLst>
            <a:ext uri="{FF2B5EF4-FFF2-40B4-BE49-F238E27FC236}">
              <a16:creationId xmlns:a16="http://schemas.microsoft.com/office/drawing/2014/main" id="{00000000-0008-0000-0400-00007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2" name="Picture 1" descr="ALMASHRI_0">
          <a:extLst>
            <a:ext uri="{FF2B5EF4-FFF2-40B4-BE49-F238E27FC236}">
              <a16:creationId xmlns:a16="http://schemas.microsoft.com/office/drawing/2014/main" id="{00000000-0008-0000-0400-00007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3" name="Picture 1" descr="ALMASHRI_0">
          <a:extLst>
            <a:ext uri="{FF2B5EF4-FFF2-40B4-BE49-F238E27FC236}">
              <a16:creationId xmlns:a16="http://schemas.microsoft.com/office/drawing/2014/main" id="{00000000-0008-0000-0400-00007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4" name="Picture 1" descr="ALMASHRI_0">
          <a:extLst>
            <a:ext uri="{FF2B5EF4-FFF2-40B4-BE49-F238E27FC236}">
              <a16:creationId xmlns:a16="http://schemas.microsoft.com/office/drawing/2014/main" id="{00000000-0008-0000-0400-00007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5" name="Picture 1" descr="ALMASHRI_0">
          <a:extLst>
            <a:ext uri="{FF2B5EF4-FFF2-40B4-BE49-F238E27FC236}">
              <a16:creationId xmlns:a16="http://schemas.microsoft.com/office/drawing/2014/main" id="{00000000-0008-0000-0400-00007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6" name="Picture 1" descr="ALMASHRI_0">
          <a:extLst>
            <a:ext uri="{FF2B5EF4-FFF2-40B4-BE49-F238E27FC236}">
              <a16:creationId xmlns:a16="http://schemas.microsoft.com/office/drawing/2014/main" id="{00000000-0008-0000-0400-00008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7" name="Picture 1" descr="ALMASHRI_0">
          <a:extLst>
            <a:ext uri="{FF2B5EF4-FFF2-40B4-BE49-F238E27FC236}">
              <a16:creationId xmlns:a16="http://schemas.microsoft.com/office/drawing/2014/main" id="{00000000-0008-0000-0400-00008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8" name="Picture 1" descr="ALMASHRI_0">
          <a:extLst>
            <a:ext uri="{FF2B5EF4-FFF2-40B4-BE49-F238E27FC236}">
              <a16:creationId xmlns:a16="http://schemas.microsoft.com/office/drawing/2014/main" id="{00000000-0008-0000-0400-00008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699" name="Picture 1" descr="ALMASHRI_0">
          <a:extLst>
            <a:ext uri="{FF2B5EF4-FFF2-40B4-BE49-F238E27FC236}">
              <a16:creationId xmlns:a16="http://schemas.microsoft.com/office/drawing/2014/main" id="{00000000-0008-0000-0400-00008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00" name="Picture 1" descr="ALMASHRI_0">
          <a:extLst>
            <a:ext uri="{FF2B5EF4-FFF2-40B4-BE49-F238E27FC236}">
              <a16:creationId xmlns:a16="http://schemas.microsoft.com/office/drawing/2014/main" id="{00000000-0008-0000-0400-00008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01" name="Picture 1" descr="ALMASHRI_0">
          <a:extLst>
            <a:ext uri="{FF2B5EF4-FFF2-40B4-BE49-F238E27FC236}">
              <a16:creationId xmlns:a16="http://schemas.microsoft.com/office/drawing/2014/main" id="{00000000-0008-0000-0400-00008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02" name="Picture 1" descr="ALMASHRI_0">
          <a:extLst>
            <a:ext uri="{FF2B5EF4-FFF2-40B4-BE49-F238E27FC236}">
              <a16:creationId xmlns:a16="http://schemas.microsoft.com/office/drawing/2014/main" id="{00000000-0008-0000-0400-00008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03" name="Picture 1" descr="ALMASHRI_0">
          <a:extLst>
            <a:ext uri="{FF2B5EF4-FFF2-40B4-BE49-F238E27FC236}">
              <a16:creationId xmlns:a16="http://schemas.microsoft.com/office/drawing/2014/main" id="{00000000-0008-0000-0400-00008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04" name="Picture 1" descr="ALMASHRI_0">
          <a:extLst>
            <a:ext uri="{FF2B5EF4-FFF2-40B4-BE49-F238E27FC236}">
              <a16:creationId xmlns:a16="http://schemas.microsoft.com/office/drawing/2014/main" id="{00000000-0008-0000-0400-00008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05" name="Picture 1" descr="ALMASHRI_0">
          <a:extLst>
            <a:ext uri="{FF2B5EF4-FFF2-40B4-BE49-F238E27FC236}">
              <a16:creationId xmlns:a16="http://schemas.microsoft.com/office/drawing/2014/main" id="{00000000-0008-0000-0400-00008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06" name="Picture 1" descr="ALMASHRI_0">
          <a:extLst>
            <a:ext uri="{FF2B5EF4-FFF2-40B4-BE49-F238E27FC236}">
              <a16:creationId xmlns:a16="http://schemas.microsoft.com/office/drawing/2014/main" id="{00000000-0008-0000-0400-00008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07" name="Picture 1" descr="ALMASHRI_0">
          <a:extLst>
            <a:ext uri="{FF2B5EF4-FFF2-40B4-BE49-F238E27FC236}">
              <a16:creationId xmlns:a16="http://schemas.microsoft.com/office/drawing/2014/main" id="{00000000-0008-0000-0400-00008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08" name="Picture 1" descr="ALMASHRI_0">
          <a:extLst>
            <a:ext uri="{FF2B5EF4-FFF2-40B4-BE49-F238E27FC236}">
              <a16:creationId xmlns:a16="http://schemas.microsoft.com/office/drawing/2014/main" id="{00000000-0008-0000-0400-00008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09" name="Picture 1" descr="ALMASHRI_0">
          <a:extLst>
            <a:ext uri="{FF2B5EF4-FFF2-40B4-BE49-F238E27FC236}">
              <a16:creationId xmlns:a16="http://schemas.microsoft.com/office/drawing/2014/main" id="{00000000-0008-0000-0400-00008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0" name="Picture 1" descr="ALMASHRI_0">
          <a:extLst>
            <a:ext uri="{FF2B5EF4-FFF2-40B4-BE49-F238E27FC236}">
              <a16:creationId xmlns:a16="http://schemas.microsoft.com/office/drawing/2014/main" id="{00000000-0008-0000-0400-00008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1" name="Picture 1" descr="ALMASHRI_0">
          <a:extLst>
            <a:ext uri="{FF2B5EF4-FFF2-40B4-BE49-F238E27FC236}">
              <a16:creationId xmlns:a16="http://schemas.microsoft.com/office/drawing/2014/main" id="{00000000-0008-0000-0400-00008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2" name="Picture 1" descr="ALMASHRI_0">
          <a:extLst>
            <a:ext uri="{FF2B5EF4-FFF2-40B4-BE49-F238E27FC236}">
              <a16:creationId xmlns:a16="http://schemas.microsoft.com/office/drawing/2014/main" id="{00000000-0008-0000-0400-00009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3" name="Picture 1" descr="ALMASHRI_0">
          <a:extLst>
            <a:ext uri="{FF2B5EF4-FFF2-40B4-BE49-F238E27FC236}">
              <a16:creationId xmlns:a16="http://schemas.microsoft.com/office/drawing/2014/main" id="{00000000-0008-0000-0400-00009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4" name="Picture 1" descr="ALMASHRI_0">
          <a:extLst>
            <a:ext uri="{FF2B5EF4-FFF2-40B4-BE49-F238E27FC236}">
              <a16:creationId xmlns:a16="http://schemas.microsoft.com/office/drawing/2014/main" id="{00000000-0008-0000-0400-00009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5" name="Picture 1" descr="ALMASHRI_0">
          <a:extLst>
            <a:ext uri="{FF2B5EF4-FFF2-40B4-BE49-F238E27FC236}">
              <a16:creationId xmlns:a16="http://schemas.microsoft.com/office/drawing/2014/main" id="{00000000-0008-0000-0400-00009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6" name="Picture 1" descr="ALMASHRI_0">
          <a:extLst>
            <a:ext uri="{FF2B5EF4-FFF2-40B4-BE49-F238E27FC236}">
              <a16:creationId xmlns:a16="http://schemas.microsoft.com/office/drawing/2014/main" id="{00000000-0008-0000-0400-00009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7" name="Picture 1" descr="ALMASHRI_0">
          <a:extLst>
            <a:ext uri="{FF2B5EF4-FFF2-40B4-BE49-F238E27FC236}">
              <a16:creationId xmlns:a16="http://schemas.microsoft.com/office/drawing/2014/main" id="{00000000-0008-0000-0400-00009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8" name="Picture 1" descr="ALMASHRI_0">
          <a:extLst>
            <a:ext uri="{FF2B5EF4-FFF2-40B4-BE49-F238E27FC236}">
              <a16:creationId xmlns:a16="http://schemas.microsoft.com/office/drawing/2014/main" id="{00000000-0008-0000-0400-00009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19" name="Picture 1" descr="ALMASHRI_0">
          <a:extLst>
            <a:ext uri="{FF2B5EF4-FFF2-40B4-BE49-F238E27FC236}">
              <a16:creationId xmlns:a16="http://schemas.microsoft.com/office/drawing/2014/main" id="{00000000-0008-0000-0400-00009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20" name="Picture 1" descr="ALMASHRI_0">
          <a:extLst>
            <a:ext uri="{FF2B5EF4-FFF2-40B4-BE49-F238E27FC236}">
              <a16:creationId xmlns:a16="http://schemas.microsoft.com/office/drawing/2014/main" id="{00000000-0008-0000-0400-00009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21" name="Picture 1" descr="ALMASHRI_0">
          <a:extLst>
            <a:ext uri="{FF2B5EF4-FFF2-40B4-BE49-F238E27FC236}">
              <a16:creationId xmlns:a16="http://schemas.microsoft.com/office/drawing/2014/main" id="{00000000-0008-0000-0400-00009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22" name="Picture 1" descr="ALMASHRI_0">
          <a:extLst>
            <a:ext uri="{FF2B5EF4-FFF2-40B4-BE49-F238E27FC236}">
              <a16:creationId xmlns:a16="http://schemas.microsoft.com/office/drawing/2014/main" id="{00000000-0008-0000-0400-00009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23" name="Picture 1" descr="ALMASHRI_0">
          <a:extLst>
            <a:ext uri="{FF2B5EF4-FFF2-40B4-BE49-F238E27FC236}">
              <a16:creationId xmlns:a16="http://schemas.microsoft.com/office/drawing/2014/main" id="{00000000-0008-0000-0400-00009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24" name="Picture 1" descr="ALMASHRI_0">
          <a:extLst>
            <a:ext uri="{FF2B5EF4-FFF2-40B4-BE49-F238E27FC236}">
              <a16:creationId xmlns:a16="http://schemas.microsoft.com/office/drawing/2014/main" id="{00000000-0008-0000-0400-00009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25" name="Picture 1" descr="ALMASHRI_0">
          <a:extLst>
            <a:ext uri="{FF2B5EF4-FFF2-40B4-BE49-F238E27FC236}">
              <a16:creationId xmlns:a16="http://schemas.microsoft.com/office/drawing/2014/main" id="{00000000-0008-0000-0400-00009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26" name="Picture 1" descr="ALMASHRI_0">
          <a:extLst>
            <a:ext uri="{FF2B5EF4-FFF2-40B4-BE49-F238E27FC236}">
              <a16:creationId xmlns:a16="http://schemas.microsoft.com/office/drawing/2014/main" id="{00000000-0008-0000-0400-00009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27" name="Picture 1" descr="ALMASHRI_0">
          <a:extLst>
            <a:ext uri="{FF2B5EF4-FFF2-40B4-BE49-F238E27FC236}">
              <a16:creationId xmlns:a16="http://schemas.microsoft.com/office/drawing/2014/main" id="{00000000-0008-0000-0400-00009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28" name="Picture 1" descr="ALMASHRI_0">
          <a:extLst>
            <a:ext uri="{FF2B5EF4-FFF2-40B4-BE49-F238E27FC236}">
              <a16:creationId xmlns:a16="http://schemas.microsoft.com/office/drawing/2014/main" id="{00000000-0008-0000-0400-0000A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29" name="Picture 1" descr="ALMASHRI_0">
          <a:extLst>
            <a:ext uri="{FF2B5EF4-FFF2-40B4-BE49-F238E27FC236}">
              <a16:creationId xmlns:a16="http://schemas.microsoft.com/office/drawing/2014/main" id="{00000000-0008-0000-0400-0000A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0" name="Picture 1" descr="ALMASHRI_0">
          <a:extLst>
            <a:ext uri="{FF2B5EF4-FFF2-40B4-BE49-F238E27FC236}">
              <a16:creationId xmlns:a16="http://schemas.microsoft.com/office/drawing/2014/main" id="{00000000-0008-0000-0400-0000A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1" name="Picture 1" descr="ALMASHRI_0">
          <a:extLst>
            <a:ext uri="{FF2B5EF4-FFF2-40B4-BE49-F238E27FC236}">
              <a16:creationId xmlns:a16="http://schemas.microsoft.com/office/drawing/2014/main" id="{00000000-0008-0000-0400-0000A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2" name="Picture 1" descr="ALMASHRI_0">
          <a:extLst>
            <a:ext uri="{FF2B5EF4-FFF2-40B4-BE49-F238E27FC236}">
              <a16:creationId xmlns:a16="http://schemas.microsoft.com/office/drawing/2014/main" id="{00000000-0008-0000-0400-0000A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3" name="Picture 1" descr="ALMASHRI_0">
          <a:extLst>
            <a:ext uri="{FF2B5EF4-FFF2-40B4-BE49-F238E27FC236}">
              <a16:creationId xmlns:a16="http://schemas.microsoft.com/office/drawing/2014/main" id="{00000000-0008-0000-0400-0000A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4" name="Picture 1" descr="ALMASHRI_0">
          <a:extLst>
            <a:ext uri="{FF2B5EF4-FFF2-40B4-BE49-F238E27FC236}">
              <a16:creationId xmlns:a16="http://schemas.microsoft.com/office/drawing/2014/main" id="{00000000-0008-0000-0400-0000A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5" name="Picture 1" descr="ALMASHRI_0">
          <a:extLst>
            <a:ext uri="{FF2B5EF4-FFF2-40B4-BE49-F238E27FC236}">
              <a16:creationId xmlns:a16="http://schemas.microsoft.com/office/drawing/2014/main" id="{00000000-0008-0000-0400-0000A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6" name="Picture 1" descr="ALMASHRI_0">
          <a:extLst>
            <a:ext uri="{FF2B5EF4-FFF2-40B4-BE49-F238E27FC236}">
              <a16:creationId xmlns:a16="http://schemas.microsoft.com/office/drawing/2014/main" id="{00000000-0008-0000-0400-0000A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7" name="Picture 1" descr="ALMASHRI_0">
          <a:extLst>
            <a:ext uri="{FF2B5EF4-FFF2-40B4-BE49-F238E27FC236}">
              <a16:creationId xmlns:a16="http://schemas.microsoft.com/office/drawing/2014/main" id="{00000000-0008-0000-0400-0000A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38" name="Picture 1" descr="ALMASHRI_0">
          <a:extLst>
            <a:ext uri="{FF2B5EF4-FFF2-40B4-BE49-F238E27FC236}">
              <a16:creationId xmlns:a16="http://schemas.microsoft.com/office/drawing/2014/main" id="{00000000-0008-0000-0400-0000A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39" name="Picture 1" descr="ALMASHRI_0">
          <a:extLst>
            <a:ext uri="{FF2B5EF4-FFF2-40B4-BE49-F238E27FC236}">
              <a16:creationId xmlns:a16="http://schemas.microsoft.com/office/drawing/2014/main" id="{00000000-0008-0000-0400-0000A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0" name="Picture 1" descr="ALMASHRI_0">
          <a:extLst>
            <a:ext uri="{FF2B5EF4-FFF2-40B4-BE49-F238E27FC236}">
              <a16:creationId xmlns:a16="http://schemas.microsoft.com/office/drawing/2014/main" id="{00000000-0008-0000-0400-0000A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1" name="Picture 1" descr="ALMASHRI_0">
          <a:extLst>
            <a:ext uri="{FF2B5EF4-FFF2-40B4-BE49-F238E27FC236}">
              <a16:creationId xmlns:a16="http://schemas.microsoft.com/office/drawing/2014/main" id="{00000000-0008-0000-0400-0000A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2" name="Picture 1" descr="ALMASHRI_0">
          <a:extLst>
            <a:ext uri="{FF2B5EF4-FFF2-40B4-BE49-F238E27FC236}">
              <a16:creationId xmlns:a16="http://schemas.microsoft.com/office/drawing/2014/main" id="{00000000-0008-0000-0400-0000A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3" name="Picture 1" descr="ALMASHRI_0">
          <a:extLst>
            <a:ext uri="{FF2B5EF4-FFF2-40B4-BE49-F238E27FC236}">
              <a16:creationId xmlns:a16="http://schemas.microsoft.com/office/drawing/2014/main" id="{00000000-0008-0000-0400-0000A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4" name="Picture 1" descr="ALMASHRI_0">
          <a:extLst>
            <a:ext uri="{FF2B5EF4-FFF2-40B4-BE49-F238E27FC236}">
              <a16:creationId xmlns:a16="http://schemas.microsoft.com/office/drawing/2014/main" id="{00000000-0008-0000-0400-0000B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5" name="Picture 1" descr="ALMASHRI_0">
          <a:extLst>
            <a:ext uri="{FF2B5EF4-FFF2-40B4-BE49-F238E27FC236}">
              <a16:creationId xmlns:a16="http://schemas.microsoft.com/office/drawing/2014/main" id="{00000000-0008-0000-0400-0000B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6" name="Picture 1" descr="ALMASHRI_0">
          <a:extLst>
            <a:ext uri="{FF2B5EF4-FFF2-40B4-BE49-F238E27FC236}">
              <a16:creationId xmlns:a16="http://schemas.microsoft.com/office/drawing/2014/main" id="{00000000-0008-0000-0400-0000B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7" name="Picture 1" descr="ALMASHRI_0">
          <a:extLst>
            <a:ext uri="{FF2B5EF4-FFF2-40B4-BE49-F238E27FC236}">
              <a16:creationId xmlns:a16="http://schemas.microsoft.com/office/drawing/2014/main" id="{00000000-0008-0000-0400-0000B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8" name="Picture 1" descr="ALMASHRI_0">
          <a:extLst>
            <a:ext uri="{FF2B5EF4-FFF2-40B4-BE49-F238E27FC236}">
              <a16:creationId xmlns:a16="http://schemas.microsoft.com/office/drawing/2014/main" id="{00000000-0008-0000-0400-0000B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49" name="Picture 1" descr="ALMASHRI_0">
          <a:extLst>
            <a:ext uri="{FF2B5EF4-FFF2-40B4-BE49-F238E27FC236}">
              <a16:creationId xmlns:a16="http://schemas.microsoft.com/office/drawing/2014/main" id="{00000000-0008-0000-0400-0000B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50" name="Picture 1" descr="ALMASHRI_0">
          <a:extLst>
            <a:ext uri="{FF2B5EF4-FFF2-40B4-BE49-F238E27FC236}">
              <a16:creationId xmlns:a16="http://schemas.microsoft.com/office/drawing/2014/main" id="{00000000-0008-0000-0400-0000B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51" name="Picture 1" descr="ALMASHRI_0">
          <a:extLst>
            <a:ext uri="{FF2B5EF4-FFF2-40B4-BE49-F238E27FC236}">
              <a16:creationId xmlns:a16="http://schemas.microsoft.com/office/drawing/2014/main" id="{00000000-0008-0000-0400-0000B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52" name="Picture 1" descr="ALMASHRI_0">
          <a:extLst>
            <a:ext uri="{FF2B5EF4-FFF2-40B4-BE49-F238E27FC236}">
              <a16:creationId xmlns:a16="http://schemas.microsoft.com/office/drawing/2014/main" id="{00000000-0008-0000-0400-0000B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53" name="Picture 1" descr="ALMASHRI_0">
          <a:extLst>
            <a:ext uri="{FF2B5EF4-FFF2-40B4-BE49-F238E27FC236}">
              <a16:creationId xmlns:a16="http://schemas.microsoft.com/office/drawing/2014/main" id="{00000000-0008-0000-0400-0000B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754" name="Picture 1" descr="ALMASHRI_0">
          <a:extLst>
            <a:ext uri="{FF2B5EF4-FFF2-40B4-BE49-F238E27FC236}">
              <a16:creationId xmlns:a16="http://schemas.microsoft.com/office/drawing/2014/main" id="{00000000-0008-0000-0400-0000B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55" name="Picture 1" descr="ALMASHRI_0">
          <a:extLst>
            <a:ext uri="{FF2B5EF4-FFF2-40B4-BE49-F238E27FC236}">
              <a16:creationId xmlns:a16="http://schemas.microsoft.com/office/drawing/2014/main" id="{00000000-0008-0000-0400-0000B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56" name="Picture 1" descr="ALMASHRI_0">
          <a:extLst>
            <a:ext uri="{FF2B5EF4-FFF2-40B4-BE49-F238E27FC236}">
              <a16:creationId xmlns:a16="http://schemas.microsoft.com/office/drawing/2014/main" id="{00000000-0008-0000-0400-0000B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57" name="Picture 1" descr="ALMASHRI_0">
          <a:extLst>
            <a:ext uri="{FF2B5EF4-FFF2-40B4-BE49-F238E27FC236}">
              <a16:creationId xmlns:a16="http://schemas.microsoft.com/office/drawing/2014/main" id="{00000000-0008-0000-0400-0000B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58" name="Picture 1" descr="ALMASHRI_0">
          <a:extLst>
            <a:ext uri="{FF2B5EF4-FFF2-40B4-BE49-F238E27FC236}">
              <a16:creationId xmlns:a16="http://schemas.microsoft.com/office/drawing/2014/main" id="{00000000-0008-0000-0400-0000B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59" name="Picture 1" descr="ALMASHRI_0">
          <a:extLst>
            <a:ext uri="{FF2B5EF4-FFF2-40B4-BE49-F238E27FC236}">
              <a16:creationId xmlns:a16="http://schemas.microsoft.com/office/drawing/2014/main" id="{00000000-0008-0000-0400-0000B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0" name="Picture 1" descr="ALMASHRI_0">
          <a:extLst>
            <a:ext uri="{FF2B5EF4-FFF2-40B4-BE49-F238E27FC236}">
              <a16:creationId xmlns:a16="http://schemas.microsoft.com/office/drawing/2014/main" id="{00000000-0008-0000-0400-0000C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1" name="Picture 1" descr="ALMASHRI_0">
          <a:extLst>
            <a:ext uri="{FF2B5EF4-FFF2-40B4-BE49-F238E27FC236}">
              <a16:creationId xmlns:a16="http://schemas.microsoft.com/office/drawing/2014/main" id="{00000000-0008-0000-0400-0000C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2" name="Picture 1" descr="ALMASHRI_0">
          <a:extLst>
            <a:ext uri="{FF2B5EF4-FFF2-40B4-BE49-F238E27FC236}">
              <a16:creationId xmlns:a16="http://schemas.microsoft.com/office/drawing/2014/main" id="{00000000-0008-0000-0400-0000C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3" name="Picture 1" descr="ALMASHRI_0">
          <a:extLst>
            <a:ext uri="{FF2B5EF4-FFF2-40B4-BE49-F238E27FC236}">
              <a16:creationId xmlns:a16="http://schemas.microsoft.com/office/drawing/2014/main" id="{00000000-0008-0000-0400-0000C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4" name="Picture 1" descr="ALMASHRI_0">
          <a:extLst>
            <a:ext uri="{FF2B5EF4-FFF2-40B4-BE49-F238E27FC236}">
              <a16:creationId xmlns:a16="http://schemas.microsoft.com/office/drawing/2014/main" id="{00000000-0008-0000-0400-0000C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5" name="Picture 1" descr="ALMASHRI_0">
          <a:extLst>
            <a:ext uri="{FF2B5EF4-FFF2-40B4-BE49-F238E27FC236}">
              <a16:creationId xmlns:a16="http://schemas.microsoft.com/office/drawing/2014/main" id="{00000000-0008-0000-0400-0000C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6" name="Picture 1" descr="ALMASHRI_0">
          <a:extLst>
            <a:ext uri="{FF2B5EF4-FFF2-40B4-BE49-F238E27FC236}">
              <a16:creationId xmlns:a16="http://schemas.microsoft.com/office/drawing/2014/main" id="{00000000-0008-0000-0400-0000C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7" name="Picture 1" descr="ALMASHRI_0">
          <a:extLst>
            <a:ext uri="{FF2B5EF4-FFF2-40B4-BE49-F238E27FC236}">
              <a16:creationId xmlns:a16="http://schemas.microsoft.com/office/drawing/2014/main" id="{00000000-0008-0000-0400-0000C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8" name="Picture 1" descr="ALMASHRI_0">
          <a:extLst>
            <a:ext uri="{FF2B5EF4-FFF2-40B4-BE49-F238E27FC236}">
              <a16:creationId xmlns:a16="http://schemas.microsoft.com/office/drawing/2014/main" id="{00000000-0008-0000-0400-0000C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69" name="Picture 1" descr="ALMASHRI_0">
          <a:extLst>
            <a:ext uri="{FF2B5EF4-FFF2-40B4-BE49-F238E27FC236}">
              <a16:creationId xmlns:a16="http://schemas.microsoft.com/office/drawing/2014/main" id="{00000000-0008-0000-0400-0000C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770" name="Picture 1" descr="ALMASHRI_0">
          <a:extLst>
            <a:ext uri="{FF2B5EF4-FFF2-40B4-BE49-F238E27FC236}">
              <a16:creationId xmlns:a16="http://schemas.microsoft.com/office/drawing/2014/main" id="{00000000-0008-0000-0400-0000C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1" name="Picture 1" descr="ALMASHRI_0">
          <a:extLst>
            <a:ext uri="{FF2B5EF4-FFF2-40B4-BE49-F238E27FC236}">
              <a16:creationId xmlns:a16="http://schemas.microsoft.com/office/drawing/2014/main" id="{00000000-0008-0000-0400-0000C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2" name="Picture 1" descr="ALMASHRI_0">
          <a:extLst>
            <a:ext uri="{FF2B5EF4-FFF2-40B4-BE49-F238E27FC236}">
              <a16:creationId xmlns:a16="http://schemas.microsoft.com/office/drawing/2014/main" id="{00000000-0008-0000-0400-0000C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3" name="Picture 1" descr="ALMASHRI_0">
          <a:extLst>
            <a:ext uri="{FF2B5EF4-FFF2-40B4-BE49-F238E27FC236}">
              <a16:creationId xmlns:a16="http://schemas.microsoft.com/office/drawing/2014/main" id="{00000000-0008-0000-0400-0000C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4" name="Picture 1" descr="ALMASHRI_0">
          <a:extLst>
            <a:ext uri="{FF2B5EF4-FFF2-40B4-BE49-F238E27FC236}">
              <a16:creationId xmlns:a16="http://schemas.microsoft.com/office/drawing/2014/main" id="{00000000-0008-0000-0400-0000C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5" name="Picture 1" descr="ALMASHRI_0">
          <a:extLst>
            <a:ext uri="{FF2B5EF4-FFF2-40B4-BE49-F238E27FC236}">
              <a16:creationId xmlns:a16="http://schemas.microsoft.com/office/drawing/2014/main" id="{00000000-0008-0000-0400-0000C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6" name="Picture 1" descr="ALMASHRI_0">
          <a:extLst>
            <a:ext uri="{FF2B5EF4-FFF2-40B4-BE49-F238E27FC236}">
              <a16:creationId xmlns:a16="http://schemas.microsoft.com/office/drawing/2014/main" id="{00000000-0008-0000-0400-0000D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7" name="Picture 1" descr="ALMASHRI_0">
          <a:extLst>
            <a:ext uri="{FF2B5EF4-FFF2-40B4-BE49-F238E27FC236}">
              <a16:creationId xmlns:a16="http://schemas.microsoft.com/office/drawing/2014/main" id="{00000000-0008-0000-0400-0000D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8" name="Picture 1" descr="ALMASHRI_0">
          <a:extLst>
            <a:ext uri="{FF2B5EF4-FFF2-40B4-BE49-F238E27FC236}">
              <a16:creationId xmlns:a16="http://schemas.microsoft.com/office/drawing/2014/main" id="{00000000-0008-0000-0400-0000D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79" name="Picture 1" descr="ALMASHRI_0">
          <a:extLst>
            <a:ext uri="{FF2B5EF4-FFF2-40B4-BE49-F238E27FC236}">
              <a16:creationId xmlns:a16="http://schemas.microsoft.com/office/drawing/2014/main" id="{00000000-0008-0000-0400-0000D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80" name="Picture 1" descr="ALMASHRI_0">
          <a:extLst>
            <a:ext uri="{FF2B5EF4-FFF2-40B4-BE49-F238E27FC236}">
              <a16:creationId xmlns:a16="http://schemas.microsoft.com/office/drawing/2014/main" id="{00000000-0008-0000-0400-0000D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81" name="Picture 1" descr="ALMASHRI_0">
          <a:extLst>
            <a:ext uri="{FF2B5EF4-FFF2-40B4-BE49-F238E27FC236}">
              <a16:creationId xmlns:a16="http://schemas.microsoft.com/office/drawing/2014/main" id="{00000000-0008-0000-0400-0000D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82" name="Picture 1" descr="ALMASHRI_0">
          <a:extLst>
            <a:ext uri="{FF2B5EF4-FFF2-40B4-BE49-F238E27FC236}">
              <a16:creationId xmlns:a16="http://schemas.microsoft.com/office/drawing/2014/main" id="{00000000-0008-0000-0400-0000D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83" name="Picture 1" descr="ALMASHRI_0">
          <a:extLst>
            <a:ext uri="{FF2B5EF4-FFF2-40B4-BE49-F238E27FC236}">
              <a16:creationId xmlns:a16="http://schemas.microsoft.com/office/drawing/2014/main" id="{00000000-0008-0000-0400-0000D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84" name="Picture 1" descr="ALMASHRI_0">
          <a:extLst>
            <a:ext uri="{FF2B5EF4-FFF2-40B4-BE49-F238E27FC236}">
              <a16:creationId xmlns:a16="http://schemas.microsoft.com/office/drawing/2014/main" id="{00000000-0008-0000-0400-0000D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85" name="Picture 1" descr="ALMASHRI_0">
          <a:extLst>
            <a:ext uri="{FF2B5EF4-FFF2-40B4-BE49-F238E27FC236}">
              <a16:creationId xmlns:a16="http://schemas.microsoft.com/office/drawing/2014/main" id="{00000000-0008-0000-0400-0000D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786" name="Picture 1" descr="ALMASHRI_0">
          <a:extLst>
            <a:ext uri="{FF2B5EF4-FFF2-40B4-BE49-F238E27FC236}">
              <a16:creationId xmlns:a16="http://schemas.microsoft.com/office/drawing/2014/main" id="{00000000-0008-0000-0400-0000D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87" name="Picture 1" descr="ALMASHRI_0">
          <a:extLst>
            <a:ext uri="{FF2B5EF4-FFF2-40B4-BE49-F238E27FC236}">
              <a16:creationId xmlns:a16="http://schemas.microsoft.com/office/drawing/2014/main" id="{00000000-0008-0000-0400-0000D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88" name="Picture 1" descr="ALMASHRI_0">
          <a:extLst>
            <a:ext uri="{FF2B5EF4-FFF2-40B4-BE49-F238E27FC236}">
              <a16:creationId xmlns:a16="http://schemas.microsoft.com/office/drawing/2014/main" id="{00000000-0008-0000-0400-0000D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89" name="Picture 1" descr="ALMASHRI_0">
          <a:extLst>
            <a:ext uri="{FF2B5EF4-FFF2-40B4-BE49-F238E27FC236}">
              <a16:creationId xmlns:a16="http://schemas.microsoft.com/office/drawing/2014/main" id="{00000000-0008-0000-0400-0000D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0" name="Picture 1" descr="ALMASHRI_0">
          <a:extLst>
            <a:ext uri="{FF2B5EF4-FFF2-40B4-BE49-F238E27FC236}">
              <a16:creationId xmlns:a16="http://schemas.microsoft.com/office/drawing/2014/main" id="{00000000-0008-0000-0400-0000D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1" name="Picture 1" descr="ALMASHRI_0">
          <a:extLst>
            <a:ext uri="{FF2B5EF4-FFF2-40B4-BE49-F238E27FC236}">
              <a16:creationId xmlns:a16="http://schemas.microsoft.com/office/drawing/2014/main" id="{00000000-0008-0000-0400-0000D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2" name="Picture 1" descr="ALMASHRI_0">
          <a:extLst>
            <a:ext uri="{FF2B5EF4-FFF2-40B4-BE49-F238E27FC236}">
              <a16:creationId xmlns:a16="http://schemas.microsoft.com/office/drawing/2014/main" id="{00000000-0008-0000-0400-0000E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3" name="Picture 1" descr="ALMASHRI_0">
          <a:extLst>
            <a:ext uri="{FF2B5EF4-FFF2-40B4-BE49-F238E27FC236}">
              <a16:creationId xmlns:a16="http://schemas.microsoft.com/office/drawing/2014/main" id="{00000000-0008-0000-0400-0000E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4" name="Picture 1" descr="ALMASHRI_0">
          <a:extLst>
            <a:ext uri="{FF2B5EF4-FFF2-40B4-BE49-F238E27FC236}">
              <a16:creationId xmlns:a16="http://schemas.microsoft.com/office/drawing/2014/main" id="{00000000-0008-0000-0400-0000E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5" name="Picture 1" descr="ALMASHRI_0">
          <a:extLst>
            <a:ext uri="{FF2B5EF4-FFF2-40B4-BE49-F238E27FC236}">
              <a16:creationId xmlns:a16="http://schemas.microsoft.com/office/drawing/2014/main" id="{00000000-0008-0000-0400-0000E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6" name="Picture 1" descr="ALMASHRI_0">
          <a:extLst>
            <a:ext uri="{FF2B5EF4-FFF2-40B4-BE49-F238E27FC236}">
              <a16:creationId xmlns:a16="http://schemas.microsoft.com/office/drawing/2014/main" id="{00000000-0008-0000-0400-0000E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7" name="Picture 1" descr="ALMASHRI_0">
          <a:extLst>
            <a:ext uri="{FF2B5EF4-FFF2-40B4-BE49-F238E27FC236}">
              <a16:creationId xmlns:a16="http://schemas.microsoft.com/office/drawing/2014/main" id="{00000000-0008-0000-0400-0000E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8" name="Picture 1" descr="ALMASHRI_0">
          <a:extLst>
            <a:ext uri="{FF2B5EF4-FFF2-40B4-BE49-F238E27FC236}">
              <a16:creationId xmlns:a16="http://schemas.microsoft.com/office/drawing/2014/main" id="{00000000-0008-0000-0400-0000E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799" name="Picture 1" descr="ALMASHRI_0">
          <a:extLst>
            <a:ext uri="{FF2B5EF4-FFF2-40B4-BE49-F238E27FC236}">
              <a16:creationId xmlns:a16="http://schemas.microsoft.com/office/drawing/2014/main" id="{00000000-0008-0000-0400-0000E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00" name="Picture 1" descr="ALMASHRI_0">
          <a:extLst>
            <a:ext uri="{FF2B5EF4-FFF2-40B4-BE49-F238E27FC236}">
              <a16:creationId xmlns:a16="http://schemas.microsoft.com/office/drawing/2014/main" id="{00000000-0008-0000-0400-0000E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01" name="Picture 1" descr="ALMASHRI_0">
          <a:extLst>
            <a:ext uri="{FF2B5EF4-FFF2-40B4-BE49-F238E27FC236}">
              <a16:creationId xmlns:a16="http://schemas.microsoft.com/office/drawing/2014/main" id="{00000000-0008-0000-0400-0000E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02" name="Picture 1" descr="ALMASHRI_0">
          <a:extLst>
            <a:ext uri="{FF2B5EF4-FFF2-40B4-BE49-F238E27FC236}">
              <a16:creationId xmlns:a16="http://schemas.microsoft.com/office/drawing/2014/main" id="{00000000-0008-0000-0400-0000E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03" name="Picture 1" descr="ALMASHRI_0">
          <a:extLst>
            <a:ext uri="{FF2B5EF4-FFF2-40B4-BE49-F238E27FC236}">
              <a16:creationId xmlns:a16="http://schemas.microsoft.com/office/drawing/2014/main" id="{00000000-0008-0000-0400-0000E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04" name="Picture 1" descr="ALMASHRI_0">
          <a:extLst>
            <a:ext uri="{FF2B5EF4-FFF2-40B4-BE49-F238E27FC236}">
              <a16:creationId xmlns:a16="http://schemas.microsoft.com/office/drawing/2014/main" id="{00000000-0008-0000-0400-0000E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05" name="Picture 1" descr="ALMASHRI_0">
          <a:extLst>
            <a:ext uri="{FF2B5EF4-FFF2-40B4-BE49-F238E27FC236}">
              <a16:creationId xmlns:a16="http://schemas.microsoft.com/office/drawing/2014/main" id="{00000000-0008-0000-0400-0000E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06" name="Picture 1" descr="ALMASHRI_0">
          <a:extLst>
            <a:ext uri="{FF2B5EF4-FFF2-40B4-BE49-F238E27FC236}">
              <a16:creationId xmlns:a16="http://schemas.microsoft.com/office/drawing/2014/main" id="{00000000-0008-0000-0400-0000E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07" name="Picture 1" descr="ALMASHRI_0">
          <a:extLst>
            <a:ext uri="{FF2B5EF4-FFF2-40B4-BE49-F238E27FC236}">
              <a16:creationId xmlns:a16="http://schemas.microsoft.com/office/drawing/2014/main" id="{00000000-0008-0000-0400-0000E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08" name="Picture 1" descr="ALMASHRI_0">
          <a:extLst>
            <a:ext uri="{FF2B5EF4-FFF2-40B4-BE49-F238E27FC236}">
              <a16:creationId xmlns:a16="http://schemas.microsoft.com/office/drawing/2014/main" id="{00000000-0008-0000-0400-0000F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09" name="Picture 1" descr="ALMASHRI_0">
          <a:extLst>
            <a:ext uri="{FF2B5EF4-FFF2-40B4-BE49-F238E27FC236}">
              <a16:creationId xmlns:a16="http://schemas.microsoft.com/office/drawing/2014/main" id="{00000000-0008-0000-0400-0000F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0" name="Picture 1" descr="ALMASHRI_0">
          <a:extLst>
            <a:ext uri="{FF2B5EF4-FFF2-40B4-BE49-F238E27FC236}">
              <a16:creationId xmlns:a16="http://schemas.microsoft.com/office/drawing/2014/main" id="{00000000-0008-0000-0400-0000F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1" name="Picture 1" descr="ALMASHRI_0">
          <a:extLst>
            <a:ext uri="{FF2B5EF4-FFF2-40B4-BE49-F238E27FC236}">
              <a16:creationId xmlns:a16="http://schemas.microsoft.com/office/drawing/2014/main" id="{00000000-0008-0000-0400-0000F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2" name="Picture 1" descr="ALMASHRI_0">
          <a:extLst>
            <a:ext uri="{FF2B5EF4-FFF2-40B4-BE49-F238E27FC236}">
              <a16:creationId xmlns:a16="http://schemas.microsoft.com/office/drawing/2014/main" id="{00000000-0008-0000-0400-0000F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3" name="Picture 1" descr="ALMASHRI_0">
          <a:extLst>
            <a:ext uri="{FF2B5EF4-FFF2-40B4-BE49-F238E27FC236}">
              <a16:creationId xmlns:a16="http://schemas.microsoft.com/office/drawing/2014/main" id="{00000000-0008-0000-0400-0000F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4" name="Picture 1" descr="ALMASHRI_0">
          <a:extLst>
            <a:ext uri="{FF2B5EF4-FFF2-40B4-BE49-F238E27FC236}">
              <a16:creationId xmlns:a16="http://schemas.microsoft.com/office/drawing/2014/main" id="{00000000-0008-0000-0400-0000F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5" name="Picture 1" descr="ALMASHRI_0">
          <a:extLst>
            <a:ext uri="{FF2B5EF4-FFF2-40B4-BE49-F238E27FC236}">
              <a16:creationId xmlns:a16="http://schemas.microsoft.com/office/drawing/2014/main" id="{00000000-0008-0000-0400-0000F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6" name="Picture 1" descr="ALMASHRI_0">
          <a:extLst>
            <a:ext uri="{FF2B5EF4-FFF2-40B4-BE49-F238E27FC236}">
              <a16:creationId xmlns:a16="http://schemas.microsoft.com/office/drawing/2014/main" id="{00000000-0008-0000-0400-0000F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7" name="Picture 1" descr="ALMASHRI_0">
          <a:extLst>
            <a:ext uri="{FF2B5EF4-FFF2-40B4-BE49-F238E27FC236}">
              <a16:creationId xmlns:a16="http://schemas.microsoft.com/office/drawing/2014/main" id="{00000000-0008-0000-0400-0000F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18" name="Picture 1" descr="ALMASHRI_0">
          <a:extLst>
            <a:ext uri="{FF2B5EF4-FFF2-40B4-BE49-F238E27FC236}">
              <a16:creationId xmlns:a16="http://schemas.microsoft.com/office/drawing/2014/main" id="{00000000-0008-0000-0400-0000F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19" name="Picture 1" descr="ALMASHRI_0">
          <a:extLst>
            <a:ext uri="{FF2B5EF4-FFF2-40B4-BE49-F238E27FC236}">
              <a16:creationId xmlns:a16="http://schemas.microsoft.com/office/drawing/2014/main" id="{00000000-0008-0000-0400-0000F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0" name="Picture 1" descr="ALMASHRI_0">
          <a:extLst>
            <a:ext uri="{FF2B5EF4-FFF2-40B4-BE49-F238E27FC236}">
              <a16:creationId xmlns:a16="http://schemas.microsoft.com/office/drawing/2014/main" id="{00000000-0008-0000-0400-0000F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1" name="Picture 1" descr="ALMASHRI_0">
          <a:extLst>
            <a:ext uri="{FF2B5EF4-FFF2-40B4-BE49-F238E27FC236}">
              <a16:creationId xmlns:a16="http://schemas.microsoft.com/office/drawing/2014/main" id="{00000000-0008-0000-0400-0000F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2" name="Picture 1" descr="ALMASHRI_0">
          <a:extLst>
            <a:ext uri="{FF2B5EF4-FFF2-40B4-BE49-F238E27FC236}">
              <a16:creationId xmlns:a16="http://schemas.microsoft.com/office/drawing/2014/main" id="{00000000-0008-0000-0400-0000F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3" name="Picture 1" descr="ALMASHRI_0">
          <a:extLst>
            <a:ext uri="{FF2B5EF4-FFF2-40B4-BE49-F238E27FC236}">
              <a16:creationId xmlns:a16="http://schemas.microsoft.com/office/drawing/2014/main" id="{00000000-0008-0000-0400-0000F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4" name="Picture 1" descr="ALMASHRI_0">
          <a:extLst>
            <a:ext uri="{FF2B5EF4-FFF2-40B4-BE49-F238E27FC236}">
              <a16:creationId xmlns:a16="http://schemas.microsoft.com/office/drawing/2014/main" id="{00000000-0008-0000-0400-00000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5" name="Picture 1" descr="ALMASHRI_0">
          <a:extLst>
            <a:ext uri="{FF2B5EF4-FFF2-40B4-BE49-F238E27FC236}">
              <a16:creationId xmlns:a16="http://schemas.microsoft.com/office/drawing/2014/main" id="{00000000-0008-0000-0400-00000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6" name="Picture 1" descr="ALMASHRI_0">
          <a:extLst>
            <a:ext uri="{FF2B5EF4-FFF2-40B4-BE49-F238E27FC236}">
              <a16:creationId xmlns:a16="http://schemas.microsoft.com/office/drawing/2014/main" id="{00000000-0008-0000-0400-00000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7" name="Picture 1" descr="ALMASHRI_0">
          <a:extLst>
            <a:ext uri="{FF2B5EF4-FFF2-40B4-BE49-F238E27FC236}">
              <a16:creationId xmlns:a16="http://schemas.microsoft.com/office/drawing/2014/main" id="{00000000-0008-0000-0400-00000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8" name="Picture 1" descr="ALMASHRI_0">
          <a:extLst>
            <a:ext uri="{FF2B5EF4-FFF2-40B4-BE49-F238E27FC236}">
              <a16:creationId xmlns:a16="http://schemas.microsoft.com/office/drawing/2014/main" id="{00000000-0008-0000-0400-00000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29" name="Picture 1" descr="ALMASHRI_0">
          <a:extLst>
            <a:ext uri="{FF2B5EF4-FFF2-40B4-BE49-F238E27FC236}">
              <a16:creationId xmlns:a16="http://schemas.microsoft.com/office/drawing/2014/main" id="{00000000-0008-0000-0400-00000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30" name="Picture 1" descr="ALMASHRI_0">
          <a:extLst>
            <a:ext uri="{FF2B5EF4-FFF2-40B4-BE49-F238E27FC236}">
              <a16:creationId xmlns:a16="http://schemas.microsoft.com/office/drawing/2014/main" id="{00000000-0008-0000-0400-00000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31" name="Picture 1" descr="ALMASHRI_0">
          <a:extLst>
            <a:ext uri="{FF2B5EF4-FFF2-40B4-BE49-F238E27FC236}">
              <a16:creationId xmlns:a16="http://schemas.microsoft.com/office/drawing/2014/main" id="{00000000-0008-0000-0400-00000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32" name="Picture 1" descr="ALMASHRI_0">
          <a:extLst>
            <a:ext uri="{FF2B5EF4-FFF2-40B4-BE49-F238E27FC236}">
              <a16:creationId xmlns:a16="http://schemas.microsoft.com/office/drawing/2014/main" id="{00000000-0008-0000-0400-00000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33" name="Picture 1" descr="ALMASHRI_0">
          <a:extLst>
            <a:ext uri="{FF2B5EF4-FFF2-40B4-BE49-F238E27FC236}">
              <a16:creationId xmlns:a16="http://schemas.microsoft.com/office/drawing/2014/main" id="{00000000-0008-0000-0400-00000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34" name="Picture 1" descr="ALMASHRI_0">
          <a:extLst>
            <a:ext uri="{FF2B5EF4-FFF2-40B4-BE49-F238E27FC236}">
              <a16:creationId xmlns:a16="http://schemas.microsoft.com/office/drawing/2014/main" id="{00000000-0008-0000-0400-00000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35" name="Picture 1" descr="ALMASHRI_0">
          <a:extLst>
            <a:ext uri="{FF2B5EF4-FFF2-40B4-BE49-F238E27FC236}">
              <a16:creationId xmlns:a16="http://schemas.microsoft.com/office/drawing/2014/main" id="{00000000-0008-0000-0400-00000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36" name="Picture 1" descr="ALMASHRI_0">
          <a:extLst>
            <a:ext uri="{FF2B5EF4-FFF2-40B4-BE49-F238E27FC236}">
              <a16:creationId xmlns:a16="http://schemas.microsoft.com/office/drawing/2014/main" id="{00000000-0008-0000-0400-00000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37" name="Picture 1" descr="ALMASHRI_0">
          <a:extLst>
            <a:ext uri="{FF2B5EF4-FFF2-40B4-BE49-F238E27FC236}">
              <a16:creationId xmlns:a16="http://schemas.microsoft.com/office/drawing/2014/main" id="{00000000-0008-0000-0400-00000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38" name="Picture 1" descr="ALMASHRI_0">
          <a:extLst>
            <a:ext uri="{FF2B5EF4-FFF2-40B4-BE49-F238E27FC236}">
              <a16:creationId xmlns:a16="http://schemas.microsoft.com/office/drawing/2014/main" id="{00000000-0008-0000-0400-00000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39" name="Picture 1" descr="ALMASHRI_0">
          <a:extLst>
            <a:ext uri="{FF2B5EF4-FFF2-40B4-BE49-F238E27FC236}">
              <a16:creationId xmlns:a16="http://schemas.microsoft.com/office/drawing/2014/main" id="{00000000-0008-0000-0400-00000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0" name="Picture 1" descr="ALMASHRI_0">
          <a:extLst>
            <a:ext uri="{FF2B5EF4-FFF2-40B4-BE49-F238E27FC236}">
              <a16:creationId xmlns:a16="http://schemas.microsoft.com/office/drawing/2014/main" id="{00000000-0008-0000-0400-00001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1" name="Picture 1" descr="ALMASHRI_0">
          <a:extLst>
            <a:ext uri="{FF2B5EF4-FFF2-40B4-BE49-F238E27FC236}">
              <a16:creationId xmlns:a16="http://schemas.microsoft.com/office/drawing/2014/main" id="{00000000-0008-0000-0400-00001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2" name="Picture 1" descr="ALMASHRI_0">
          <a:extLst>
            <a:ext uri="{FF2B5EF4-FFF2-40B4-BE49-F238E27FC236}">
              <a16:creationId xmlns:a16="http://schemas.microsoft.com/office/drawing/2014/main" id="{00000000-0008-0000-0400-00001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3" name="Picture 1" descr="ALMASHRI_0">
          <a:extLst>
            <a:ext uri="{FF2B5EF4-FFF2-40B4-BE49-F238E27FC236}">
              <a16:creationId xmlns:a16="http://schemas.microsoft.com/office/drawing/2014/main" id="{00000000-0008-0000-0400-00001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4" name="Picture 1" descr="ALMASHRI_0">
          <a:extLst>
            <a:ext uri="{FF2B5EF4-FFF2-40B4-BE49-F238E27FC236}">
              <a16:creationId xmlns:a16="http://schemas.microsoft.com/office/drawing/2014/main" id="{00000000-0008-0000-0400-00001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5" name="Picture 1" descr="ALMASHRI_0">
          <a:extLst>
            <a:ext uri="{FF2B5EF4-FFF2-40B4-BE49-F238E27FC236}">
              <a16:creationId xmlns:a16="http://schemas.microsoft.com/office/drawing/2014/main" id="{00000000-0008-0000-0400-00001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6" name="Picture 1" descr="ALMASHRI_0">
          <a:extLst>
            <a:ext uri="{FF2B5EF4-FFF2-40B4-BE49-F238E27FC236}">
              <a16:creationId xmlns:a16="http://schemas.microsoft.com/office/drawing/2014/main" id="{00000000-0008-0000-0400-00001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7" name="Picture 1" descr="ALMASHRI_0">
          <a:extLst>
            <a:ext uri="{FF2B5EF4-FFF2-40B4-BE49-F238E27FC236}">
              <a16:creationId xmlns:a16="http://schemas.microsoft.com/office/drawing/2014/main" id="{00000000-0008-0000-0400-00001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8" name="Picture 1" descr="ALMASHRI_0">
          <a:extLst>
            <a:ext uri="{FF2B5EF4-FFF2-40B4-BE49-F238E27FC236}">
              <a16:creationId xmlns:a16="http://schemas.microsoft.com/office/drawing/2014/main" id="{00000000-0008-0000-0400-00001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49" name="Picture 1" descr="ALMASHRI_0">
          <a:extLst>
            <a:ext uri="{FF2B5EF4-FFF2-40B4-BE49-F238E27FC236}">
              <a16:creationId xmlns:a16="http://schemas.microsoft.com/office/drawing/2014/main" id="{00000000-0008-0000-0400-00001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50" name="Picture 1" descr="ALMASHRI_0">
          <a:extLst>
            <a:ext uri="{FF2B5EF4-FFF2-40B4-BE49-F238E27FC236}">
              <a16:creationId xmlns:a16="http://schemas.microsoft.com/office/drawing/2014/main" id="{00000000-0008-0000-0400-00001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1" name="Picture 1" descr="ALMASHRI_0">
          <a:extLst>
            <a:ext uri="{FF2B5EF4-FFF2-40B4-BE49-F238E27FC236}">
              <a16:creationId xmlns:a16="http://schemas.microsoft.com/office/drawing/2014/main" id="{00000000-0008-0000-0400-00001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2" name="Picture 1" descr="ALMASHRI_0">
          <a:extLst>
            <a:ext uri="{FF2B5EF4-FFF2-40B4-BE49-F238E27FC236}">
              <a16:creationId xmlns:a16="http://schemas.microsoft.com/office/drawing/2014/main" id="{00000000-0008-0000-0400-00001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3" name="Picture 1" descr="ALMASHRI_0">
          <a:extLst>
            <a:ext uri="{FF2B5EF4-FFF2-40B4-BE49-F238E27FC236}">
              <a16:creationId xmlns:a16="http://schemas.microsoft.com/office/drawing/2014/main" id="{00000000-0008-0000-0400-00001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4" name="Picture 1" descr="ALMASHRI_0">
          <a:extLst>
            <a:ext uri="{FF2B5EF4-FFF2-40B4-BE49-F238E27FC236}">
              <a16:creationId xmlns:a16="http://schemas.microsoft.com/office/drawing/2014/main" id="{00000000-0008-0000-0400-00001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5" name="Picture 1" descr="ALMASHRI_0">
          <a:extLst>
            <a:ext uri="{FF2B5EF4-FFF2-40B4-BE49-F238E27FC236}">
              <a16:creationId xmlns:a16="http://schemas.microsoft.com/office/drawing/2014/main" id="{00000000-0008-0000-0400-00001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6" name="Picture 1" descr="ALMASHRI_0">
          <a:extLst>
            <a:ext uri="{FF2B5EF4-FFF2-40B4-BE49-F238E27FC236}">
              <a16:creationId xmlns:a16="http://schemas.microsoft.com/office/drawing/2014/main" id="{00000000-0008-0000-0400-00002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7" name="Picture 1" descr="ALMASHRI_0">
          <a:extLst>
            <a:ext uri="{FF2B5EF4-FFF2-40B4-BE49-F238E27FC236}">
              <a16:creationId xmlns:a16="http://schemas.microsoft.com/office/drawing/2014/main" id="{00000000-0008-0000-0400-00002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8" name="Picture 1" descr="ALMASHRI_0">
          <a:extLst>
            <a:ext uri="{FF2B5EF4-FFF2-40B4-BE49-F238E27FC236}">
              <a16:creationId xmlns:a16="http://schemas.microsoft.com/office/drawing/2014/main" id="{00000000-0008-0000-0400-00002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59" name="Picture 1" descr="ALMASHRI_0">
          <a:extLst>
            <a:ext uri="{FF2B5EF4-FFF2-40B4-BE49-F238E27FC236}">
              <a16:creationId xmlns:a16="http://schemas.microsoft.com/office/drawing/2014/main" id="{00000000-0008-0000-0400-00002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60" name="Picture 1" descr="ALMASHRI_0">
          <a:extLst>
            <a:ext uri="{FF2B5EF4-FFF2-40B4-BE49-F238E27FC236}">
              <a16:creationId xmlns:a16="http://schemas.microsoft.com/office/drawing/2014/main" id="{00000000-0008-0000-0400-00002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61" name="Picture 1" descr="ALMASHRI_0">
          <a:extLst>
            <a:ext uri="{FF2B5EF4-FFF2-40B4-BE49-F238E27FC236}">
              <a16:creationId xmlns:a16="http://schemas.microsoft.com/office/drawing/2014/main" id="{00000000-0008-0000-0400-00002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62" name="Picture 1" descr="ALMASHRI_0">
          <a:extLst>
            <a:ext uri="{FF2B5EF4-FFF2-40B4-BE49-F238E27FC236}">
              <a16:creationId xmlns:a16="http://schemas.microsoft.com/office/drawing/2014/main" id="{00000000-0008-0000-0400-00002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63" name="Picture 1" descr="ALMASHRI_0">
          <a:extLst>
            <a:ext uri="{FF2B5EF4-FFF2-40B4-BE49-F238E27FC236}">
              <a16:creationId xmlns:a16="http://schemas.microsoft.com/office/drawing/2014/main" id="{00000000-0008-0000-0400-00002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64" name="Picture 1" descr="ALMASHRI_0">
          <a:extLst>
            <a:ext uri="{FF2B5EF4-FFF2-40B4-BE49-F238E27FC236}">
              <a16:creationId xmlns:a16="http://schemas.microsoft.com/office/drawing/2014/main" id="{00000000-0008-0000-0400-00002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65" name="Picture 1" descr="ALMASHRI_0">
          <a:extLst>
            <a:ext uri="{FF2B5EF4-FFF2-40B4-BE49-F238E27FC236}">
              <a16:creationId xmlns:a16="http://schemas.microsoft.com/office/drawing/2014/main" id="{00000000-0008-0000-0400-00002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866" name="Picture 1" descr="ALMASHRI_0">
          <a:extLst>
            <a:ext uri="{FF2B5EF4-FFF2-40B4-BE49-F238E27FC236}">
              <a16:creationId xmlns:a16="http://schemas.microsoft.com/office/drawing/2014/main" id="{00000000-0008-0000-0400-00002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67" name="Picture 1" descr="ALMASHRI_0">
          <a:extLst>
            <a:ext uri="{FF2B5EF4-FFF2-40B4-BE49-F238E27FC236}">
              <a16:creationId xmlns:a16="http://schemas.microsoft.com/office/drawing/2014/main" id="{00000000-0008-0000-0400-00002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68" name="Picture 1" descr="ALMASHRI_0">
          <a:extLst>
            <a:ext uri="{FF2B5EF4-FFF2-40B4-BE49-F238E27FC236}">
              <a16:creationId xmlns:a16="http://schemas.microsoft.com/office/drawing/2014/main" id="{00000000-0008-0000-0400-00002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69" name="Picture 1" descr="ALMASHRI_0">
          <a:extLst>
            <a:ext uri="{FF2B5EF4-FFF2-40B4-BE49-F238E27FC236}">
              <a16:creationId xmlns:a16="http://schemas.microsoft.com/office/drawing/2014/main" id="{00000000-0008-0000-0400-00002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0" name="Picture 1" descr="ALMASHRI_0">
          <a:extLst>
            <a:ext uri="{FF2B5EF4-FFF2-40B4-BE49-F238E27FC236}">
              <a16:creationId xmlns:a16="http://schemas.microsoft.com/office/drawing/2014/main" id="{00000000-0008-0000-0400-00002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1" name="Picture 1" descr="ALMASHRI_0">
          <a:extLst>
            <a:ext uri="{FF2B5EF4-FFF2-40B4-BE49-F238E27FC236}">
              <a16:creationId xmlns:a16="http://schemas.microsoft.com/office/drawing/2014/main" id="{00000000-0008-0000-0400-00002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2" name="Picture 1" descr="ALMASHRI_0">
          <a:extLst>
            <a:ext uri="{FF2B5EF4-FFF2-40B4-BE49-F238E27FC236}">
              <a16:creationId xmlns:a16="http://schemas.microsoft.com/office/drawing/2014/main" id="{00000000-0008-0000-0400-00003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3" name="Picture 1" descr="ALMASHRI_0">
          <a:extLst>
            <a:ext uri="{FF2B5EF4-FFF2-40B4-BE49-F238E27FC236}">
              <a16:creationId xmlns:a16="http://schemas.microsoft.com/office/drawing/2014/main" id="{00000000-0008-0000-0400-00003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4" name="Picture 1" descr="ALMASHRI_0">
          <a:extLst>
            <a:ext uri="{FF2B5EF4-FFF2-40B4-BE49-F238E27FC236}">
              <a16:creationId xmlns:a16="http://schemas.microsoft.com/office/drawing/2014/main" id="{00000000-0008-0000-0400-00003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5" name="Picture 1" descr="ALMASHRI_0">
          <a:extLst>
            <a:ext uri="{FF2B5EF4-FFF2-40B4-BE49-F238E27FC236}">
              <a16:creationId xmlns:a16="http://schemas.microsoft.com/office/drawing/2014/main" id="{00000000-0008-0000-0400-00003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6" name="Picture 1" descr="ALMASHRI_0">
          <a:extLst>
            <a:ext uri="{FF2B5EF4-FFF2-40B4-BE49-F238E27FC236}">
              <a16:creationId xmlns:a16="http://schemas.microsoft.com/office/drawing/2014/main" id="{00000000-0008-0000-0400-00003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7" name="Picture 1" descr="ALMASHRI_0">
          <a:extLst>
            <a:ext uri="{FF2B5EF4-FFF2-40B4-BE49-F238E27FC236}">
              <a16:creationId xmlns:a16="http://schemas.microsoft.com/office/drawing/2014/main" id="{00000000-0008-0000-0400-00003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8" name="Picture 1" descr="ALMASHRI_0">
          <a:extLst>
            <a:ext uri="{FF2B5EF4-FFF2-40B4-BE49-F238E27FC236}">
              <a16:creationId xmlns:a16="http://schemas.microsoft.com/office/drawing/2014/main" id="{00000000-0008-0000-0400-00003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79" name="Picture 1" descr="ALMASHRI_0">
          <a:extLst>
            <a:ext uri="{FF2B5EF4-FFF2-40B4-BE49-F238E27FC236}">
              <a16:creationId xmlns:a16="http://schemas.microsoft.com/office/drawing/2014/main" id="{00000000-0008-0000-0400-00003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80" name="Picture 1" descr="ALMASHRI_0">
          <a:extLst>
            <a:ext uri="{FF2B5EF4-FFF2-40B4-BE49-F238E27FC236}">
              <a16:creationId xmlns:a16="http://schemas.microsoft.com/office/drawing/2014/main" id="{00000000-0008-0000-0400-00003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81" name="Picture 1" descr="ALMASHRI_0">
          <a:extLst>
            <a:ext uri="{FF2B5EF4-FFF2-40B4-BE49-F238E27FC236}">
              <a16:creationId xmlns:a16="http://schemas.microsoft.com/office/drawing/2014/main" id="{00000000-0008-0000-0400-00003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882" name="Picture 1" descr="ALMASHRI_0">
          <a:extLst>
            <a:ext uri="{FF2B5EF4-FFF2-40B4-BE49-F238E27FC236}">
              <a16:creationId xmlns:a16="http://schemas.microsoft.com/office/drawing/2014/main" id="{00000000-0008-0000-0400-00003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83" name="Picture 1" descr="ALMASHRI_0">
          <a:extLst>
            <a:ext uri="{FF2B5EF4-FFF2-40B4-BE49-F238E27FC236}">
              <a16:creationId xmlns:a16="http://schemas.microsoft.com/office/drawing/2014/main" id="{00000000-0008-0000-0400-00003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84" name="Picture 1" descr="ALMASHRI_0">
          <a:extLst>
            <a:ext uri="{FF2B5EF4-FFF2-40B4-BE49-F238E27FC236}">
              <a16:creationId xmlns:a16="http://schemas.microsoft.com/office/drawing/2014/main" id="{00000000-0008-0000-0400-00003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85" name="Picture 1" descr="ALMASHRI_0">
          <a:extLst>
            <a:ext uri="{FF2B5EF4-FFF2-40B4-BE49-F238E27FC236}">
              <a16:creationId xmlns:a16="http://schemas.microsoft.com/office/drawing/2014/main" id="{00000000-0008-0000-0400-00003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86" name="Picture 1" descr="ALMASHRI_0">
          <a:extLst>
            <a:ext uri="{FF2B5EF4-FFF2-40B4-BE49-F238E27FC236}">
              <a16:creationId xmlns:a16="http://schemas.microsoft.com/office/drawing/2014/main" id="{00000000-0008-0000-0400-00003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87" name="Picture 1" descr="ALMASHRI_0">
          <a:extLst>
            <a:ext uri="{FF2B5EF4-FFF2-40B4-BE49-F238E27FC236}">
              <a16:creationId xmlns:a16="http://schemas.microsoft.com/office/drawing/2014/main" id="{00000000-0008-0000-0400-00003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88" name="Picture 1" descr="ALMASHRI_0">
          <a:extLst>
            <a:ext uri="{FF2B5EF4-FFF2-40B4-BE49-F238E27FC236}">
              <a16:creationId xmlns:a16="http://schemas.microsoft.com/office/drawing/2014/main" id="{00000000-0008-0000-0400-00004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89" name="Picture 1" descr="ALMASHRI_0">
          <a:extLst>
            <a:ext uri="{FF2B5EF4-FFF2-40B4-BE49-F238E27FC236}">
              <a16:creationId xmlns:a16="http://schemas.microsoft.com/office/drawing/2014/main" id="{00000000-0008-0000-0400-00004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0" name="Picture 1" descr="ALMASHRI_0">
          <a:extLst>
            <a:ext uri="{FF2B5EF4-FFF2-40B4-BE49-F238E27FC236}">
              <a16:creationId xmlns:a16="http://schemas.microsoft.com/office/drawing/2014/main" id="{00000000-0008-0000-0400-00004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1" name="Picture 1" descr="ALMASHRI_0">
          <a:extLst>
            <a:ext uri="{FF2B5EF4-FFF2-40B4-BE49-F238E27FC236}">
              <a16:creationId xmlns:a16="http://schemas.microsoft.com/office/drawing/2014/main" id="{00000000-0008-0000-0400-00004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2" name="Picture 1" descr="ALMASHRI_0">
          <a:extLst>
            <a:ext uri="{FF2B5EF4-FFF2-40B4-BE49-F238E27FC236}">
              <a16:creationId xmlns:a16="http://schemas.microsoft.com/office/drawing/2014/main" id="{00000000-0008-0000-0400-00004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3" name="Picture 1" descr="ALMASHRI_0">
          <a:extLst>
            <a:ext uri="{FF2B5EF4-FFF2-40B4-BE49-F238E27FC236}">
              <a16:creationId xmlns:a16="http://schemas.microsoft.com/office/drawing/2014/main" id="{00000000-0008-0000-0400-00004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4" name="Picture 1" descr="ALMASHRI_0">
          <a:extLst>
            <a:ext uri="{FF2B5EF4-FFF2-40B4-BE49-F238E27FC236}">
              <a16:creationId xmlns:a16="http://schemas.microsoft.com/office/drawing/2014/main" id="{00000000-0008-0000-0400-00004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5" name="Picture 1" descr="ALMASHRI_0">
          <a:extLst>
            <a:ext uri="{FF2B5EF4-FFF2-40B4-BE49-F238E27FC236}">
              <a16:creationId xmlns:a16="http://schemas.microsoft.com/office/drawing/2014/main" id="{00000000-0008-0000-0400-00004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6" name="Picture 1" descr="ALMASHRI_0">
          <a:extLst>
            <a:ext uri="{FF2B5EF4-FFF2-40B4-BE49-F238E27FC236}">
              <a16:creationId xmlns:a16="http://schemas.microsoft.com/office/drawing/2014/main" id="{00000000-0008-0000-0400-00004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7" name="Picture 1" descr="ALMASHRI_0">
          <a:extLst>
            <a:ext uri="{FF2B5EF4-FFF2-40B4-BE49-F238E27FC236}">
              <a16:creationId xmlns:a16="http://schemas.microsoft.com/office/drawing/2014/main" id="{00000000-0008-0000-0400-00004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898" name="Picture 1" descr="ALMASHRI_0">
          <a:extLst>
            <a:ext uri="{FF2B5EF4-FFF2-40B4-BE49-F238E27FC236}">
              <a16:creationId xmlns:a16="http://schemas.microsoft.com/office/drawing/2014/main" id="{00000000-0008-0000-0400-00004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899" name="Picture 1" descr="ALMASHRI_0">
          <a:extLst>
            <a:ext uri="{FF2B5EF4-FFF2-40B4-BE49-F238E27FC236}">
              <a16:creationId xmlns:a16="http://schemas.microsoft.com/office/drawing/2014/main" id="{00000000-0008-0000-0400-00004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0" name="Picture 1" descr="ALMASHRI_0">
          <a:extLst>
            <a:ext uri="{FF2B5EF4-FFF2-40B4-BE49-F238E27FC236}">
              <a16:creationId xmlns:a16="http://schemas.microsoft.com/office/drawing/2014/main" id="{00000000-0008-0000-0400-00004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1" name="Picture 1" descr="ALMASHRI_0">
          <a:extLst>
            <a:ext uri="{FF2B5EF4-FFF2-40B4-BE49-F238E27FC236}">
              <a16:creationId xmlns:a16="http://schemas.microsoft.com/office/drawing/2014/main" id="{00000000-0008-0000-0400-00004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2" name="Picture 1" descr="ALMASHRI_0">
          <a:extLst>
            <a:ext uri="{FF2B5EF4-FFF2-40B4-BE49-F238E27FC236}">
              <a16:creationId xmlns:a16="http://schemas.microsoft.com/office/drawing/2014/main" id="{00000000-0008-0000-0400-00004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3" name="Picture 1" descr="ALMASHRI_0">
          <a:extLst>
            <a:ext uri="{FF2B5EF4-FFF2-40B4-BE49-F238E27FC236}">
              <a16:creationId xmlns:a16="http://schemas.microsoft.com/office/drawing/2014/main" id="{00000000-0008-0000-0400-00004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4" name="Picture 1" descr="ALMASHRI_0">
          <a:extLst>
            <a:ext uri="{FF2B5EF4-FFF2-40B4-BE49-F238E27FC236}">
              <a16:creationId xmlns:a16="http://schemas.microsoft.com/office/drawing/2014/main" id="{00000000-0008-0000-0400-00005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5" name="Picture 1" descr="ALMASHRI_0">
          <a:extLst>
            <a:ext uri="{FF2B5EF4-FFF2-40B4-BE49-F238E27FC236}">
              <a16:creationId xmlns:a16="http://schemas.microsoft.com/office/drawing/2014/main" id="{00000000-0008-0000-0400-00005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6" name="Picture 1" descr="ALMASHRI_0">
          <a:extLst>
            <a:ext uri="{FF2B5EF4-FFF2-40B4-BE49-F238E27FC236}">
              <a16:creationId xmlns:a16="http://schemas.microsoft.com/office/drawing/2014/main" id="{00000000-0008-0000-0400-00005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7" name="Picture 1" descr="ALMASHRI_0">
          <a:extLst>
            <a:ext uri="{FF2B5EF4-FFF2-40B4-BE49-F238E27FC236}">
              <a16:creationId xmlns:a16="http://schemas.microsoft.com/office/drawing/2014/main" id="{00000000-0008-0000-0400-00005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8" name="Picture 1" descr="ALMASHRI_0">
          <a:extLst>
            <a:ext uri="{FF2B5EF4-FFF2-40B4-BE49-F238E27FC236}">
              <a16:creationId xmlns:a16="http://schemas.microsoft.com/office/drawing/2014/main" id="{00000000-0008-0000-0400-00005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09" name="Picture 1" descr="ALMASHRI_0">
          <a:extLst>
            <a:ext uri="{FF2B5EF4-FFF2-40B4-BE49-F238E27FC236}">
              <a16:creationId xmlns:a16="http://schemas.microsoft.com/office/drawing/2014/main" id="{00000000-0008-0000-0400-00005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10" name="Picture 1" descr="ALMASHRI_0">
          <a:extLst>
            <a:ext uri="{FF2B5EF4-FFF2-40B4-BE49-F238E27FC236}">
              <a16:creationId xmlns:a16="http://schemas.microsoft.com/office/drawing/2014/main" id="{00000000-0008-0000-0400-00005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11" name="Picture 1" descr="ALMASHRI_0">
          <a:extLst>
            <a:ext uri="{FF2B5EF4-FFF2-40B4-BE49-F238E27FC236}">
              <a16:creationId xmlns:a16="http://schemas.microsoft.com/office/drawing/2014/main" id="{00000000-0008-0000-0400-00005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12" name="Picture 1" descr="ALMASHRI_0">
          <a:extLst>
            <a:ext uri="{FF2B5EF4-FFF2-40B4-BE49-F238E27FC236}">
              <a16:creationId xmlns:a16="http://schemas.microsoft.com/office/drawing/2014/main" id="{00000000-0008-0000-0400-00005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13" name="Picture 1" descr="ALMASHRI_0">
          <a:extLst>
            <a:ext uri="{FF2B5EF4-FFF2-40B4-BE49-F238E27FC236}">
              <a16:creationId xmlns:a16="http://schemas.microsoft.com/office/drawing/2014/main" id="{00000000-0008-0000-0400-00005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14" name="Picture 1" descr="ALMASHRI_0">
          <a:extLst>
            <a:ext uri="{FF2B5EF4-FFF2-40B4-BE49-F238E27FC236}">
              <a16:creationId xmlns:a16="http://schemas.microsoft.com/office/drawing/2014/main" id="{00000000-0008-0000-0400-00005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15" name="Picture 1" descr="ALMASHRI_0">
          <a:extLst>
            <a:ext uri="{FF2B5EF4-FFF2-40B4-BE49-F238E27FC236}">
              <a16:creationId xmlns:a16="http://schemas.microsoft.com/office/drawing/2014/main" id="{00000000-0008-0000-0400-00005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16" name="Picture 1" descr="ALMASHRI_0">
          <a:extLst>
            <a:ext uri="{FF2B5EF4-FFF2-40B4-BE49-F238E27FC236}">
              <a16:creationId xmlns:a16="http://schemas.microsoft.com/office/drawing/2014/main" id="{00000000-0008-0000-0400-00005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17" name="Picture 1" descr="ALMASHRI_0">
          <a:extLst>
            <a:ext uri="{FF2B5EF4-FFF2-40B4-BE49-F238E27FC236}">
              <a16:creationId xmlns:a16="http://schemas.microsoft.com/office/drawing/2014/main" id="{00000000-0008-0000-0400-00005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18" name="Picture 1" descr="ALMASHRI_0">
          <a:extLst>
            <a:ext uri="{FF2B5EF4-FFF2-40B4-BE49-F238E27FC236}">
              <a16:creationId xmlns:a16="http://schemas.microsoft.com/office/drawing/2014/main" id="{00000000-0008-0000-0400-00005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19" name="Picture 1" descr="ALMASHRI_0">
          <a:extLst>
            <a:ext uri="{FF2B5EF4-FFF2-40B4-BE49-F238E27FC236}">
              <a16:creationId xmlns:a16="http://schemas.microsoft.com/office/drawing/2014/main" id="{00000000-0008-0000-0400-00005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0" name="Picture 1" descr="ALMASHRI_0">
          <a:extLst>
            <a:ext uri="{FF2B5EF4-FFF2-40B4-BE49-F238E27FC236}">
              <a16:creationId xmlns:a16="http://schemas.microsoft.com/office/drawing/2014/main" id="{00000000-0008-0000-0400-00006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1" name="Picture 1" descr="ALMASHRI_0">
          <a:extLst>
            <a:ext uri="{FF2B5EF4-FFF2-40B4-BE49-F238E27FC236}">
              <a16:creationId xmlns:a16="http://schemas.microsoft.com/office/drawing/2014/main" id="{00000000-0008-0000-0400-00006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2" name="Picture 1" descr="ALMASHRI_0">
          <a:extLst>
            <a:ext uri="{FF2B5EF4-FFF2-40B4-BE49-F238E27FC236}">
              <a16:creationId xmlns:a16="http://schemas.microsoft.com/office/drawing/2014/main" id="{00000000-0008-0000-0400-00006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3" name="Picture 1" descr="ALMASHRI_0">
          <a:extLst>
            <a:ext uri="{FF2B5EF4-FFF2-40B4-BE49-F238E27FC236}">
              <a16:creationId xmlns:a16="http://schemas.microsoft.com/office/drawing/2014/main" id="{00000000-0008-0000-0400-00006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4" name="Picture 1" descr="ALMASHRI_0">
          <a:extLst>
            <a:ext uri="{FF2B5EF4-FFF2-40B4-BE49-F238E27FC236}">
              <a16:creationId xmlns:a16="http://schemas.microsoft.com/office/drawing/2014/main" id="{00000000-0008-0000-0400-00006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5" name="Picture 1" descr="ALMASHRI_0">
          <a:extLst>
            <a:ext uri="{FF2B5EF4-FFF2-40B4-BE49-F238E27FC236}">
              <a16:creationId xmlns:a16="http://schemas.microsoft.com/office/drawing/2014/main" id="{00000000-0008-0000-0400-00006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6" name="Picture 1" descr="ALMASHRI_0">
          <a:extLst>
            <a:ext uri="{FF2B5EF4-FFF2-40B4-BE49-F238E27FC236}">
              <a16:creationId xmlns:a16="http://schemas.microsoft.com/office/drawing/2014/main" id="{00000000-0008-0000-0400-00006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7" name="Picture 1" descr="ALMASHRI_0">
          <a:extLst>
            <a:ext uri="{FF2B5EF4-FFF2-40B4-BE49-F238E27FC236}">
              <a16:creationId xmlns:a16="http://schemas.microsoft.com/office/drawing/2014/main" id="{00000000-0008-0000-0400-00006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8" name="Picture 1" descr="ALMASHRI_0">
          <a:extLst>
            <a:ext uri="{FF2B5EF4-FFF2-40B4-BE49-F238E27FC236}">
              <a16:creationId xmlns:a16="http://schemas.microsoft.com/office/drawing/2014/main" id="{00000000-0008-0000-0400-00006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29" name="Picture 1" descr="ALMASHRI_0">
          <a:extLst>
            <a:ext uri="{FF2B5EF4-FFF2-40B4-BE49-F238E27FC236}">
              <a16:creationId xmlns:a16="http://schemas.microsoft.com/office/drawing/2014/main" id="{00000000-0008-0000-0400-00006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30" name="Picture 1" descr="ALMASHRI_0">
          <a:extLst>
            <a:ext uri="{FF2B5EF4-FFF2-40B4-BE49-F238E27FC236}">
              <a16:creationId xmlns:a16="http://schemas.microsoft.com/office/drawing/2014/main" id="{00000000-0008-0000-0400-00006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1" name="Picture 1" descr="ALMASHRI_0">
          <a:extLst>
            <a:ext uri="{FF2B5EF4-FFF2-40B4-BE49-F238E27FC236}">
              <a16:creationId xmlns:a16="http://schemas.microsoft.com/office/drawing/2014/main" id="{00000000-0008-0000-0400-00006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2" name="Picture 1" descr="ALMASHRI_0">
          <a:extLst>
            <a:ext uri="{FF2B5EF4-FFF2-40B4-BE49-F238E27FC236}">
              <a16:creationId xmlns:a16="http://schemas.microsoft.com/office/drawing/2014/main" id="{00000000-0008-0000-0400-00006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3" name="Picture 1" descr="ALMASHRI_0">
          <a:extLst>
            <a:ext uri="{FF2B5EF4-FFF2-40B4-BE49-F238E27FC236}">
              <a16:creationId xmlns:a16="http://schemas.microsoft.com/office/drawing/2014/main" id="{00000000-0008-0000-0400-00006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4" name="Picture 1" descr="ALMASHRI_0">
          <a:extLst>
            <a:ext uri="{FF2B5EF4-FFF2-40B4-BE49-F238E27FC236}">
              <a16:creationId xmlns:a16="http://schemas.microsoft.com/office/drawing/2014/main" id="{00000000-0008-0000-0400-00006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5" name="Picture 1" descr="ALMASHRI_0">
          <a:extLst>
            <a:ext uri="{FF2B5EF4-FFF2-40B4-BE49-F238E27FC236}">
              <a16:creationId xmlns:a16="http://schemas.microsoft.com/office/drawing/2014/main" id="{00000000-0008-0000-0400-00006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6" name="Picture 1" descr="ALMASHRI_0">
          <a:extLst>
            <a:ext uri="{FF2B5EF4-FFF2-40B4-BE49-F238E27FC236}">
              <a16:creationId xmlns:a16="http://schemas.microsoft.com/office/drawing/2014/main" id="{00000000-0008-0000-0400-00007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7" name="Picture 1" descr="ALMASHRI_0">
          <a:extLst>
            <a:ext uri="{FF2B5EF4-FFF2-40B4-BE49-F238E27FC236}">
              <a16:creationId xmlns:a16="http://schemas.microsoft.com/office/drawing/2014/main" id="{00000000-0008-0000-0400-00007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8" name="Picture 1" descr="ALMASHRI_0">
          <a:extLst>
            <a:ext uri="{FF2B5EF4-FFF2-40B4-BE49-F238E27FC236}">
              <a16:creationId xmlns:a16="http://schemas.microsoft.com/office/drawing/2014/main" id="{00000000-0008-0000-0400-00007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39" name="Picture 1" descr="ALMASHRI_0">
          <a:extLst>
            <a:ext uri="{FF2B5EF4-FFF2-40B4-BE49-F238E27FC236}">
              <a16:creationId xmlns:a16="http://schemas.microsoft.com/office/drawing/2014/main" id="{00000000-0008-0000-0400-00007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40" name="Picture 1" descr="ALMASHRI_0">
          <a:extLst>
            <a:ext uri="{FF2B5EF4-FFF2-40B4-BE49-F238E27FC236}">
              <a16:creationId xmlns:a16="http://schemas.microsoft.com/office/drawing/2014/main" id="{00000000-0008-0000-0400-00007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41" name="Picture 1" descr="ALMASHRI_0">
          <a:extLst>
            <a:ext uri="{FF2B5EF4-FFF2-40B4-BE49-F238E27FC236}">
              <a16:creationId xmlns:a16="http://schemas.microsoft.com/office/drawing/2014/main" id="{00000000-0008-0000-0400-00007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42" name="Picture 1" descr="ALMASHRI_0">
          <a:extLst>
            <a:ext uri="{FF2B5EF4-FFF2-40B4-BE49-F238E27FC236}">
              <a16:creationId xmlns:a16="http://schemas.microsoft.com/office/drawing/2014/main" id="{00000000-0008-0000-0400-00007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43" name="Picture 1" descr="ALMASHRI_0">
          <a:extLst>
            <a:ext uri="{FF2B5EF4-FFF2-40B4-BE49-F238E27FC236}">
              <a16:creationId xmlns:a16="http://schemas.microsoft.com/office/drawing/2014/main" id="{00000000-0008-0000-0400-00007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44" name="Picture 1" descr="ALMASHRI_0">
          <a:extLst>
            <a:ext uri="{FF2B5EF4-FFF2-40B4-BE49-F238E27FC236}">
              <a16:creationId xmlns:a16="http://schemas.microsoft.com/office/drawing/2014/main" id="{00000000-0008-0000-0400-00007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45" name="Picture 1" descr="ALMASHRI_0">
          <a:extLst>
            <a:ext uri="{FF2B5EF4-FFF2-40B4-BE49-F238E27FC236}">
              <a16:creationId xmlns:a16="http://schemas.microsoft.com/office/drawing/2014/main" id="{00000000-0008-0000-0400-00007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46" name="Picture 1" descr="ALMASHRI_0">
          <a:extLst>
            <a:ext uri="{FF2B5EF4-FFF2-40B4-BE49-F238E27FC236}">
              <a16:creationId xmlns:a16="http://schemas.microsoft.com/office/drawing/2014/main" id="{00000000-0008-0000-0400-00007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47" name="Picture 1" descr="ALMASHRI_0">
          <a:extLst>
            <a:ext uri="{FF2B5EF4-FFF2-40B4-BE49-F238E27FC236}">
              <a16:creationId xmlns:a16="http://schemas.microsoft.com/office/drawing/2014/main" id="{00000000-0008-0000-0400-00007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48" name="Picture 1" descr="ALMASHRI_0">
          <a:extLst>
            <a:ext uri="{FF2B5EF4-FFF2-40B4-BE49-F238E27FC236}">
              <a16:creationId xmlns:a16="http://schemas.microsoft.com/office/drawing/2014/main" id="{00000000-0008-0000-0400-00007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49" name="Picture 1" descr="ALMASHRI_0">
          <a:extLst>
            <a:ext uri="{FF2B5EF4-FFF2-40B4-BE49-F238E27FC236}">
              <a16:creationId xmlns:a16="http://schemas.microsoft.com/office/drawing/2014/main" id="{00000000-0008-0000-0400-00007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0" name="Picture 1" descr="ALMASHRI_0">
          <a:extLst>
            <a:ext uri="{FF2B5EF4-FFF2-40B4-BE49-F238E27FC236}">
              <a16:creationId xmlns:a16="http://schemas.microsoft.com/office/drawing/2014/main" id="{00000000-0008-0000-0400-00007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1" name="Picture 1" descr="ALMASHRI_0">
          <a:extLst>
            <a:ext uri="{FF2B5EF4-FFF2-40B4-BE49-F238E27FC236}">
              <a16:creationId xmlns:a16="http://schemas.microsoft.com/office/drawing/2014/main" id="{00000000-0008-0000-0400-00007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2" name="Picture 1" descr="ALMASHRI_0">
          <a:extLst>
            <a:ext uri="{FF2B5EF4-FFF2-40B4-BE49-F238E27FC236}">
              <a16:creationId xmlns:a16="http://schemas.microsoft.com/office/drawing/2014/main" id="{00000000-0008-0000-0400-00008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3" name="Picture 1" descr="ALMASHRI_0">
          <a:extLst>
            <a:ext uri="{FF2B5EF4-FFF2-40B4-BE49-F238E27FC236}">
              <a16:creationId xmlns:a16="http://schemas.microsoft.com/office/drawing/2014/main" id="{00000000-0008-0000-0400-00008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4" name="Picture 1" descr="ALMASHRI_0">
          <a:extLst>
            <a:ext uri="{FF2B5EF4-FFF2-40B4-BE49-F238E27FC236}">
              <a16:creationId xmlns:a16="http://schemas.microsoft.com/office/drawing/2014/main" id="{00000000-0008-0000-0400-00008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5" name="Picture 1" descr="ALMASHRI_0">
          <a:extLst>
            <a:ext uri="{FF2B5EF4-FFF2-40B4-BE49-F238E27FC236}">
              <a16:creationId xmlns:a16="http://schemas.microsoft.com/office/drawing/2014/main" id="{00000000-0008-0000-0400-00008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6" name="Picture 1" descr="ALMASHRI_0">
          <a:extLst>
            <a:ext uri="{FF2B5EF4-FFF2-40B4-BE49-F238E27FC236}">
              <a16:creationId xmlns:a16="http://schemas.microsoft.com/office/drawing/2014/main" id="{00000000-0008-0000-0400-00008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7" name="Picture 1" descr="ALMASHRI_0">
          <a:extLst>
            <a:ext uri="{FF2B5EF4-FFF2-40B4-BE49-F238E27FC236}">
              <a16:creationId xmlns:a16="http://schemas.microsoft.com/office/drawing/2014/main" id="{00000000-0008-0000-0400-00008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8" name="Picture 1" descr="ALMASHRI_0">
          <a:extLst>
            <a:ext uri="{FF2B5EF4-FFF2-40B4-BE49-F238E27FC236}">
              <a16:creationId xmlns:a16="http://schemas.microsoft.com/office/drawing/2014/main" id="{00000000-0008-0000-0400-00008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59" name="Picture 1" descr="ALMASHRI_0">
          <a:extLst>
            <a:ext uri="{FF2B5EF4-FFF2-40B4-BE49-F238E27FC236}">
              <a16:creationId xmlns:a16="http://schemas.microsoft.com/office/drawing/2014/main" id="{00000000-0008-0000-0400-00008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60" name="Picture 1" descr="ALMASHRI_0">
          <a:extLst>
            <a:ext uri="{FF2B5EF4-FFF2-40B4-BE49-F238E27FC236}">
              <a16:creationId xmlns:a16="http://schemas.microsoft.com/office/drawing/2014/main" id="{00000000-0008-0000-0400-00008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61" name="Picture 1" descr="ALMASHRI_0">
          <a:extLst>
            <a:ext uri="{FF2B5EF4-FFF2-40B4-BE49-F238E27FC236}">
              <a16:creationId xmlns:a16="http://schemas.microsoft.com/office/drawing/2014/main" id="{00000000-0008-0000-0400-00008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3962" name="Picture 1" descr="ALMASHRI_0">
          <a:extLst>
            <a:ext uri="{FF2B5EF4-FFF2-40B4-BE49-F238E27FC236}">
              <a16:creationId xmlns:a16="http://schemas.microsoft.com/office/drawing/2014/main" id="{00000000-0008-0000-0400-00008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63" name="Picture 1" descr="ALMASHRI_0">
          <a:extLst>
            <a:ext uri="{FF2B5EF4-FFF2-40B4-BE49-F238E27FC236}">
              <a16:creationId xmlns:a16="http://schemas.microsoft.com/office/drawing/2014/main" id="{00000000-0008-0000-0400-00008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64" name="Picture 1" descr="ALMASHRI_0">
          <a:extLst>
            <a:ext uri="{FF2B5EF4-FFF2-40B4-BE49-F238E27FC236}">
              <a16:creationId xmlns:a16="http://schemas.microsoft.com/office/drawing/2014/main" id="{00000000-0008-0000-0400-00008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65" name="Picture 1" descr="ALMASHRI_0">
          <a:extLst>
            <a:ext uri="{FF2B5EF4-FFF2-40B4-BE49-F238E27FC236}">
              <a16:creationId xmlns:a16="http://schemas.microsoft.com/office/drawing/2014/main" id="{00000000-0008-0000-0400-00008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66" name="Picture 1" descr="ALMASHRI_0">
          <a:extLst>
            <a:ext uri="{FF2B5EF4-FFF2-40B4-BE49-F238E27FC236}">
              <a16:creationId xmlns:a16="http://schemas.microsoft.com/office/drawing/2014/main" id="{00000000-0008-0000-0400-00008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67" name="Picture 1" descr="ALMASHRI_0">
          <a:extLst>
            <a:ext uri="{FF2B5EF4-FFF2-40B4-BE49-F238E27FC236}">
              <a16:creationId xmlns:a16="http://schemas.microsoft.com/office/drawing/2014/main" id="{00000000-0008-0000-0400-00008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68" name="Picture 1" descr="ALMASHRI_0">
          <a:extLst>
            <a:ext uri="{FF2B5EF4-FFF2-40B4-BE49-F238E27FC236}">
              <a16:creationId xmlns:a16="http://schemas.microsoft.com/office/drawing/2014/main" id="{00000000-0008-0000-0400-00009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69" name="Picture 1" descr="ALMASHRI_0">
          <a:extLst>
            <a:ext uri="{FF2B5EF4-FFF2-40B4-BE49-F238E27FC236}">
              <a16:creationId xmlns:a16="http://schemas.microsoft.com/office/drawing/2014/main" id="{00000000-0008-0000-0400-00009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0" name="Picture 1" descr="ALMASHRI_0">
          <a:extLst>
            <a:ext uri="{FF2B5EF4-FFF2-40B4-BE49-F238E27FC236}">
              <a16:creationId xmlns:a16="http://schemas.microsoft.com/office/drawing/2014/main" id="{00000000-0008-0000-0400-00009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1" name="Picture 1" descr="ALMASHRI_0">
          <a:extLst>
            <a:ext uri="{FF2B5EF4-FFF2-40B4-BE49-F238E27FC236}">
              <a16:creationId xmlns:a16="http://schemas.microsoft.com/office/drawing/2014/main" id="{00000000-0008-0000-0400-00009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2" name="Picture 1" descr="ALMASHRI_0">
          <a:extLst>
            <a:ext uri="{FF2B5EF4-FFF2-40B4-BE49-F238E27FC236}">
              <a16:creationId xmlns:a16="http://schemas.microsoft.com/office/drawing/2014/main" id="{00000000-0008-0000-0400-00009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3" name="Picture 1" descr="ALMASHRI_0">
          <a:extLst>
            <a:ext uri="{FF2B5EF4-FFF2-40B4-BE49-F238E27FC236}">
              <a16:creationId xmlns:a16="http://schemas.microsoft.com/office/drawing/2014/main" id="{00000000-0008-0000-0400-00009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4" name="Picture 1" descr="ALMASHRI_0">
          <a:extLst>
            <a:ext uri="{FF2B5EF4-FFF2-40B4-BE49-F238E27FC236}">
              <a16:creationId xmlns:a16="http://schemas.microsoft.com/office/drawing/2014/main" id="{00000000-0008-0000-0400-00009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5" name="Picture 1" descr="ALMASHRI_0">
          <a:extLst>
            <a:ext uri="{FF2B5EF4-FFF2-40B4-BE49-F238E27FC236}">
              <a16:creationId xmlns:a16="http://schemas.microsoft.com/office/drawing/2014/main" id="{00000000-0008-0000-0400-00009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6" name="Picture 1" descr="ALMASHRI_0">
          <a:extLst>
            <a:ext uri="{FF2B5EF4-FFF2-40B4-BE49-F238E27FC236}">
              <a16:creationId xmlns:a16="http://schemas.microsoft.com/office/drawing/2014/main" id="{00000000-0008-0000-0400-00009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7" name="Picture 1" descr="ALMASHRI_0">
          <a:extLst>
            <a:ext uri="{FF2B5EF4-FFF2-40B4-BE49-F238E27FC236}">
              <a16:creationId xmlns:a16="http://schemas.microsoft.com/office/drawing/2014/main" id="{00000000-0008-0000-0400-00009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3978" name="Picture 1" descr="ALMASHRI_0">
          <a:extLst>
            <a:ext uri="{FF2B5EF4-FFF2-40B4-BE49-F238E27FC236}">
              <a16:creationId xmlns:a16="http://schemas.microsoft.com/office/drawing/2014/main" id="{00000000-0008-0000-0400-00009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79" name="Picture 1" descr="ALMASHRI_0">
          <a:extLst>
            <a:ext uri="{FF2B5EF4-FFF2-40B4-BE49-F238E27FC236}">
              <a16:creationId xmlns:a16="http://schemas.microsoft.com/office/drawing/2014/main" id="{00000000-0008-0000-0400-00009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0" name="Picture 1" descr="ALMASHRI_0">
          <a:extLst>
            <a:ext uri="{FF2B5EF4-FFF2-40B4-BE49-F238E27FC236}">
              <a16:creationId xmlns:a16="http://schemas.microsoft.com/office/drawing/2014/main" id="{00000000-0008-0000-0400-00009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1" name="Picture 1" descr="ALMASHRI_0">
          <a:extLst>
            <a:ext uri="{FF2B5EF4-FFF2-40B4-BE49-F238E27FC236}">
              <a16:creationId xmlns:a16="http://schemas.microsoft.com/office/drawing/2014/main" id="{00000000-0008-0000-0400-00009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2" name="Picture 1" descr="ALMASHRI_0">
          <a:extLst>
            <a:ext uri="{FF2B5EF4-FFF2-40B4-BE49-F238E27FC236}">
              <a16:creationId xmlns:a16="http://schemas.microsoft.com/office/drawing/2014/main" id="{00000000-0008-0000-0400-00009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3" name="Picture 1" descr="ALMASHRI_0">
          <a:extLst>
            <a:ext uri="{FF2B5EF4-FFF2-40B4-BE49-F238E27FC236}">
              <a16:creationId xmlns:a16="http://schemas.microsoft.com/office/drawing/2014/main" id="{00000000-0008-0000-0400-00009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4" name="Picture 1" descr="ALMASHRI_0">
          <a:extLst>
            <a:ext uri="{FF2B5EF4-FFF2-40B4-BE49-F238E27FC236}">
              <a16:creationId xmlns:a16="http://schemas.microsoft.com/office/drawing/2014/main" id="{00000000-0008-0000-0400-0000A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5" name="Picture 1" descr="ALMASHRI_0">
          <a:extLst>
            <a:ext uri="{FF2B5EF4-FFF2-40B4-BE49-F238E27FC236}">
              <a16:creationId xmlns:a16="http://schemas.microsoft.com/office/drawing/2014/main" id="{00000000-0008-0000-0400-0000A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6" name="Picture 1" descr="ALMASHRI_0">
          <a:extLst>
            <a:ext uri="{FF2B5EF4-FFF2-40B4-BE49-F238E27FC236}">
              <a16:creationId xmlns:a16="http://schemas.microsoft.com/office/drawing/2014/main" id="{00000000-0008-0000-0400-0000A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7" name="Picture 1" descr="ALMASHRI_0">
          <a:extLst>
            <a:ext uri="{FF2B5EF4-FFF2-40B4-BE49-F238E27FC236}">
              <a16:creationId xmlns:a16="http://schemas.microsoft.com/office/drawing/2014/main" id="{00000000-0008-0000-0400-0000A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8" name="Picture 1" descr="ALMASHRI_0">
          <a:extLst>
            <a:ext uri="{FF2B5EF4-FFF2-40B4-BE49-F238E27FC236}">
              <a16:creationId xmlns:a16="http://schemas.microsoft.com/office/drawing/2014/main" id="{00000000-0008-0000-0400-0000A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89" name="Picture 1" descr="ALMASHRI_0">
          <a:extLst>
            <a:ext uri="{FF2B5EF4-FFF2-40B4-BE49-F238E27FC236}">
              <a16:creationId xmlns:a16="http://schemas.microsoft.com/office/drawing/2014/main" id="{00000000-0008-0000-0400-0000A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90" name="Picture 1" descr="ALMASHRI_0">
          <a:extLst>
            <a:ext uri="{FF2B5EF4-FFF2-40B4-BE49-F238E27FC236}">
              <a16:creationId xmlns:a16="http://schemas.microsoft.com/office/drawing/2014/main" id="{00000000-0008-0000-0400-0000A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91" name="Picture 1" descr="ALMASHRI_0">
          <a:extLst>
            <a:ext uri="{FF2B5EF4-FFF2-40B4-BE49-F238E27FC236}">
              <a16:creationId xmlns:a16="http://schemas.microsoft.com/office/drawing/2014/main" id="{00000000-0008-0000-0400-0000A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92" name="Picture 1" descr="ALMASHRI_0">
          <a:extLst>
            <a:ext uri="{FF2B5EF4-FFF2-40B4-BE49-F238E27FC236}">
              <a16:creationId xmlns:a16="http://schemas.microsoft.com/office/drawing/2014/main" id="{00000000-0008-0000-0400-0000A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93" name="Picture 1" descr="ALMASHRI_0">
          <a:extLst>
            <a:ext uri="{FF2B5EF4-FFF2-40B4-BE49-F238E27FC236}">
              <a16:creationId xmlns:a16="http://schemas.microsoft.com/office/drawing/2014/main" id="{00000000-0008-0000-0400-0000A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3994" name="Picture 1" descr="ALMASHRI_0">
          <a:extLst>
            <a:ext uri="{FF2B5EF4-FFF2-40B4-BE49-F238E27FC236}">
              <a16:creationId xmlns:a16="http://schemas.microsoft.com/office/drawing/2014/main" id="{00000000-0008-0000-0400-0000A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95" name="Picture 1" descr="ALMASHRI_0">
          <a:extLst>
            <a:ext uri="{FF2B5EF4-FFF2-40B4-BE49-F238E27FC236}">
              <a16:creationId xmlns:a16="http://schemas.microsoft.com/office/drawing/2014/main" id="{00000000-0008-0000-0400-0000A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96" name="Picture 1" descr="ALMASHRI_0">
          <a:extLst>
            <a:ext uri="{FF2B5EF4-FFF2-40B4-BE49-F238E27FC236}">
              <a16:creationId xmlns:a16="http://schemas.microsoft.com/office/drawing/2014/main" id="{00000000-0008-0000-0400-0000A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97" name="Picture 1" descr="ALMASHRI_0">
          <a:extLst>
            <a:ext uri="{FF2B5EF4-FFF2-40B4-BE49-F238E27FC236}">
              <a16:creationId xmlns:a16="http://schemas.microsoft.com/office/drawing/2014/main" id="{00000000-0008-0000-0400-0000A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98" name="Picture 1" descr="ALMASHRI_0">
          <a:extLst>
            <a:ext uri="{FF2B5EF4-FFF2-40B4-BE49-F238E27FC236}">
              <a16:creationId xmlns:a16="http://schemas.microsoft.com/office/drawing/2014/main" id="{00000000-0008-0000-0400-0000A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3999" name="Picture 1" descr="ALMASHRI_0">
          <a:extLst>
            <a:ext uri="{FF2B5EF4-FFF2-40B4-BE49-F238E27FC236}">
              <a16:creationId xmlns:a16="http://schemas.microsoft.com/office/drawing/2014/main" id="{00000000-0008-0000-0400-0000A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0" name="Picture 1" descr="ALMASHRI_0">
          <a:extLst>
            <a:ext uri="{FF2B5EF4-FFF2-40B4-BE49-F238E27FC236}">
              <a16:creationId xmlns:a16="http://schemas.microsoft.com/office/drawing/2014/main" id="{00000000-0008-0000-0400-0000B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1" name="Picture 1" descr="ALMASHRI_0">
          <a:extLst>
            <a:ext uri="{FF2B5EF4-FFF2-40B4-BE49-F238E27FC236}">
              <a16:creationId xmlns:a16="http://schemas.microsoft.com/office/drawing/2014/main" id="{00000000-0008-0000-0400-0000B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2" name="Picture 1" descr="ALMASHRI_0">
          <a:extLst>
            <a:ext uri="{FF2B5EF4-FFF2-40B4-BE49-F238E27FC236}">
              <a16:creationId xmlns:a16="http://schemas.microsoft.com/office/drawing/2014/main" id="{00000000-0008-0000-0400-0000B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3" name="Picture 1" descr="ALMASHRI_0">
          <a:extLst>
            <a:ext uri="{FF2B5EF4-FFF2-40B4-BE49-F238E27FC236}">
              <a16:creationId xmlns:a16="http://schemas.microsoft.com/office/drawing/2014/main" id="{00000000-0008-0000-0400-0000B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4" name="Picture 1" descr="ALMASHRI_0">
          <a:extLst>
            <a:ext uri="{FF2B5EF4-FFF2-40B4-BE49-F238E27FC236}">
              <a16:creationId xmlns:a16="http://schemas.microsoft.com/office/drawing/2014/main" id="{00000000-0008-0000-0400-0000B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5" name="Picture 1" descr="ALMASHRI_0">
          <a:extLst>
            <a:ext uri="{FF2B5EF4-FFF2-40B4-BE49-F238E27FC236}">
              <a16:creationId xmlns:a16="http://schemas.microsoft.com/office/drawing/2014/main" id="{00000000-0008-0000-0400-0000B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6" name="Picture 1" descr="ALMASHRI_0">
          <a:extLst>
            <a:ext uri="{FF2B5EF4-FFF2-40B4-BE49-F238E27FC236}">
              <a16:creationId xmlns:a16="http://schemas.microsoft.com/office/drawing/2014/main" id="{00000000-0008-0000-0400-0000B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7" name="Picture 1" descr="ALMASHRI_0">
          <a:extLst>
            <a:ext uri="{FF2B5EF4-FFF2-40B4-BE49-F238E27FC236}">
              <a16:creationId xmlns:a16="http://schemas.microsoft.com/office/drawing/2014/main" id="{00000000-0008-0000-0400-0000B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8" name="Picture 1" descr="ALMASHRI_0">
          <a:extLst>
            <a:ext uri="{FF2B5EF4-FFF2-40B4-BE49-F238E27FC236}">
              <a16:creationId xmlns:a16="http://schemas.microsoft.com/office/drawing/2014/main" id="{00000000-0008-0000-0400-0000B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09" name="Picture 1" descr="ALMASHRI_0">
          <a:extLst>
            <a:ext uri="{FF2B5EF4-FFF2-40B4-BE49-F238E27FC236}">
              <a16:creationId xmlns:a16="http://schemas.microsoft.com/office/drawing/2014/main" id="{00000000-0008-0000-0400-0000B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10" name="Picture 1" descr="ALMASHRI_0">
          <a:extLst>
            <a:ext uri="{FF2B5EF4-FFF2-40B4-BE49-F238E27FC236}">
              <a16:creationId xmlns:a16="http://schemas.microsoft.com/office/drawing/2014/main" id="{00000000-0008-0000-0400-0000B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1" name="Picture 1" descr="ALMASHRI_0">
          <a:extLst>
            <a:ext uri="{FF2B5EF4-FFF2-40B4-BE49-F238E27FC236}">
              <a16:creationId xmlns:a16="http://schemas.microsoft.com/office/drawing/2014/main" id="{00000000-0008-0000-0400-0000B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2" name="Picture 1" descr="ALMASHRI_0">
          <a:extLst>
            <a:ext uri="{FF2B5EF4-FFF2-40B4-BE49-F238E27FC236}">
              <a16:creationId xmlns:a16="http://schemas.microsoft.com/office/drawing/2014/main" id="{00000000-0008-0000-04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3" name="Picture 1" descr="ALMASHRI_0">
          <a:extLst>
            <a:ext uri="{FF2B5EF4-FFF2-40B4-BE49-F238E27FC236}">
              <a16:creationId xmlns:a16="http://schemas.microsoft.com/office/drawing/2014/main" id="{00000000-0008-0000-0400-0000B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4" name="Picture 1" descr="ALMASHRI_0">
          <a:extLst>
            <a:ext uri="{FF2B5EF4-FFF2-40B4-BE49-F238E27FC236}">
              <a16:creationId xmlns:a16="http://schemas.microsoft.com/office/drawing/2014/main" id="{00000000-0008-0000-0400-0000B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5" name="Picture 1" descr="ALMASHRI_0">
          <a:extLst>
            <a:ext uri="{FF2B5EF4-FFF2-40B4-BE49-F238E27FC236}">
              <a16:creationId xmlns:a16="http://schemas.microsoft.com/office/drawing/2014/main" id="{00000000-0008-0000-0400-0000B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6" name="Picture 1" descr="ALMASHRI_0">
          <a:extLst>
            <a:ext uri="{FF2B5EF4-FFF2-40B4-BE49-F238E27FC236}">
              <a16:creationId xmlns:a16="http://schemas.microsoft.com/office/drawing/2014/main" id="{00000000-0008-0000-0400-0000C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7" name="Picture 1" descr="ALMASHRI_0">
          <a:extLst>
            <a:ext uri="{FF2B5EF4-FFF2-40B4-BE49-F238E27FC236}">
              <a16:creationId xmlns:a16="http://schemas.microsoft.com/office/drawing/2014/main" id="{00000000-0008-0000-0400-0000C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8" name="Picture 1" descr="ALMASHRI_0">
          <a:extLst>
            <a:ext uri="{FF2B5EF4-FFF2-40B4-BE49-F238E27FC236}">
              <a16:creationId xmlns:a16="http://schemas.microsoft.com/office/drawing/2014/main" id="{00000000-0008-0000-0400-0000C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19" name="Picture 1" descr="ALMASHRI_0">
          <a:extLst>
            <a:ext uri="{FF2B5EF4-FFF2-40B4-BE49-F238E27FC236}">
              <a16:creationId xmlns:a16="http://schemas.microsoft.com/office/drawing/2014/main" id="{00000000-0008-0000-0400-0000C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20" name="Picture 1" descr="ALMASHRI_0">
          <a:extLst>
            <a:ext uri="{FF2B5EF4-FFF2-40B4-BE49-F238E27FC236}">
              <a16:creationId xmlns:a16="http://schemas.microsoft.com/office/drawing/2014/main" id="{00000000-0008-0000-0400-0000C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21" name="Picture 1" descr="ALMASHRI_0">
          <a:extLst>
            <a:ext uri="{FF2B5EF4-FFF2-40B4-BE49-F238E27FC236}">
              <a16:creationId xmlns:a16="http://schemas.microsoft.com/office/drawing/2014/main" id="{00000000-0008-0000-0400-0000C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22" name="Picture 1" descr="ALMASHRI_0">
          <a:extLst>
            <a:ext uri="{FF2B5EF4-FFF2-40B4-BE49-F238E27FC236}">
              <a16:creationId xmlns:a16="http://schemas.microsoft.com/office/drawing/2014/main" id="{00000000-0008-0000-0400-0000C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23" name="Picture 1" descr="ALMASHRI_0">
          <a:extLst>
            <a:ext uri="{FF2B5EF4-FFF2-40B4-BE49-F238E27FC236}">
              <a16:creationId xmlns:a16="http://schemas.microsoft.com/office/drawing/2014/main" id="{00000000-0008-0000-0400-0000C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24" name="Picture 1" descr="ALMASHRI_0">
          <a:extLst>
            <a:ext uri="{FF2B5EF4-FFF2-40B4-BE49-F238E27FC236}">
              <a16:creationId xmlns:a16="http://schemas.microsoft.com/office/drawing/2014/main" id="{00000000-0008-0000-0400-0000C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25" name="Picture 1" descr="ALMASHRI_0">
          <a:extLst>
            <a:ext uri="{FF2B5EF4-FFF2-40B4-BE49-F238E27FC236}">
              <a16:creationId xmlns:a16="http://schemas.microsoft.com/office/drawing/2014/main" id="{00000000-0008-0000-0400-0000C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26" name="Picture 1" descr="ALMASHRI_0">
          <a:extLst>
            <a:ext uri="{FF2B5EF4-FFF2-40B4-BE49-F238E27FC236}">
              <a16:creationId xmlns:a16="http://schemas.microsoft.com/office/drawing/2014/main" id="{00000000-0008-0000-0400-0000C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27" name="Picture 1" descr="ALMASHRI_0">
          <a:extLst>
            <a:ext uri="{FF2B5EF4-FFF2-40B4-BE49-F238E27FC236}">
              <a16:creationId xmlns:a16="http://schemas.microsoft.com/office/drawing/2014/main" id="{00000000-0008-0000-0400-0000C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28" name="Picture 1" descr="ALMASHRI_0">
          <a:extLst>
            <a:ext uri="{FF2B5EF4-FFF2-40B4-BE49-F238E27FC236}">
              <a16:creationId xmlns:a16="http://schemas.microsoft.com/office/drawing/2014/main" id="{00000000-0008-0000-0400-0000C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29" name="Picture 1" descr="ALMASHRI_0">
          <a:extLst>
            <a:ext uri="{FF2B5EF4-FFF2-40B4-BE49-F238E27FC236}">
              <a16:creationId xmlns:a16="http://schemas.microsoft.com/office/drawing/2014/main" id="{00000000-0008-0000-0400-0000C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0" name="Picture 1" descr="ALMASHRI_0">
          <a:extLst>
            <a:ext uri="{FF2B5EF4-FFF2-40B4-BE49-F238E27FC236}">
              <a16:creationId xmlns:a16="http://schemas.microsoft.com/office/drawing/2014/main" id="{00000000-0008-0000-0400-0000C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1" name="Picture 1" descr="ALMASHRI_0">
          <a:extLst>
            <a:ext uri="{FF2B5EF4-FFF2-40B4-BE49-F238E27FC236}">
              <a16:creationId xmlns:a16="http://schemas.microsoft.com/office/drawing/2014/main" id="{00000000-0008-0000-0400-0000C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2" name="Picture 1" descr="ALMASHRI_0">
          <a:extLst>
            <a:ext uri="{FF2B5EF4-FFF2-40B4-BE49-F238E27FC236}">
              <a16:creationId xmlns:a16="http://schemas.microsoft.com/office/drawing/2014/main" id="{00000000-0008-0000-0400-0000D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3" name="Picture 1" descr="ALMASHRI_0">
          <a:extLst>
            <a:ext uri="{FF2B5EF4-FFF2-40B4-BE49-F238E27FC236}">
              <a16:creationId xmlns:a16="http://schemas.microsoft.com/office/drawing/2014/main" id="{00000000-0008-0000-0400-0000D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4" name="Picture 1" descr="ALMASHRI_0">
          <a:extLst>
            <a:ext uri="{FF2B5EF4-FFF2-40B4-BE49-F238E27FC236}">
              <a16:creationId xmlns:a16="http://schemas.microsoft.com/office/drawing/2014/main" id="{00000000-0008-0000-0400-0000D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5" name="Picture 1" descr="ALMASHRI_0">
          <a:extLst>
            <a:ext uri="{FF2B5EF4-FFF2-40B4-BE49-F238E27FC236}">
              <a16:creationId xmlns:a16="http://schemas.microsoft.com/office/drawing/2014/main" id="{00000000-0008-0000-0400-0000D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6" name="Picture 1" descr="ALMASHRI_0">
          <a:extLst>
            <a:ext uri="{FF2B5EF4-FFF2-40B4-BE49-F238E27FC236}">
              <a16:creationId xmlns:a16="http://schemas.microsoft.com/office/drawing/2014/main" id="{00000000-0008-0000-0400-0000D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7" name="Picture 1" descr="ALMASHRI_0">
          <a:extLst>
            <a:ext uri="{FF2B5EF4-FFF2-40B4-BE49-F238E27FC236}">
              <a16:creationId xmlns:a16="http://schemas.microsoft.com/office/drawing/2014/main" id="{00000000-0008-0000-0400-0000D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8" name="Picture 1" descr="ALMASHRI_0">
          <a:extLst>
            <a:ext uri="{FF2B5EF4-FFF2-40B4-BE49-F238E27FC236}">
              <a16:creationId xmlns:a16="http://schemas.microsoft.com/office/drawing/2014/main" id="{00000000-0008-0000-0400-0000D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39" name="Picture 1" descr="ALMASHRI_0">
          <a:extLst>
            <a:ext uri="{FF2B5EF4-FFF2-40B4-BE49-F238E27FC236}">
              <a16:creationId xmlns:a16="http://schemas.microsoft.com/office/drawing/2014/main" id="{00000000-0008-0000-0400-0000D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40" name="Picture 1" descr="ALMASHRI_0">
          <a:extLst>
            <a:ext uri="{FF2B5EF4-FFF2-40B4-BE49-F238E27FC236}">
              <a16:creationId xmlns:a16="http://schemas.microsoft.com/office/drawing/2014/main" id="{00000000-0008-0000-0400-0000D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41" name="Picture 1" descr="ALMASHRI_0">
          <a:extLst>
            <a:ext uri="{FF2B5EF4-FFF2-40B4-BE49-F238E27FC236}">
              <a16:creationId xmlns:a16="http://schemas.microsoft.com/office/drawing/2014/main" id="{00000000-0008-0000-0400-0000D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42" name="Picture 1" descr="ALMASHRI_0">
          <a:extLst>
            <a:ext uri="{FF2B5EF4-FFF2-40B4-BE49-F238E27FC236}">
              <a16:creationId xmlns:a16="http://schemas.microsoft.com/office/drawing/2014/main" id="{00000000-0008-0000-0400-0000D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43" name="Picture 1" descr="ALMASHRI_0">
          <a:extLst>
            <a:ext uri="{FF2B5EF4-FFF2-40B4-BE49-F238E27FC236}">
              <a16:creationId xmlns:a16="http://schemas.microsoft.com/office/drawing/2014/main" id="{00000000-0008-0000-0400-0000D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44" name="Picture 1" descr="ALMASHRI_0">
          <a:extLst>
            <a:ext uri="{FF2B5EF4-FFF2-40B4-BE49-F238E27FC236}">
              <a16:creationId xmlns:a16="http://schemas.microsoft.com/office/drawing/2014/main" id="{00000000-0008-0000-0400-0000D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45" name="Picture 1" descr="ALMASHRI_0">
          <a:extLst>
            <a:ext uri="{FF2B5EF4-FFF2-40B4-BE49-F238E27FC236}">
              <a16:creationId xmlns:a16="http://schemas.microsoft.com/office/drawing/2014/main" id="{00000000-0008-0000-0400-0000D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46" name="Picture 1" descr="ALMASHRI_0">
          <a:extLst>
            <a:ext uri="{FF2B5EF4-FFF2-40B4-BE49-F238E27FC236}">
              <a16:creationId xmlns:a16="http://schemas.microsoft.com/office/drawing/2014/main" id="{00000000-0008-0000-0400-0000D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47" name="Picture 1" descr="ALMASHRI_0">
          <a:extLst>
            <a:ext uri="{FF2B5EF4-FFF2-40B4-BE49-F238E27FC236}">
              <a16:creationId xmlns:a16="http://schemas.microsoft.com/office/drawing/2014/main" id="{00000000-0008-0000-0400-0000D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48" name="Picture 1" descr="ALMASHRI_0">
          <a:extLst>
            <a:ext uri="{FF2B5EF4-FFF2-40B4-BE49-F238E27FC236}">
              <a16:creationId xmlns:a16="http://schemas.microsoft.com/office/drawing/2014/main" id="{00000000-0008-0000-0400-0000E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49" name="Picture 1" descr="ALMASHRI_0">
          <a:extLst>
            <a:ext uri="{FF2B5EF4-FFF2-40B4-BE49-F238E27FC236}">
              <a16:creationId xmlns:a16="http://schemas.microsoft.com/office/drawing/2014/main" id="{00000000-0008-0000-0400-0000E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0" name="Picture 1" descr="ALMASHRI_0">
          <a:extLst>
            <a:ext uri="{FF2B5EF4-FFF2-40B4-BE49-F238E27FC236}">
              <a16:creationId xmlns:a16="http://schemas.microsoft.com/office/drawing/2014/main" id="{00000000-0008-0000-0400-0000E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1" name="Picture 1" descr="ALMASHRI_0">
          <a:extLst>
            <a:ext uri="{FF2B5EF4-FFF2-40B4-BE49-F238E27FC236}">
              <a16:creationId xmlns:a16="http://schemas.microsoft.com/office/drawing/2014/main" id="{00000000-0008-0000-0400-0000E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2" name="Picture 1" descr="ALMASHRI_0">
          <a:extLst>
            <a:ext uri="{FF2B5EF4-FFF2-40B4-BE49-F238E27FC236}">
              <a16:creationId xmlns:a16="http://schemas.microsoft.com/office/drawing/2014/main" id="{00000000-0008-0000-0400-0000E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3" name="Picture 1" descr="ALMASHRI_0">
          <a:extLst>
            <a:ext uri="{FF2B5EF4-FFF2-40B4-BE49-F238E27FC236}">
              <a16:creationId xmlns:a16="http://schemas.microsoft.com/office/drawing/2014/main" id="{00000000-0008-0000-0400-0000E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4" name="Picture 1" descr="ALMASHRI_0">
          <a:extLst>
            <a:ext uri="{FF2B5EF4-FFF2-40B4-BE49-F238E27FC236}">
              <a16:creationId xmlns:a16="http://schemas.microsoft.com/office/drawing/2014/main" id="{00000000-0008-0000-0400-0000E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5" name="Picture 1" descr="ALMASHRI_0">
          <a:extLst>
            <a:ext uri="{FF2B5EF4-FFF2-40B4-BE49-F238E27FC236}">
              <a16:creationId xmlns:a16="http://schemas.microsoft.com/office/drawing/2014/main" id="{00000000-0008-0000-0400-0000E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6" name="Picture 1" descr="ALMASHRI_0">
          <a:extLst>
            <a:ext uri="{FF2B5EF4-FFF2-40B4-BE49-F238E27FC236}">
              <a16:creationId xmlns:a16="http://schemas.microsoft.com/office/drawing/2014/main" id="{00000000-0008-0000-0400-0000E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7" name="Picture 1" descr="ALMASHRI_0">
          <a:extLst>
            <a:ext uri="{FF2B5EF4-FFF2-40B4-BE49-F238E27FC236}">
              <a16:creationId xmlns:a16="http://schemas.microsoft.com/office/drawing/2014/main" id="{00000000-0008-0000-0400-0000E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058" name="Picture 1" descr="ALMASHRI_0">
          <a:extLst>
            <a:ext uri="{FF2B5EF4-FFF2-40B4-BE49-F238E27FC236}">
              <a16:creationId xmlns:a16="http://schemas.microsoft.com/office/drawing/2014/main" id="{00000000-0008-0000-0400-0000E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59" name="Picture 1" descr="ALMASHRI_0">
          <a:extLst>
            <a:ext uri="{FF2B5EF4-FFF2-40B4-BE49-F238E27FC236}">
              <a16:creationId xmlns:a16="http://schemas.microsoft.com/office/drawing/2014/main" id="{00000000-0008-0000-0400-0000E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0" name="Picture 1" descr="ALMASHRI_0">
          <a:extLst>
            <a:ext uri="{FF2B5EF4-FFF2-40B4-BE49-F238E27FC236}">
              <a16:creationId xmlns:a16="http://schemas.microsoft.com/office/drawing/2014/main" id="{00000000-0008-0000-0400-0000E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1" name="Picture 1" descr="ALMASHRI_0">
          <a:extLst>
            <a:ext uri="{FF2B5EF4-FFF2-40B4-BE49-F238E27FC236}">
              <a16:creationId xmlns:a16="http://schemas.microsoft.com/office/drawing/2014/main" id="{00000000-0008-0000-0400-0000E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2" name="Picture 1" descr="ALMASHRI_0">
          <a:extLst>
            <a:ext uri="{FF2B5EF4-FFF2-40B4-BE49-F238E27FC236}">
              <a16:creationId xmlns:a16="http://schemas.microsoft.com/office/drawing/2014/main" id="{00000000-0008-0000-0400-0000E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3" name="Picture 1" descr="ALMASHRI_0">
          <a:extLst>
            <a:ext uri="{FF2B5EF4-FFF2-40B4-BE49-F238E27FC236}">
              <a16:creationId xmlns:a16="http://schemas.microsoft.com/office/drawing/2014/main" id="{00000000-0008-0000-0400-0000E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4" name="Picture 1" descr="ALMASHRI_0">
          <a:extLst>
            <a:ext uri="{FF2B5EF4-FFF2-40B4-BE49-F238E27FC236}">
              <a16:creationId xmlns:a16="http://schemas.microsoft.com/office/drawing/2014/main" id="{00000000-0008-0000-0400-0000F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5" name="Picture 1" descr="ALMASHRI_0">
          <a:extLst>
            <a:ext uri="{FF2B5EF4-FFF2-40B4-BE49-F238E27FC236}">
              <a16:creationId xmlns:a16="http://schemas.microsoft.com/office/drawing/2014/main" id="{00000000-0008-0000-0400-0000F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6" name="Picture 1" descr="ALMASHRI_0">
          <a:extLst>
            <a:ext uri="{FF2B5EF4-FFF2-40B4-BE49-F238E27FC236}">
              <a16:creationId xmlns:a16="http://schemas.microsoft.com/office/drawing/2014/main" id="{00000000-0008-0000-0400-0000F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7" name="Picture 1" descr="ALMASHRI_0">
          <a:extLst>
            <a:ext uri="{FF2B5EF4-FFF2-40B4-BE49-F238E27FC236}">
              <a16:creationId xmlns:a16="http://schemas.microsoft.com/office/drawing/2014/main" id="{00000000-0008-0000-0400-0000F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8" name="Picture 1" descr="ALMASHRI_0">
          <a:extLst>
            <a:ext uri="{FF2B5EF4-FFF2-40B4-BE49-F238E27FC236}">
              <a16:creationId xmlns:a16="http://schemas.microsoft.com/office/drawing/2014/main" id="{00000000-0008-0000-0400-0000F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69" name="Picture 1" descr="ALMASHRI_0">
          <a:extLst>
            <a:ext uri="{FF2B5EF4-FFF2-40B4-BE49-F238E27FC236}">
              <a16:creationId xmlns:a16="http://schemas.microsoft.com/office/drawing/2014/main" id="{00000000-0008-0000-0400-0000F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70" name="Picture 1" descr="ALMASHRI_0">
          <a:extLst>
            <a:ext uri="{FF2B5EF4-FFF2-40B4-BE49-F238E27FC236}">
              <a16:creationId xmlns:a16="http://schemas.microsoft.com/office/drawing/2014/main" id="{00000000-0008-0000-0400-0000F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71" name="Picture 1" descr="ALMASHRI_0">
          <a:extLst>
            <a:ext uri="{FF2B5EF4-FFF2-40B4-BE49-F238E27FC236}">
              <a16:creationId xmlns:a16="http://schemas.microsoft.com/office/drawing/2014/main" id="{00000000-0008-0000-0400-0000F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72" name="Picture 1" descr="ALMASHRI_0">
          <a:extLst>
            <a:ext uri="{FF2B5EF4-FFF2-40B4-BE49-F238E27FC236}">
              <a16:creationId xmlns:a16="http://schemas.microsoft.com/office/drawing/2014/main" id="{00000000-0008-0000-0400-0000F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73" name="Picture 1" descr="ALMASHRI_0">
          <a:extLst>
            <a:ext uri="{FF2B5EF4-FFF2-40B4-BE49-F238E27FC236}">
              <a16:creationId xmlns:a16="http://schemas.microsoft.com/office/drawing/2014/main" id="{00000000-0008-0000-0400-0000F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074" name="Picture 1" descr="ALMASHRI_0">
          <a:extLst>
            <a:ext uri="{FF2B5EF4-FFF2-40B4-BE49-F238E27FC236}">
              <a16:creationId xmlns:a16="http://schemas.microsoft.com/office/drawing/2014/main" id="{00000000-0008-0000-0400-0000F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75" name="Picture 1" descr="ALMASHRI_0">
          <a:extLst>
            <a:ext uri="{FF2B5EF4-FFF2-40B4-BE49-F238E27FC236}">
              <a16:creationId xmlns:a16="http://schemas.microsoft.com/office/drawing/2014/main" id="{00000000-0008-0000-0400-0000F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76" name="Picture 1" descr="ALMASHRI_0">
          <a:extLst>
            <a:ext uri="{FF2B5EF4-FFF2-40B4-BE49-F238E27FC236}">
              <a16:creationId xmlns:a16="http://schemas.microsoft.com/office/drawing/2014/main" id="{00000000-0008-0000-0400-0000F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77" name="Picture 1" descr="ALMASHRI_0">
          <a:extLst>
            <a:ext uri="{FF2B5EF4-FFF2-40B4-BE49-F238E27FC236}">
              <a16:creationId xmlns:a16="http://schemas.microsoft.com/office/drawing/2014/main" id="{00000000-0008-0000-0400-0000F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78" name="Picture 1" descr="ALMASHRI_0">
          <a:extLst>
            <a:ext uri="{FF2B5EF4-FFF2-40B4-BE49-F238E27FC236}">
              <a16:creationId xmlns:a16="http://schemas.microsoft.com/office/drawing/2014/main" id="{00000000-0008-0000-0400-0000F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79" name="Picture 1" descr="ALMASHRI_0">
          <a:extLst>
            <a:ext uri="{FF2B5EF4-FFF2-40B4-BE49-F238E27FC236}">
              <a16:creationId xmlns:a16="http://schemas.microsoft.com/office/drawing/2014/main" id="{00000000-0008-0000-0400-0000F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0" name="Picture 1" descr="ALMASHRI_0">
          <a:extLst>
            <a:ext uri="{FF2B5EF4-FFF2-40B4-BE49-F238E27FC236}">
              <a16:creationId xmlns:a16="http://schemas.microsoft.com/office/drawing/2014/main" id="{00000000-0008-0000-0400-00000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1" name="Picture 1" descr="ALMASHRI_0">
          <a:extLst>
            <a:ext uri="{FF2B5EF4-FFF2-40B4-BE49-F238E27FC236}">
              <a16:creationId xmlns:a16="http://schemas.microsoft.com/office/drawing/2014/main" id="{00000000-0008-0000-0400-00000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2" name="Picture 1" descr="ALMASHRI_0">
          <a:extLst>
            <a:ext uri="{FF2B5EF4-FFF2-40B4-BE49-F238E27FC236}">
              <a16:creationId xmlns:a16="http://schemas.microsoft.com/office/drawing/2014/main" id="{00000000-0008-0000-0400-00000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3" name="Picture 1" descr="ALMASHRI_0">
          <a:extLst>
            <a:ext uri="{FF2B5EF4-FFF2-40B4-BE49-F238E27FC236}">
              <a16:creationId xmlns:a16="http://schemas.microsoft.com/office/drawing/2014/main" id="{00000000-0008-0000-0400-00000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4" name="Picture 1" descr="ALMASHRI_0">
          <a:extLst>
            <a:ext uri="{FF2B5EF4-FFF2-40B4-BE49-F238E27FC236}">
              <a16:creationId xmlns:a16="http://schemas.microsoft.com/office/drawing/2014/main" id="{00000000-0008-0000-0400-00000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5" name="Picture 1" descr="ALMASHRI_0">
          <a:extLst>
            <a:ext uri="{FF2B5EF4-FFF2-40B4-BE49-F238E27FC236}">
              <a16:creationId xmlns:a16="http://schemas.microsoft.com/office/drawing/2014/main" id="{00000000-0008-0000-0400-00000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6" name="Picture 1" descr="ALMASHRI_0">
          <a:extLst>
            <a:ext uri="{FF2B5EF4-FFF2-40B4-BE49-F238E27FC236}">
              <a16:creationId xmlns:a16="http://schemas.microsoft.com/office/drawing/2014/main" id="{00000000-0008-0000-0400-00000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7" name="Picture 1" descr="ALMASHRI_0">
          <a:extLst>
            <a:ext uri="{FF2B5EF4-FFF2-40B4-BE49-F238E27FC236}">
              <a16:creationId xmlns:a16="http://schemas.microsoft.com/office/drawing/2014/main" id="{00000000-0008-0000-0400-00000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8" name="Picture 1" descr="ALMASHRI_0">
          <a:extLst>
            <a:ext uri="{FF2B5EF4-FFF2-40B4-BE49-F238E27FC236}">
              <a16:creationId xmlns:a16="http://schemas.microsoft.com/office/drawing/2014/main" id="{00000000-0008-0000-0400-00000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89" name="Picture 1" descr="ALMASHRI_0">
          <a:extLst>
            <a:ext uri="{FF2B5EF4-FFF2-40B4-BE49-F238E27FC236}">
              <a16:creationId xmlns:a16="http://schemas.microsoft.com/office/drawing/2014/main" id="{00000000-0008-0000-0400-00000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090" name="Picture 1" descr="ALMASHRI_0">
          <a:extLst>
            <a:ext uri="{FF2B5EF4-FFF2-40B4-BE49-F238E27FC236}">
              <a16:creationId xmlns:a16="http://schemas.microsoft.com/office/drawing/2014/main" id="{00000000-0008-0000-0400-00000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1" name="Picture 1" descr="ALMASHRI_0">
          <a:extLst>
            <a:ext uri="{FF2B5EF4-FFF2-40B4-BE49-F238E27FC236}">
              <a16:creationId xmlns:a16="http://schemas.microsoft.com/office/drawing/2014/main" id="{00000000-0008-0000-0400-00000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2" name="Picture 1" descr="ALMASHRI_0">
          <a:extLst>
            <a:ext uri="{FF2B5EF4-FFF2-40B4-BE49-F238E27FC236}">
              <a16:creationId xmlns:a16="http://schemas.microsoft.com/office/drawing/2014/main" id="{00000000-0008-0000-0400-00000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3" name="Picture 1" descr="ALMASHRI_0">
          <a:extLst>
            <a:ext uri="{FF2B5EF4-FFF2-40B4-BE49-F238E27FC236}">
              <a16:creationId xmlns:a16="http://schemas.microsoft.com/office/drawing/2014/main" id="{00000000-0008-0000-0400-00000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4" name="Picture 1" descr="ALMASHRI_0">
          <a:extLst>
            <a:ext uri="{FF2B5EF4-FFF2-40B4-BE49-F238E27FC236}">
              <a16:creationId xmlns:a16="http://schemas.microsoft.com/office/drawing/2014/main" id="{00000000-0008-0000-0400-00000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5" name="Picture 1" descr="ALMASHRI_0">
          <a:extLst>
            <a:ext uri="{FF2B5EF4-FFF2-40B4-BE49-F238E27FC236}">
              <a16:creationId xmlns:a16="http://schemas.microsoft.com/office/drawing/2014/main" id="{00000000-0008-0000-0400-00000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6" name="Picture 1" descr="ALMASHRI_0">
          <a:extLst>
            <a:ext uri="{FF2B5EF4-FFF2-40B4-BE49-F238E27FC236}">
              <a16:creationId xmlns:a16="http://schemas.microsoft.com/office/drawing/2014/main" id="{00000000-0008-0000-0400-00001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7" name="Picture 1" descr="ALMASHRI_0">
          <a:extLst>
            <a:ext uri="{FF2B5EF4-FFF2-40B4-BE49-F238E27FC236}">
              <a16:creationId xmlns:a16="http://schemas.microsoft.com/office/drawing/2014/main" id="{00000000-0008-0000-0400-00001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8" name="Picture 1" descr="ALMASHRI_0">
          <a:extLst>
            <a:ext uri="{FF2B5EF4-FFF2-40B4-BE49-F238E27FC236}">
              <a16:creationId xmlns:a16="http://schemas.microsoft.com/office/drawing/2014/main" id="{00000000-0008-0000-0400-00001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099" name="Picture 1" descr="ALMASHRI_0">
          <a:extLst>
            <a:ext uri="{FF2B5EF4-FFF2-40B4-BE49-F238E27FC236}">
              <a16:creationId xmlns:a16="http://schemas.microsoft.com/office/drawing/2014/main" id="{00000000-0008-0000-0400-00001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00" name="Picture 1" descr="ALMASHRI_0">
          <a:extLst>
            <a:ext uri="{FF2B5EF4-FFF2-40B4-BE49-F238E27FC236}">
              <a16:creationId xmlns:a16="http://schemas.microsoft.com/office/drawing/2014/main" id="{00000000-0008-0000-0400-00001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01" name="Picture 1" descr="ALMASHRI_0">
          <a:extLst>
            <a:ext uri="{FF2B5EF4-FFF2-40B4-BE49-F238E27FC236}">
              <a16:creationId xmlns:a16="http://schemas.microsoft.com/office/drawing/2014/main" id="{00000000-0008-0000-0400-00001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02" name="Picture 1" descr="ALMASHRI_0">
          <a:extLst>
            <a:ext uri="{FF2B5EF4-FFF2-40B4-BE49-F238E27FC236}">
              <a16:creationId xmlns:a16="http://schemas.microsoft.com/office/drawing/2014/main" id="{00000000-0008-0000-0400-00001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03" name="Picture 1" descr="ALMASHRI_0">
          <a:extLst>
            <a:ext uri="{FF2B5EF4-FFF2-40B4-BE49-F238E27FC236}">
              <a16:creationId xmlns:a16="http://schemas.microsoft.com/office/drawing/2014/main" id="{00000000-0008-0000-0400-00001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04" name="Picture 1" descr="ALMASHRI_0">
          <a:extLst>
            <a:ext uri="{FF2B5EF4-FFF2-40B4-BE49-F238E27FC236}">
              <a16:creationId xmlns:a16="http://schemas.microsoft.com/office/drawing/2014/main" id="{00000000-0008-0000-0400-00001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05" name="Picture 1" descr="ALMASHRI_0">
          <a:extLst>
            <a:ext uri="{FF2B5EF4-FFF2-40B4-BE49-F238E27FC236}">
              <a16:creationId xmlns:a16="http://schemas.microsoft.com/office/drawing/2014/main" id="{00000000-0008-0000-0400-00001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06" name="Picture 1" descr="ALMASHRI_0">
          <a:extLst>
            <a:ext uri="{FF2B5EF4-FFF2-40B4-BE49-F238E27FC236}">
              <a16:creationId xmlns:a16="http://schemas.microsoft.com/office/drawing/2014/main" id="{00000000-0008-0000-0400-00001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07" name="Picture 1" descr="ALMASHRI_0">
          <a:extLst>
            <a:ext uri="{FF2B5EF4-FFF2-40B4-BE49-F238E27FC236}">
              <a16:creationId xmlns:a16="http://schemas.microsoft.com/office/drawing/2014/main" id="{00000000-0008-0000-0400-00001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08" name="Picture 1" descr="ALMASHRI_0">
          <a:extLst>
            <a:ext uri="{FF2B5EF4-FFF2-40B4-BE49-F238E27FC236}">
              <a16:creationId xmlns:a16="http://schemas.microsoft.com/office/drawing/2014/main" id="{00000000-0008-0000-0400-00001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09" name="Picture 1" descr="ALMASHRI_0">
          <a:extLst>
            <a:ext uri="{FF2B5EF4-FFF2-40B4-BE49-F238E27FC236}">
              <a16:creationId xmlns:a16="http://schemas.microsoft.com/office/drawing/2014/main" id="{00000000-0008-0000-0400-00001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0" name="Picture 1" descr="ALMASHRI_0">
          <a:extLst>
            <a:ext uri="{FF2B5EF4-FFF2-40B4-BE49-F238E27FC236}">
              <a16:creationId xmlns:a16="http://schemas.microsoft.com/office/drawing/2014/main" id="{00000000-0008-0000-0400-00001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1" name="Picture 1" descr="ALMASHRI_0">
          <a:extLst>
            <a:ext uri="{FF2B5EF4-FFF2-40B4-BE49-F238E27FC236}">
              <a16:creationId xmlns:a16="http://schemas.microsoft.com/office/drawing/2014/main" id="{00000000-0008-0000-0400-00001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2" name="Picture 1" descr="ALMASHRI_0">
          <a:extLst>
            <a:ext uri="{FF2B5EF4-FFF2-40B4-BE49-F238E27FC236}">
              <a16:creationId xmlns:a16="http://schemas.microsoft.com/office/drawing/2014/main" id="{00000000-0008-0000-0400-00002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3" name="Picture 1" descr="ALMASHRI_0">
          <a:extLst>
            <a:ext uri="{FF2B5EF4-FFF2-40B4-BE49-F238E27FC236}">
              <a16:creationId xmlns:a16="http://schemas.microsoft.com/office/drawing/2014/main" id="{00000000-0008-0000-0400-00002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4" name="Picture 1" descr="ALMASHRI_0">
          <a:extLst>
            <a:ext uri="{FF2B5EF4-FFF2-40B4-BE49-F238E27FC236}">
              <a16:creationId xmlns:a16="http://schemas.microsoft.com/office/drawing/2014/main" id="{00000000-0008-0000-0400-00002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5" name="Picture 1" descr="ALMASHRI_0">
          <a:extLst>
            <a:ext uri="{FF2B5EF4-FFF2-40B4-BE49-F238E27FC236}">
              <a16:creationId xmlns:a16="http://schemas.microsoft.com/office/drawing/2014/main" id="{00000000-0008-0000-0400-00002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6" name="Picture 1" descr="ALMASHRI_0">
          <a:extLst>
            <a:ext uri="{FF2B5EF4-FFF2-40B4-BE49-F238E27FC236}">
              <a16:creationId xmlns:a16="http://schemas.microsoft.com/office/drawing/2014/main" id="{00000000-0008-0000-0400-00002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7" name="Picture 1" descr="ALMASHRI_0">
          <a:extLst>
            <a:ext uri="{FF2B5EF4-FFF2-40B4-BE49-F238E27FC236}">
              <a16:creationId xmlns:a16="http://schemas.microsoft.com/office/drawing/2014/main" id="{00000000-0008-0000-0400-00002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8" name="Picture 1" descr="ALMASHRI_0">
          <a:extLst>
            <a:ext uri="{FF2B5EF4-FFF2-40B4-BE49-F238E27FC236}">
              <a16:creationId xmlns:a16="http://schemas.microsoft.com/office/drawing/2014/main" id="{00000000-0008-0000-0400-00002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19" name="Picture 1" descr="ALMASHRI_0">
          <a:extLst>
            <a:ext uri="{FF2B5EF4-FFF2-40B4-BE49-F238E27FC236}">
              <a16:creationId xmlns:a16="http://schemas.microsoft.com/office/drawing/2014/main" id="{00000000-0008-0000-0400-00002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20" name="Picture 1" descr="ALMASHRI_0">
          <a:extLst>
            <a:ext uri="{FF2B5EF4-FFF2-40B4-BE49-F238E27FC236}">
              <a16:creationId xmlns:a16="http://schemas.microsoft.com/office/drawing/2014/main" id="{00000000-0008-0000-0400-00002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21" name="Picture 1" descr="ALMASHRI_0">
          <a:extLst>
            <a:ext uri="{FF2B5EF4-FFF2-40B4-BE49-F238E27FC236}">
              <a16:creationId xmlns:a16="http://schemas.microsoft.com/office/drawing/2014/main" id="{00000000-0008-0000-0400-00002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22" name="Picture 1" descr="ALMASHRI_0">
          <a:extLst>
            <a:ext uri="{FF2B5EF4-FFF2-40B4-BE49-F238E27FC236}">
              <a16:creationId xmlns:a16="http://schemas.microsoft.com/office/drawing/2014/main" id="{00000000-0008-0000-0400-00002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23" name="Picture 1" descr="ALMASHRI_0">
          <a:extLst>
            <a:ext uri="{FF2B5EF4-FFF2-40B4-BE49-F238E27FC236}">
              <a16:creationId xmlns:a16="http://schemas.microsoft.com/office/drawing/2014/main" id="{00000000-0008-0000-0400-00002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24" name="Picture 1" descr="ALMASHRI_0">
          <a:extLst>
            <a:ext uri="{FF2B5EF4-FFF2-40B4-BE49-F238E27FC236}">
              <a16:creationId xmlns:a16="http://schemas.microsoft.com/office/drawing/2014/main" id="{00000000-0008-0000-0400-00002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25" name="Picture 1" descr="ALMASHRI_0">
          <a:extLst>
            <a:ext uri="{FF2B5EF4-FFF2-40B4-BE49-F238E27FC236}">
              <a16:creationId xmlns:a16="http://schemas.microsoft.com/office/drawing/2014/main" id="{00000000-0008-0000-0400-00002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26" name="Picture 1" descr="ALMASHRI_0">
          <a:extLst>
            <a:ext uri="{FF2B5EF4-FFF2-40B4-BE49-F238E27FC236}">
              <a16:creationId xmlns:a16="http://schemas.microsoft.com/office/drawing/2014/main" id="{00000000-0008-0000-0400-00002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27" name="Picture 1" descr="ALMASHRI_0">
          <a:extLst>
            <a:ext uri="{FF2B5EF4-FFF2-40B4-BE49-F238E27FC236}">
              <a16:creationId xmlns:a16="http://schemas.microsoft.com/office/drawing/2014/main" id="{00000000-0008-0000-0400-00002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28" name="Picture 1" descr="ALMASHRI_0">
          <a:extLst>
            <a:ext uri="{FF2B5EF4-FFF2-40B4-BE49-F238E27FC236}">
              <a16:creationId xmlns:a16="http://schemas.microsoft.com/office/drawing/2014/main" id="{00000000-0008-0000-0400-00003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29" name="Picture 1" descr="ALMASHRI_0">
          <a:extLst>
            <a:ext uri="{FF2B5EF4-FFF2-40B4-BE49-F238E27FC236}">
              <a16:creationId xmlns:a16="http://schemas.microsoft.com/office/drawing/2014/main" id="{00000000-0008-0000-0400-00003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0" name="Picture 1" descr="ALMASHRI_0">
          <a:extLst>
            <a:ext uri="{FF2B5EF4-FFF2-40B4-BE49-F238E27FC236}">
              <a16:creationId xmlns:a16="http://schemas.microsoft.com/office/drawing/2014/main" id="{00000000-0008-0000-0400-00003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1" name="Picture 1" descr="ALMASHRI_0">
          <a:extLst>
            <a:ext uri="{FF2B5EF4-FFF2-40B4-BE49-F238E27FC236}">
              <a16:creationId xmlns:a16="http://schemas.microsoft.com/office/drawing/2014/main" id="{00000000-0008-0000-0400-00003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2" name="Picture 1" descr="ALMASHRI_0">
          <a:extLst>
            <a:ext uri="{FF2B5EF4-FFF2-40B4-BE49-F238E27FC236}">
              <a16:creationId xmlns:a16="http://schemas.microsoft.com/office/drawing/2014/main" id="{00000000-0008-0000-0400-00003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3" name="Picture 1" descr="ALMASHRI_0">
          <a:extLst>
            <a:ext uri="{FF2B5EF4-FFF2-40B4-BE49-F238E27FC236}">
              <a16:creationId xmlns:a16="http://schemas.microsoft.com/office/drawing/2014/main" id="{00000000-0008-0000-0400-00003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4" name="Picture 1" descr="ALMASHRI_0">
          <a:extLst>
            <a:ext uri="{FF2B5EF4-FFF2-40B4-BE49-F238E27FC236}">
              <a16:creationId xmlns:a16="http://schemas.microsoft.com/office/drawing/2014/main" id="{00000000-0008-0000-0400-00003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5" name="Picture 1" descr="ALMASHRI_0">
          <a:extLst>
            <a:ext uri="{FF2B5EF4-FFF2-40B4-BE49-F238E27FC236}">
              <a16:creationId xmlns:a16="http://schemas.microsoft.com/office/drawing/2014/main" id="{00000000-0008-0000-0400-00003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6" name="Picture 1" descr="ALMASHRI_0">
          <a:extLst>
            <a:ext uri="{FF2B5EF4-FFF2-40B4-BE49-F238E27FC236}">
              <a16:creationId xmlns:a16="http://schemas.microsoft.com/office/drawing/2014/main" id="{00000000-0008-0000-0400-00003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7" name="Picture 1" descr="ALMASHRI_0">
          <a:extLst>
            <a:ext uri="{FF2B5EF4-FFF2-40B4-BE49-F238E27FC236}">
              <a16:creationId xmlns:a16="http://schemas.microsoft.com/office/drawing/2014/main" id="{00000000-0008-0000-0400-00003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38" name="Picture 1" descr="ALMASHRI_0">
          <a:extLst>
            <a:ext uri="{FF2B5EF4-FFF2-40B4-BE49-F238E27FC236}">
              <a16:creationId xmlns:a16="http://schemas.microsoft.com/office/drawing/2014/main" id="{00000000-0008-0000-0400-00003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39" name="Picture 1" descr="ALMASHRI_0">
          <a:extLst>
            <a:ext uri="{FF2B5EF4-FFF2-40B4-BE49-F238E27FC236}">
              <a16:creationId xmlns:a16="http://schemas.microsoft.com/office/drawing/2014/main" id="{00000000-0008-0000-0400-00003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0" name="Picture 1" descr="ALMASHRI_0">
          <a:extLst>
            <a:ext uri="{FF2B5EF4-FFF2-40B4-BE49-F238E27FC236}">
              <a16:creationId xmlns:a16="http://schemas.microsoft.com/office/drawing/2014/main" id="{00000000-0008-0000-0400-00003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1" name="Picture 1" descr="ALMASHRI_0">
          <a:extLst>
            <a:ext uri="{FF2B5EF4-FFF2-40B4-BE49-F238E27FC236}">
              <a16:creationId xmlns:a16="http://schemas.microsoft.com/office/drawing/2014/main" id="{00000000-0008-0000-0400-00003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2" name="Picture 1" descr="ALMASHRI_0">
          <a:extLst>
            <a:ext uri="{FF2B5EF4-FFF2-40B4-BE49-F238E27FC236}">
              <a16:creationId xmlns:a16="http://schemas.microsoft.com/office/drawing/2014/main" id="{00000000-0008-0000-0400-00003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3" name="Picture 1" descr="ALMASHRI_0">
          <a:extLst>
            <a:ext uri="{FF2B5EF4-FFF2-40B4-BE49-F238E27FC236}">
              <a16:creationId xmlns:a16="http://schemas.microsoft.com/office/drawing/2014/main" id="{00000000-0008-0000-0400-00003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4" name="Picture 1" descr="ALMASHRI_0">
          <a:extLst>
            <a:ext uri="{FF2B5EF4-FFF2-40B4-BE49-F238E27FC236}">
              <a16:creationId xmlns:a16="http://schemas.microsoft.com/office/drawing/2014/main" id="{00000000-0008-0000-0400-00004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5" name="Picture 1" descr="ALMASHRI_0">
          <a:extLst>
            <a:ext uri="{FF2B5EF4-FFF2-40B4-BE49-F238E27FC236}">
              <a16:creationId xmlns:a16="http://schemas.microsoft.com/office/drawing/2014/main" id="{00000000-0008-0000-0400-00004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6" name="Picture 1" descr="ALMASHRI_0">
          <a:extLst>
            <a:ext uri="{FF2B5EF4-FFF2-40B4-BE49-F238E27FC236}">
              <a16:creationId xmlns:a16="http://schemas.microsoft.com/office/drawing/2014/main" id="{00000000-0008-0000-0400-00004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7" name="Picture 1" descr="ALMASHRI_0">
          <a:extLst>
            <a:ext uri="{FF2B5EF4-FFF2-40B4-BE49-F238E27FC236}">
              <a16:creationId xmlns:a16="http://schemas.microsoft.com/office/drawing/2014/main" id="{00000000-0008-0000-0400-00004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8" name="Picture 1" descr="ALMASHRI_0">
          <a:extLst>
            <a:ext uri="{FF2B5EF4-FFF2-40B4-BE49-F238E27FC236}">
              <a16:creationId xmlns:a16="http://schemas.microsoft.com/office/drawing/2014/main" id="{00000000-0008-0000-0400-00004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49" name="Picture 1" descr="ALMASHRI_0">
          <a:extLst>
            <a:ext uri="{FF2B5EF4-FFF2-40B4-BE49-F238E27FC236}">
              <a16:creationId xmlns:a16="http://schemas.microsoft.com/office/drawing/2014/main" id="{00000000-0008-0000-0400-00004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50" name="Picture 1" descr="ALMASHRI_0">
          <a:extLst>
            <a:ext uri="{FF2B5EF4-FFF2-40B4-BE49-F238E27FC236}">
              <a16:creationId xmlns:a16="http://schemas.microsoft.com/office/drawing/2014/main" id="{00000000-0008-0000-0400-00004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51" name="Picture 1" descr="ALMASHRI_0">
          <a:extLst>
            <a:ext uri="{FF2B5EF4-FFF2-40B4-BE49-F238E27FC236}">
              <a16:creationId xmlns:a16="http://schemas.microsoft.com/office/drawing/2014/main" id="{00000000-0008-0000-0400-00004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52" name="Picture 1" descr="ALMASHRI_0">
          <a:extLst>
            <a:ext uri="{FF2B5EF4-FFF2-40B4-BE49-F238E27FC236}">
              <a16:creationId xmlns:a16="http://schemas.microsoft.com/office/drawing/2014/main" id="{00000000-0008-0000-0400-00004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53" name="Picture 1" descr="ALMASHRI_0">
          <a:extLst>
            <a:ext uri="{FF2B5EF4-FFF2-40B4-BE49-F238E27FC236}">
              <a16:creationId xmlns:a16="http://schemas.microsoft.com/office/drawing/2014/main" id="{00000000-0008-0000-0400-00004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154" name="Picture 1" descr="ALMASHRI_0">
          <a:extLst>
            <a:ext uri="{FF2B5EF4-FFF2-40B4-BE49-F238E27FC236}">
              <a16:creationId xmlns:a16="http://schemas.microsoft.com/office/drawing/2014/main" id="{00000000-0008-0000-0400-00004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55" name="Picture 1" descr="ALMASHRI_0">
          <a:extLst>
            <a:ext uri="{FF2B5EF4-FFF2-40B4-BE49-F238E27FC236}">
              <a16:creationId xmlns:a16="http://schemas.microsoft.com/office/drawing/2014/main" id="{00000000-0008-0000-0400-00004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56" name="Picture 1" descr="ALMASHRI_0">
          <a:extLst>
            <a:ext uri="{FF2B5EF4-FFF2-40B4-BE49-F238E27FC236}">
              <a16:creationId xmlns:a16="http://schemas.microsoft.com/office/drawing/2014/main" id="{00000000-0008-0000-0400-00004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57" name="Picture 1" descr="ALMASHRI_0">
          <a:extLst>
            <a:ext uri="{FF2B5EF4-FFF2-40B4-BE49-F238E27FC236}">
              <a16:creationId xmlns:a16="http://schemas.microsoft.com/office/drawing/2014/main" id="{00000000-0008-0000-0400-00004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58" name="Picture 1" descr="ALMASHRI_0">
          <a:extLst>
            <a:ext uri="{FF2B5EF4-FFF2-40B4-BE49-F238E27FC236}">
              <a16:creationId xmlns:a16="http://schemas.microsoft.com/office/drawing/2014/main" id="{00000000-0008-0000-0400-00004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59" name="Picture 1" descr="ALMASHRI_0">
          <a:extLst>
            <a:ext uri="{FF2B5EF4-FFF2-40B4-BE49-F238E27FC236}">
              <a16:creationId xmlns:a16="http://schemas.microsoft.com/office/drawing/2014/main" id="{00000000-0008-0000-0400-00004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0" name="Picture 1" descr="ALMASHRI_0">
          <a:extLst>
            <a:ext uri="{FF2B5EF4-FFF2-40B4-BE49-F238E27FC236}">
              <a16:creationId xmlns:a16="http://schemas.microsoft.com/office/drawing/2014/main" id="{00000000-0008-0000-0400-00005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1" name="Picture 1" descr="ALMASHRI_0">
          <a:extLst>
            <a:ext uri="{FF2B5EF4-FFF2-40B4-BE49-F238E27FC236}">
              <a16:creationId xmlns:a16="http://schemas.microsoft.com/office/drawing/2014/main" id="{00000000-0008-0000-0400-00005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2" name="Picture 1" descr="ALMASHRI_0">
          <a:extLst>
            <a:ext uri="{FF2B5EF4-FFF2-40B4-BE49-F238E27FC236}">
              <a16:creationId xmlns:a16="http://schemas.microsoft.com/office/drawing/2014/main" id="{00000000-0008-0000-0400-00005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3" name="Picture 1" descr="ALMASHRI_0">
          <a:extLst>
            <a:ext uri="{FF2B5EF4-FFF2-40B4-BE49-F238E27FC236}">
              <a16:creationId xmlns:a16="http://schemas.microsoft.com/office/drawing/2014/main" id="{00000000-0008-0000-0400-00005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4" name="Picture 1" descr="ALMASHRI_0">
          <a:extLst>
            <a:ext uri="{FF2B5EF4-FFF2-40B4-BE49-F238E27FC236}">
              <a16:creationId xmlns:a16="http://schemas.microsoft.com/office/drawing/2014/main" id="{00000000-0008-0000-0400-00005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5" name="Picture 1" descr="ALMASHRI_0">
          <a:extLst>
            <a:ext uri="{FF2B5EF4-FFF2-40B4-BE49-F238E27FC236}">
              <a16:creationId xmlns:a16="http://schemas.microsoft.com/office/drawing/2014/main" id="{00000000-0008-0000-0400-00005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6" name="Picture 1" descr="ALMASHRI_0">
          <a:extLst>
            <a:ext uri="{FF2B5EF4-FFF2-40B4-BE49-F238E27FC236}">
              <a16:creationId xmlns:a16="http://schemas.microsoft.com/office/drawing/2014/main" id="{00000000-0008-0000-0400-00005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7" name="Picture 1" descr="ALMASHRI_0">
          <a:extLst>
            <a:ext uri="{FF2B5EF4-FFF2-40B4-BE49-F238E27FC236}">
              <a16:creationId xmlns:a16="http://schemas.microsoft.com/office/drawing/2014/main" id="{00000000-0008-0000-0400-00005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8" name="Picture 1" descr="ALMASHRI_0">
          <a:extLst>
            <a:ext uri="{FF2B5EF4-FFF2-40B4-BE49-F238E27FC236}">
              <a16:creationId xmlns:a16="http://schemas.microsoft.com/office/drawing/2014/main" id="{00000000-0008-0000-0400-00005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69" name="Picture 1" descr="ALMASHRI_0">
          <a:extLst>
            <a:ext uri="{FF2B5EF4-FFF2-40B4-BE49-F238E27FC236}">
              <a16:creationId xmlns:a16="http://schemas.microsoft.com/office/drawing/2014/main" id="{00000000-0008-0000-0400-00005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170" name="Picture 1" descr="ALMASHRI_0">
          <a:extLst>
            <a:ext uri="{FF2B5EF4-FFF2-40B4-BE49-F238E27FC236}">
              <a16:creationId xmlns:a16="http://schemas.microsoft.com/office/drawing/2014/main" id="{00000000-0008-0000-0400-00005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1" name="Picture 1" descr="ALMASHRI_0">
          <a:extLst>
            <a:ext uri="{FF2B5EF4-FFF2-40B4-BE49-F238E27FC236}">
              <a16:creationId xmlns:a16="http://schemas.microsoft.com/office/drawing/2014/main" id="{00000000-0008-0000-0400-00005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2" name="Picture 1" descr="ALMASHRI_0">
          <a:extLst>
            <a:ext uri="{FF2B5EF4-FFF2-40B4-BE49-F238E27FC236}">
              <a16:creationId xmlns:a16="http://schemas.microsoft.com/office/drawing/2014/main" id="{00000000-0008-0000-0400-00005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3" name="Picture 1" descr="ALMASHRI_0">
          <a:extLst>
            <a:ext uri="{FF2B5EF4-FFF2-40B4-BE49-F238E27FC236}">
              <a16:creationId xmlns:a16="http://schemas.microsoft.com/office/drawing/2014/main" id="{00000000-0008-0000-0400-00005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4" name="Picture 1" descr="ALMASHRI_0">
          <a:extLst>
            <a:ext uri="{FF2B5EF4-FFF2-40B4-BE49-F238E27FC236}">
              <a16:creationId xmlns:a16="http://schemas.microsoft.com/office/drawing/2014/main" id="{00000000-0008-0000-0400-00005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5" name="Picture 1" descr="ALMASHRI_0">
          <a:extLst>
            <a:ext uri="{FF2B5EF4-FFF2-40B4-BE49-F238E27FC236}">
              <a16:creationId xmlns:a16="http://schemas.microsoft.com/office/drawing/2014/main" id="{00000000-0008-0000-0400-00005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6" name="Picture 1" descr="ALMASHRI_0">
          <a:extLst>
            <a:ext uri="{FF2B5EF4-FFF2-40B4-BE49-F238E27FC236}">
              <a16:creationId xmlns:a16="http://schemas.microsoft.com/office/drawing/2014/main" id="{00000000-0008-0000-0400-00006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7" name="Picture 1" descr="ALMASHRI_0">
          <a:extLst>
            <a:ext uri="{FF2B5EF4-FFF2-40B4-BE49-F238E27FC236}">
              <a16:creationId xmlns:a16="http://schemas.microsoft.com/office/drawing/2014/main" id="{00000000-0008-0000-0400-00006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8" name="Picture 1" descr="ALMASHRI_0">
          <a:extLst>
            <a:ext uri="{FF2B5EF4-FFF2-40B4-BE49-F238E27FC236}">
              <a16:creationId xmlns:a16="http://schemas.microsoft.com/office/drawing/2014/main" id="{00000000-0008-0000-0400-00006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79" name="Picture 1" descr="ALMASHRI_0">
          <a:extLst>
            <a:ext uri="{FF2B5EF4-FFF2-40B4-BE49-F238E27FC236}">
              <a16:creationId xmlns:a16="http://schemas.microsoft.com/office/drawing/2014/main" id="{00000000-0008-0000-0400-00006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80" name="Picture 1" descr="ALMASHRI_0">
          <a:extLst>
            <a:ext uri="{FF2B5EF4-FFF2-40B4-BE49-F238E27FC236}">
              <a16:creationId xmlns:a16="http://schemas.microsoft.com/office/drawing/2014/main" id="{00000000-0008-0000-0400-00006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81" name="Picture 1" descr="ALMASHRI_0">
          <a:extLst>
            <a:ext uri="{FF2B5EF4-FFF2-40B4-BE49-F238E27FC236}">
              <a16:creationId xmlns:a16="http://schemas.microsoft.com/office/drawing/2014/main" id="{00000000-0008-0000-0400-00006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82" name="Picture 1" descr="ALMASHRI_0">
          <a:extLst>
            <a:ext uri="{FF2B5EF4-FFF2-40B4-BE49-F238E27FC236}">
              <a16:creationId xmlns:a16="http://schemas.microsoft.com/office/drawing/2014/main" id="{00000000-0008-0000-0400-00006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83" name="Picture 1" descr="ALMASHRI_0">
          <a:extLst>
            <a:ext uri="{FF2B5EF4-FFF2-40B4-BE49-F238E27FC236}">
              <a16:creationId xmlns:a16="http://schemas.microsoft.com/office/drawing/2014/main" id="{00000000-0008-0000-0400-00006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84" name="Picture 1" descr="ALMASHRI_0">
          <a:extLst>
            <a:ext uri="{FF2B5EF4-FFF2-40B4-BE49-F238E27FC236}">
              <a16:creationId xmlns:a16="http://schemas.microsoft.com/office/drawing/2014/main" id="{00000000-0008-0000-0400-00006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85" name="Picture 1" descr="ALMASHRI_0">
          <a:extLst>
            <a:ext uri="{FF2B5EF4-FFF2-40B4-BE49-F238E27FC236}">
              <a16:creationId xmlns:a16="http://schemas.microsoft.com/office/drawing/2014/main" id="{00000000-0008-0000-0400-00006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186" name="Picture 1" descr="ALMASHRI_0">
          <a:extLst>
            <a:ext uri="{FF2B5EF4-FFF2-40B4-BE49-F238E27FC236}">
              <a16:creationId xmlns:a16="http://schemas.microsoft.com/office/drawing/2014/main" id="{00000000-0008-0000-0400-00006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87" name="Picture 1" descr="ALMASHRI_0">
          <a:extLst>
            <a:ext uri="{FF2B5EF4-FFF2-40B4-BE49-F238E27FC236}">
              <a16:creationId xmlns:a16="http://schemas.microsoft.com/office/drawing/2014/main" id="{00000000-0008-0000-0400-00006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88" name="Picture 1" descr="ALMASHRI_0">
          <a:extLst>
            <a:ext uri="{FF2B5EF4-FFF2-40B4-BE49-F238E27FC236}">
              <a16:creationId xmlns:a16="http://schemas.microsoft.com/office/drawing/2014/main" id="{00000000-0008-0000-0400-00006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89" name="Picture 1" descr="ALMASHRI_0">
          <a:extLst>
            <a:ext uri="{FF2B5EF4-FFF2-40B4-BE49-F238E27FC236}">
              <a16:creationId xmlns:a16="http://schemas.microsoft.com/office/drawing/2014/main" id="{00000000-0008-0000-0400-00006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0" name="Picture 1" descr="ALMASHRI_0">
          <a:extLst>
            <a:ext uri="{FF2B5EF4-FFF2-40B4-BE49-F238E27FC236}">
              <a16:creationId xmlns:a16="http://schemas.microsoft.com/office/drawing/2014/main" id="{00000000-0008-0000-0400-00006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1" name="Picture 1" descr="ALMASHRI_0">
          <a:extLst>
            <a:ext uri="{FF2B5EF4-FFF2-40B4-BE49-F238E27FC236}">
              <a16:creationId xmlns:a16="http://schemas.microsoft.com/office/drawing/2014/main" id="{00000000-0008-0000-0400-00006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2" name="Picture 1" descr="ALMASHRI_0">
          <a:extLst>
            <a:ext uri="{FF2B5EF4-FFF2-40B4-BE49-F238E27FC236}">
              <a16:creationId xmlns:a16="http://schemas.microsoft.com/office/drawing/2014/main" id="{00000000-0008-0000-0400-00007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3" name="Picture 1" descr="ALMASHRI_0">
          <a:extLst>
            <a:ext uri="{FF2B5EF4-FFF2-40B4-BE49-F238E27FC236}">
              <a16:creationId xmlns:a16="http://schemas.microsoft.com/office/drawing/2014/main" id="{00000000-0008-0000-0400-00007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4" name="Picture 1" descr="ALMASHRI_0">
          <a:extLst>
            <a:ext uri="{FF2B5EF4-FFF2-40B4-BE49-F238E27FC236}">
              <a16:creationId xmlns:a16="http://schemas.microsoft.com/office/drawing/2014/main" id="{00000000-0008-0000-0400-00007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5" name="Picture 1" descr="ALMASHRI_0">
          <a:extLst>
            <a:ext uri="{FF2B5EF4-FFF2-40B4-BE49-F238E27FC236}">
              <a16:creationId xmlns:a16="http://schemas.microsoft.com/office/drawing/2014/main" id="{00000000-0008-0000-0400-00007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6" name="Picture 1" descr="ALMASHRI_0">
          <a:extLst>
            <a:ext uri="{FF2B5EF4-FFF2-40B4-BE49-F238E27FC236}">
              <a16:creationId xmlns:a16="http://schemas.microsoft.com/office/drawing/2014/main" id="{00000000-0008-0000-0400-00007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7" name="Picture 1" descr="ALMASHRI_0">
          <a:extLst>
            <a:ext uri="{FF2B5EF4-FFF2-40B4-BE49-F238E27FC236}">
              <a16:creationId xmlns:a16="http://schemas.microsoft.com/office/drawing/2014/main" id="{00000000-0008-0000-0400-00007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8" name="Picture 1" descr="ALMASHRI_0">
          <a:extLst>
            <a:ext uri="{FF2B5EF4-FFF2-40B4-BE49-F238E27FC236}">
              <a16:creationId xmlns:a16="http://schemas.microsoft.com/office/drawing/2014/main" id="{00000000-0008-0000-0400-00007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199" name="Picture 1" descr="ALMASHRI_0">
          <a:extLst>
            <a:ext uri="{FF2B5EF4-FFF2-40B4-BE49-F238E27FC236}">
              <a16:creationId xmlns:a16="http://schemas.microsoft.com/office/drawing/2014/main" id="{00000000-0008-0000-0400-00007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00" name="Picture 1" descr="ALMASHRI_0">
          <a:extLst>
            <a:ext uri="{FF2B5EF4-FFF2-40B4-BE49-F238E27FC236}">
              <a16:creationId xmlns:a16="http://schemas.microsoft.com/office/drawing/2014/main" id="{00000000-0008-0000-0400-00007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01" name="Picture 1" descr="ALMASHRI_0">
          <a:extLst>
            <a:ext uri="{FF2B5EF4-FFF2-40B4-BE49-F238E27FC236}">
              <a16:creationId xmlns:a16="http://schemas.microsoft.com/office/drawing/2014/main" id="{00000000-0008-0000-0400-00007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02" name="Picture 1" descr="ALMASHRI_0">
          <a:extLst>
            <a:ext uri="{FF2B5EF4-FFF2-40B4-BE49-F238E27FC236}">
              <a16:creationId xmlns:a16="http://schemas.microsoft.com/office/drawing/2014/main" id="{00000000-0008-0000-0400-00007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03" name="Picture 1" descr="ALMASHRI_0">
          <a:extLst>
            <a:ext uri="{FF2B5EF4-FFF2-40B4-BE49-F238E27FC236}">
              <a16:creationId xmlns:a16="http://schemas.microsoft.com/office/drawing/2014/main" id="{00000000-0008-0000-0400-00007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04" name="Picture 1" descr="ALMASHRI_0">
          <a:extLst>
            <a:ext uri="{FF2B5EF4-FFF2-40B4-BE49-F238E27FC236}">
              <a16:creationId xmlns:a16="http://schemas.microsoft.com/office/drawing/2014/main" id="{00000000-0008-0000-0400-00007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05" name="Picture 1" descr="ALMASHRI_0">
          <a:extLst>
            <a:ext uri="{FF2B5EF4-FFF2-40B4-BE49-F238E27FC236}">
              <a16:creationId xmlns:a16="http://schemas.microsoft.com/office/drawing/2014/main" id="{00000000-0008-0000-0400-00007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06" name="Picture 1" descr="ALMASHRI_0">
          <a:extLst>
            <a:ext uri="{FF2B5EF4-FFF2-40B4-BE49-F238E27FC236}">
              <a16:creationId xmlns:a16="http://schemas.microsoft.com/office/drawing/2014/main" id="{00000000-0008-0000-0400-00007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07" name="Picture 1" descr="ALMASHRI_0">
          <a:extLst>
            <a:ext uri="{FF2B5EF4-FFF2-40B4-BE49-F238E27FC236}">
              <a16:creationId xmlns:a16="http://schemas.microsoft.com/office/drawing/2014/main" id="{00000000-0008-0000-0400-00007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08" name="Picture 1" descr="ALMASHRI_0">
          <a:extLst>
            <a:ext uri="{FF2B5EF4-FFF2-40B4-BE49-F238E27FC236}">
              <a16:creationId xmlns:a16="http://schemas.microsoft.com/office/drawing/2014/main" id="{00000000-0008-0000-0400-00008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09" name="Picture 1" descr="ALMASHRI_0">
          <a:extLst>
            <a:ext uri="{FF2B5EF4-FFF2-40B4-BE49-F238E27FC236}">
              <a16:creationId xmlns:a16="http://schemas.microsoft.com/office/drawing/2014/main" id="{00000000-0008-0000-0400-00008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0" name="Picture 1" descr="ALMASHRI_0">
          <a:extLst>
            <a:ext uri="{FF2B5EF4-FFF2-40B4-BE49-F238E27FC236}">
              <a16:creationId xmlns:a16="http://schemas.microsoft.com/office/drawing/2014/main" id="{00000000-0008-0000-0400-00008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1" name="Picture 1" descr="ALMASHRI_0">
          <a:extLst>
            <a:ext uri="{FF2B5EF4-FFF2-40B4-BE49-F238E27FC236}">
              <a16:creationId xmlns:a16="http://schemas.microsoft.com/office/drawing/2014/main" id="{00000000-0008-0000-0400-00008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2" name="Picture 1" descr="ALMASHRI_0">
          <a:extLst>
            <a:ext uri="{FF2B5EF4-FFF2-40B4-BE49-F238E27FC236}">
              <a16:creationId xmlns:a16="http://schemas.microsoft.com/office/drawing/2014/main" id="{00000000-0008-0000-0400-00008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3" name="Picture 1" descr="ALMASHRI_0">
          <a:extLst>
            <a:ext uri="{FF2B5EF4-FFF2-40B4-BE49-F238E27FC236}">
              <a16:creationId xmlns:a16="http://schemas.microsoft.com/office/drawing/2014/main" id="{00000000-0008-0000-0400-00008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4" name="Picture 1" descr="ALMASHRI_0">
          <a:extLst>
            <a:ext uri="{FF2B5EF4-FFF2-40B4-BE49-F238E27FC236}">
              <a16:creationId xmlns:a16="http://schemas.microsoft.com/office/drawing/2014/main" id="{00000000-0008-0000-0400-00008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5" name="Picture 1" descr="ALMASHRI_0">
          <a:extLst>
            <a:ext uri="{FF2B5EF4-FFF2-40B4-BE49-F238E27FC236}">
              <a16:creationId xmlns:a16="http://schemas.microsoft.com/office/drawing/2014/main" id="{00000000-0008-0000-0400-00008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6" name="Picture 1" descr="ALMASHRI_0">
          <a:extLst>
            <a:ext uri="{FF2B5EF4-FFF2-40B4-BE49-F238E27FC236}">
              <a16:creationId xmlns:a16="http://schemas.microsoft.com/office/drawing/2014/main" id="{00000000-0008-0000-0400-00008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7" name="Picture 1" descr="ALMASHRI_0">
          <a:extLst>
            <a:ext uri="{FF2B5EF4-FFF2-40B4-BE49-F238E27FC236}">
              <a16:creationId xmlns:a16="http://schemas.microsoft.com/office/drawing/2014/main" id="{00000000-0008-0000-0400-00008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18" name="Picture 1" descr="ALMASHRI_0">
          <a:extLst>
            <a:ext uri="{FF2B5EF4-FFF2-40B4-BE49-F238E27FC236}">
              <a16:creationId xmlns:a16="http://schemas.microsoft.com/office/drawing/2014/main" id="{00000000-0008-0000-0400-00008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19" name="Picture 1" descr="ALMASHRI_0">
          <a:extLst>
            <a:ext uri="{FF2B5EF4-FFF2-40B4-BE49-F238E27FC236}">
              <a16:creationId xmlns:a16="http://schemas.microsoft.com/office/drawing/2014/main" id="{00000000-0008-0000-0400-00008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0" name="Picture 1" descr="ALMASHRI_0">
          <a:extLst>
            <a:ext uri="{FF2B5EF4-FFF2-40B4-BE49-F238E27FC236}">
              <a16:creationId xmlns:a16="http://schemas.microsoft.com/office/drawing/2014/main" id="{00000000-0008-0000-0400-00008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1" name="Picture 1" descr="ALMASHRI_0">
          <a:extLst>
            <a:ext uri="{FF2B5EF4-FFF2-40B4-BE49-F238E27FC236}">
              <a16:creationId xmlns:a16="http://schemas.microsoft.com/office/drawing/2014/main" id="{00000000-0008-0000-0400-00008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2" name="Picture 1" descr="ALMASHRI_0">
          <a:extLst>
            <a:ext uri="{FF2B5EF4-FFF2-40B4-BE49-F238E27FC236}">
              <a16:creationId xmlns:a16="http://schemas.microsoft.com/office/drawing/2014/main" id="{00000000-0008-0000-0400-00008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3" name="Picture 1" descr="ALMASHRI_0">
          <a:extLst>
            <a:ext uri="{FF2B5EF4-FFF2-40B4-BE49-F238E27FC236}">
              <a16:creationId xmlns:a16="http://schemas.microsoft.com/office/drawing/2014/main" id="{00000000-0008-0000-0400-00008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4" name="Picture 1" descr="ALMASHRI_0">
          <a:extLst>
            <a:ext uri="{FF2B5EF4-FFF2-40B4-BE49-F238E27FC236}">
              <a16:creationId xmlns:a16="http://schemas.microsoft.com/office/drawing/2014/main" id="{00000000-0008-0000-0400-00009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5" name="Picture 1" descr="ALMASHRI_0">
          <a:extLst>
            <a:ext uri="{FF2B5EF4-FFF2-40B4-BE49-F238E27FC236}">
              <a16:creationId xmlns:a16="http://schemas.microsoft.com/office/drawing/2014/main" id="{00000000-0008-0000-0400-00009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6" name="Picture 1" descr="ALMASHRI_0">
          <a:extLst>
            <a:ext uri="{FF2B5EF4-FFF2-40B4-BE49-F238E27FC236}">
              <a16:creationId xmlns:a16="http://schemas.microsoft.com/office/drawing/2014/main" id="{00000000-0008-0000-0400-00009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7" name="Picture 1" descr="ALMASHRI_0">
          <a:extLst>
            <a:ext uri="{FF2B5EF4-FFF2-40B4-BE49-F238E27FC236}">
              <a16:creationId xmlns:a16="http://schemas.microsoft.com/office/drawing/2014/main" id="{00000000-0008-0000-0400-00009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8" name="Picture 1" descr="ALMASHRI_0">
          <a:extLst>
            <a:ext uri="{FF2B5EF4-FFF2-40B4-BE49-F238E27FC236}">
              <a16:creationId xmlns:a16="http://schemas.microsoft.com/office/drawing/2014/main" id="{00000000-0008-0000-0400-00009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29" name="Picture 1" descr="ALMASHRI_0">
          <a:extLst>
            <a:ext uri="{FF2B5EF4-FFF2-40B4-BE49-F238E27FC236}">
              <a16:creationId xmlns:a16="http://schemas.microsoft.com/office/drawing/2014/main" id="{00000000-0008-0000-0400-00009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30" name="Picture 1" descr="ALMASHRI_0">
          <a:extLst>
            <a:ext uri="{FF2B5EF4-FFF2-40B4-BE49-F238E27FC236}">
              <a16:creationId xmlns:a16="http://schemas.microsoft.com/office/drawing/2014/main" id="{00000000-0008-0000-0400-00009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31" name="Picture 1" descr="ALMASHRI_0">
          <a:extLst>
            <a:ext uri="{FF2B5EF4-FFF2-40B4-BE49-F238E27FC236}">
              <a16:creationId xmlns:a16="http://schemas.microsoft.com/office/drawing/2014/main" id="{00000000-0008-0000-0400-00009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32" name="Picture 1" descr="ALMASHRI_0">
          <a:extLst>
            <a:ext uri="{FF2B5EF4-FFF2-40B4-BE49-F238E27FC236}">
              <a16:creationId xmlns:a16="http://schemas.microsoft.com/office/drawing/2014/main" id="{00000000-0008-0000-0400-00009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33" name="Picture 1" descr="ALMASHRI_0">
          <a:extLst>
            <a:ext uri="{FF2B5EF4-FFF2-40B4-BE49-F238E27FC236}">
              <a16:creationId xmlns:a16="http://schemas.microsoft.com/office/drawing/2014/main" id="{00000000-0008-0000-0400-00009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34" name="Picture 1" descr="ALMASHRI_0">
          <a:extLst>
            <a:ext uri="{FF2B5EF4-FFF2-40B4-BE49-F238E27FC236}">
              <a16:creationId xmlns:a16="http://schemas.microsoft.com/office/drawing/2014/main" id="{00000000-0008-0000-0400-00009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35" name="Picture 1" descr="ALMASHRI_0">
          <a:extLst>
            <a:ext uri="{FF2B5EF4-FFF2-40B4-BE49-F238E27FC236}">
              <a16:creationId xmlns:a16="http://schemas.microsoft.com/office/drawing/2014/main" id="{00000000-0008-0000-0400-00009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36" name="Picture 1" descr="ALMASHRI_0">
          <a:extLst>
            <a:ext uri="{FF2B5EF4-FFF2-40B4-BE49-F238E27FC236}">
              <a16:creationId xmlns:a16="http://schemas.microsoft.com/office/drawing/2014/main" id="{00000000-0008-0000-0400-00009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37" name="Picture 1" descr="ALMASHRI_0">
          <a:extLst>
            <a:ext uri="{FF2B5EF4-FFF2-40B4-BE49-F238E27FC236}">
              <a16:creationId xmlns:a16="http://schemas.microsoft.com/office/drawing/2014/main" id="{00000000-0008-0000-0400-00009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38" name="Picture 1" descr="ALMASHRI_0">
          <a:extLst>
            <a:ext uri="{FF2B5EF4-FFF2-40B4-BE49-F238E27FC236}">
              <a16:creationId xmlns:a16="http://schemas.microsoft.com/office/drawing/2014/main" id="{00000000-0008-0000-0400-00009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39" name="Picture 1" descr="ALMASHRI_0">
          <a:extLst>
            <a:ext uri="{FF2B5EF4-FFF2-40B4-BE49-F238E27FC236}">
              <a16:creationId xmlns:a16="http://schemas.microsoft.com/office/drawing/2014/main" id="{00000000-0008-0000-0400-00009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0" name="Picture 1" descr="ALMASHRI_0">
          <a:extLst>
            <a:ext uri="{FF2B5EF4-FFF2-40B4-BE49-F238E27FC236}">
              <a16:creationId xmlns:a16="http://schemas.microsoft.com/office/drawing/2014/main" id="{00000000-0008-0000-0400-0000A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1" name="Picture 1" descr="ALMASHRI_0">
          <a:extLst>
            <a:ext uri="{FF2B5EF4-FFF2-40B4-BE49-F238E27FC236}">
              <a16:creationId xmlns:a16="http://schemas.microsoft.com/office/drawing/2014/main" id="{00000000-0008-0000-0400-0000A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2" name="Picture 1" descr="ALMASHRI_0">
          <a:extLst>
            <a:ext uri="{FF2B5EF4-FFF2-40B4-BE49-F238E27FC236}">
              <a16:creationId xmlns:a16="http://schemas.microsoft.com/office/drawing/2014/main" id="{00000000-0008-0000-0400-0000A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3" name="Picture 1" descr="ALMASHRI_0">
          <a:extLst>
            <a:ext uri="{FF2B5EF4-FFF2-40B4-BE49-F238E27FC236}">
              <a16:creationId xmlns:a16="http://schemas.microsoft.com/office/drawing/2014/main" id="{00000000-0008-0000-0400-0000A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4" name="Picture 1" descr="ALMASHRI_0">
          <a:extLst>
            <a:ext uri="{FF2B5EF4-FFF2-40B4-BE49-F238E27FC236}">
              <a16:creationId xmlns:a16="http://schemas.microsoft.com/office/drawing/2014/main" id="{00000000-0008-0000-0400-0000A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5" name="Picture 1" descr="ALMASHRI_0">
          <a:extLst>
            <a:ext uri="{FF2B5EF4-FFF2-40B4-BE49-F238E27FC236}">
              <a16:creationId xmlns:a16="http://schemas.microsoft.com/office/drawing/2014/main" id="{00000000-0008-0000-0400-0000A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6" name="Picture 1" descr="ALMASHRI_0">
          <a:extLst>
            <a:ext uri="{FF2B5EF4-FFF2-40B4-BE49-F238E27FC236}">
              <a16:creationId xmlns:a16="http://schemas.microsoft.com/office/drawing/2014/main" id="{00000000-0008-0000-0400-0000A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7" name="Picture 1" descr="ALMASHRI_0">
          <a:extLst>
            <a:ext uri="{FF2B5EF4-FFF2-40B4-BE49-F238E27FC236}">
              <a16:creationId xmlns:a16="http://schemas.microsoft.com/office/drawing/2014/main" id="{00000000-0008-0000-0400-0000A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8" name="Picture 1" descr="ALMASHRI_0">
          <a:extLst>
            <a:ext uri="{FF2B5EF4-FFF2-40B4-BE49-F238E27FC236}">
              <a16:creationId xmlns:a16="http://schemas.microsoft.com/office/drawing/2014/main" id="{00000000-0008-0000-0400-0000A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49" name="Picture 1" descr="ALMASHRI_0">
          <a:extLst>
            <a:ext uri="{FF2B5EF4-FFF2-40B4-BE49-F238E27FC236}">
              <a16:creationId xmlns:a16="http://schemas.microsoft.com/office/drawing/2014/main" id="{00000000-0008-0000-0400-0000A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250" name="Picture 1" descr="ALMASHRI_0">
          <a:extLst>
            <a:ext uri="{FF2B5EF4-FFF2-40B4-BE49-F238E27FC236}">
              <a16:creationId xmlns:a16="http://schemas.microsoft.com/office/drawing/2014/main" id="{00000000-0008-0000-0400-0000A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1" name="Picture 1" descr="ALMASHRI_0">
          <a:extLst>
            <a:ext uri="{FF2B5EF4-FFF2-40B4-BE49-F238E27FC236}">
              <a16:creationId xmlns:a16="http://schemas.microsoft.com/office/drawing/2014/main" id="{00000000-0008-0000-0400-0000A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2" name="Picture 1" descr="ALMASHRI_0">
          <a:extLst>
            <a:ext uri="{FF2B5EF4-FFF2-40B4-BE49-F238E27FC236}">
              <a16:creationId xmlns:a16="http://schemas.microsoft.com/office/drawing/2014/main" id="{00000000-0008-0000-0400-0000A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3" name="Picture 1" descr="ALMASHRI_0">
          <a:extLst>
            <a:ext uri="{FF2B5EF4-FFF2-40B4-BE49-F238E27FC236}">
              <a16:creationId xmlns:a16="http://schemas.microsoft.com/office/drawing/2014/main" id="{00000000-0008-0000-0400-0000A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4" name="Picture 1" descr="ALMASHRI_0">
          <a:extLst>
            <a:ext uri="{FF2B5EF4-FFF2-40B4-BE49-F238E27FC236}">
              <a16:creationId xmlns:a16="http://schemas.microsoft.com/office/drawing/2014/main" id="{00000000-0008-0000-0400-0000A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5" name="Picture 1" descr="ALMASHRI_0">
          <a:extLst>
            <a:ext uri="{FF2B5EF4-FFF2-40B4-BE49-F238E27FC236}">
              <a16:creationId xmlns:a16="http://schemas.microsoft.com/office/drawing/2014/main" id="{00000000-0008-0000-0400-0000A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6" name="Picture 1" descr="ALMASHRI_0">
          <a:extLst>
            <a:ext uri="{FF2B5EF4-FFF2-40B4-BE49-F238E27FC236}">
              <a16:creationId xmlns:a16="http://schemas.microsoft.com/office/drawing/2014/main" id="{00000000-0008-0000-0400-0000B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7" name="Picture 1" descr="ALMASHRI_0">
          <a:extLst>
            <a:ext uri="{FF2B5EF4-FFF2-40B4-BE49-F238E27FC236}">
              <a16:creationId xmlns:a16="http://schemas.microsoft.com/office/drawing/2014/main" id="{00000000-0008-0000-0400-0000B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8" name="Picture 1" descr="ALMASHRI_0">
          <a:extLst>
            <a:ext uri="{FF2B5EF4-FFF2-40B4-BE49-F238E27FC236}">
              <a16:creationId xmlns:a16="http://schemas.microsoft.com/office/drawing/2014/main" id="{00000000-0008-0000-0400-0000B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59" name="Picture 1" descr="ALMASHRI_0">
          <a:extLst>
            <a:ext uri="{FF2B5EF4-FFF2-40B4-BE49-F238E27FC236}">
              <a16:creationId xmlns:a16="http://schemas.microsoft.com/office/drawing/2014/main" id="{00000000-0008-0000-0400-0000B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60" name="Picture 1" descr="ALMASHRI_0">
          <a:extLst>
            <a:ext uri="{FF2B5EF4-FFF2-40B4-BE49-F238E27FC236}">
              <a16:creationId xmlns:a16="http://schemas.microsoft.com/office/drawing/2014/main" id="{00000000-0008-0000-0400-0000B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61" name="Picture 1" descr="ALMASHRI_0">
          <a:extLst>
            <a:ext uri="{FF2B5EF4-FFF2-40B4-BE49-F238E27FC236}">
              <a16:creationId xmlns:a16="http://schemas.microsoft.com/office/drawing/2014/main" id="{00000000-0008-0000-0400-0000B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62" name="Picture 1" descr="ALMASHRI_0">
          <a:extLst>
            <a:ext uri="{FF2B5EF4-FFF2-40B4-BE49-F238E27FC236}">
              <a16:creationId xmlns:a16="http://schemas.microsoft.com/office/drawing/2014/main" id="{00000000-0008-0000-0400-0000B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63" name="Picture 1" descr="ALMASHRI_0">
          <a:extLst>
            <a:ext uri="{FF2B5EF4-FFF2-40B4-BE49-F238E27FC236}">
              <a16:creationId xmlns:a16="http://schemas.microsoft.com/office/drawing/2014/main" id="{00000000-0008-0000-0400-0000B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64" name="Picture 1" descr="ALMASHRI_0">
          <a:extLst>
            <a:ext uri="{FF2B5EF4-FFF2-40B4-BE49-F238E27FC236}">
              <a16:creationId xmlns:a16="http://schemas.microsoft.com/office/drawing/2014/main" id="{00000000-0008-0000-0400-0000B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65" name="Picture 1" descr="ALMASHRI_0">
          <a:extLst>
            <a:ext uri="{FF2B5EF4-FFF2-40B4-BE49-F238E27FC236}">
              <a16:creationId xmlns:a16="http://schemas.microsoft.com/office/drawing/2014/main" id="{00000000-0008-0000-0400-0000B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266" name="Picture 1" descr="ALMASHRI_0">
          <a:extLst>
            <a:ext uri="{FF2B5EF4-FFF2-40B4-BE49-F238E27FC236}">
              <a16:creationId xmlns:a16="http://schemas.microsoft.com/office/drawing/2014/main" id="{00000000-0008-0000-0400-0000B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67" name="Picture 1" descr="ALMASHRI_0">
          <a:extLst>
            <a:ext uri="{FF2B5EF4-FFF2-40B4-BE49-F238E27FC236}">
              <a16:creationId xmlns:a16="http://schemas.microsoft.com/office/drawing/2014/main" id="{00000000-0008-0000-0400-0000B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68" name="Picture 1" descr="ALMASHRI_0">
          <a:extLst>
            <a:ext uri="{FF2B5EF4-FFF2-40B4-BE49-F238E27FC236}">
              <a16:creationId xmlns:a16="http://schemas.microsoft.com/office/drawing/2014/main" id="{00000000-0008-0000-0400-0000B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69" name="Picture 1" descr="ALMASHRI_0">
          <a:extLst>
            <a:ext uri="{FF2B5EF4-FFF2-40B4-BE49-F238E27FC236}">
              <a16:creationId xmlns:a16="http://schemas.microsoft.com/office/drawing/2014/main" id="{00000000-0008-0000-0400-0000B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0" name="Picture 1" descr="ALMASHRI_0">
          <a:extLst>
            <a:ext uri="{FF2B5EF4-FFF2-40B4-BE49-F238E27FC236}">
              <a16:creationId xmlns:a16="http://schemas.microsoft.com/office/drawing/2014/main" id="{00000000-0008-0000-0400-0000B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1" name="Picture 1" descr="ALMASHRI_0">
          <a:extLst>
            <a:ext uri="{FF2B5EF4-FFF2-40B4-BE49-F238E27FC236}">
              <a16:creationId xmlns:a16="http://schemas.microsoft.com/office/drawing/2014/main" id="{00000000-0008-0000-0400-0000B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2" name="Picture 1" descr="ALMASHRI_0">
          <a:extLst>
            <a:ext uri="{FF2B5EF4-FFF2-40B4-BE49-F238E27FC236}">
              <a16:creationId xmlns:a16="http://schemas.microsoft.com/office/drawing/2014/main" id="{00000000-0008-0000-0400-0000C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3" name="Picture 1" descr="ALMASHRI_0">
          <a:extLst>
            <a:ext uri="{FF2B5EF4-FFF2-40B4-BE49-F238E27FC236}">
              <a16:creationId xmlns:a16="http://schemas.microsoft.com/office/drawing/2014/main" id="{00000000-0008-0000-0400-0000C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4" name="Picture 1" descr="ALMASHRI_0">
          <a:extLst>
            <a:ext uri="{FF2B5EF4-FFF2-40B4-BE49-F238E27FC236}">
              <a16:creationId xmlns:a16="http://schemas.microsoft.com/office/drawing/2014/main" id="{00000000-0008-0000-0400-0000C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5" name="Picture 1" descr="ALMASHRI_0">
          <a:extLst>
            <a:ext uri="{FF2B5EF4-FFF2-40B4-BE49-F238E27FC236}">
              <a16:creationId xmlns:a16="http://schemas.microsoft.com/office/drawing/2014/main" id="{00000000-0008-0000-0400-0000C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6" name="Picture 1" descr="ALMASHRI_0">
          <a:extLst>
            <a:ext uri="{FF2B5EF4-FFF2-40B4-BE49-F238E27FC236}">
              <a16:creationId xmlns:a16="http://schemas.microsoft.com/office/drawing/2014/main" id="{00000000-0008-0000-0400-0000C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7" name="Picture 1" descr="ALMASHRI_0">
          <a:extLst>
            <a:ext uri="{FF2B5EF4-FFF2-40B4-BE49-F238E27FC236}">
              <a16:creationId xmlns:a16="http://schemas.microsoft.com/office/drawing/2014/main" id="{00000000-0008-0000-0400-0000C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8" name="Picture 1" descr="ALMASHRI_0">
          <a:extLst>
            <a:ext uri="{FF2B5EF4-FFF2-40B4-BE49-F238E27FC236}">
              <a16:creationId xmlns:a16="http://schemas.microsoft.com/office/drawing/2014/main" id="{00000000-0008-0000-0400-0000C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79" name="Picture 1" descr="ALMASHRI_0">
          <a:extLst>
            <a:ext uri="{FF2B5EF4-FFF2-40B4-BE49-F238E27FC236}">
              <a16:creationId xmlns:a16="http://schemas.microsoft.com/office/drawing/2014/main" id="{00000000-0008-0000-0400-0000C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80" name="Picture 1" descr="ALMASHRI_0">
          <a:extLst>
            <a:ext uri="{FF2B5EF4-FFF2-40B4-BE49-F238E27FC236}">
              <a16:creationId xmlns:a16="http://schemas.microsoft.com/office/drawing/2014/main" id="{00000000-0008-0000-0400-0000C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81" name="Picture 1" descr="ALMASHRI_0">
          <a:extLst>
            <a:ext uri="{FF2B5EF4-FFF2-40B4-BE49-F238E27FC236}">
              <a16:creationId xmlns:a16="http://schemas.microsoft.com/office/drawing/2014/main" id="{00000000-0008-0000-0400-0000C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82" name="Picture 1" descr="ALMASHRI_0">
          <a:extLst>
            <a:ext uri="{FF2B5EF4-FFF2-40B4-BE49-F238E27FC236}">
              <a16:creationId xmlns:a16="http://schemas.microsoft.com/office/drawing/2014/main" id="{00000000-0008-0000-0400-0000C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83" name="Picture 1" descr="ALMASHRI_0">
          <a:extLst>
            <a:ext uri="{FF2B5EF4-FFF2-40B4-BE49-F238E27FC236}">
              <a16:creationId xmlns:a16="http://schemas.microsoft.com/office/drawing/2014/main" id="{00000000-0008-0000-0400-0000C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84" name="Picture 1" descr="ALMASHRI_0">
          <a:extLst>
            <a:ext uri="{FF2B5EF4-FFF2-40B4-BE49-F238E27FC236}">
              <a16:creationId xmlns:a16="http://schemas.microsoft.com/office/drawing/2014/main" id="{00000000-0008-0000-0400-0000C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85" name="Picture 1" descr="ALMASHRI_0">
          <a:extLst>
            <a:ext uri="{FF2B5EF4-FFF2-40B4-BE49-F238E27FC236}">
              <a16:creationId xmlns:a16="http://schemas.microsoft.com/office/drawing/2014/main" id="{00000000-0008-0000-0400-0000C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86" name="Picture 1" descr="ALMASHRI_0">
          <a:extLst>
            <a:ext uri="{FF2B5EF4-FFF2-40B4-BE49-F238E27FC236}">
              <a16:creationId xmlns:a16="http://schemas.microsoft.com/office/drawing/2014/main" id="{00000000-0008-0000-0400-0000C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87" name="Picture 1" descr="ALMASHRI_0">
          <a:extLst>
            <a:ext uri="{FF2B5EF4-FFF2-40B4-BE49-F238E27FC236}">
              <a16:creationId xmlns:a16="http://schemas.microsoft.com/office/drawing/2014/main" id="{00000000-0008-0000-0400-0000C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88" name="Picture 1" descr="ALMASHRI_0">
          <a:extLst>
            <a:ext uri="{FF2B5EF4-FFF2-40B4-BE49-F238E27FC236}">
              <a16:creationId xmlns:a16="http://schemas.microsoft.com/office/drawing/2014/main" id="{00000000-0008-0000-0400-0000D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89" name="Picture 1" descr="ALMASHRI_0">
          <a:extLst>
            <a:ext uri="{FF2B5EF4-FFF2-40B4-BE49-F238E27FC236}">
              <a16:creationId xmlns:a16="http://schemas.microsoft.com/office/drawing/2014/main" id="{00000000-0008-0000-0400-0000D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0" name="Picture 1" descr="ALMASHRI_0">
          <a:extLst>
            <a:ext uri="{FF2B5EF4-FFF2-40B4-BE49-F238E27FC236}">
              <a16:creationId xmlns:a16="http://schemas.microsoft.com/office/drawing/2014/main" id="{00000000-0008-0000-0400-0000D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1" name="Picture 1" descr="ALMASHRI_0">
          <a:extLst>
            <a:ext uri="{FF2B5EF4-FFF2-40B4-BE49-F238E27FC236}">
              <a16:creationId xmlns:a16="http://schemas.microsoft.com/office/drawing/2014/main" id="{00000000-0008-0000-0400-0000D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2" name="Picture 1" descr="ALMASHRI_0">
          <a:extLst>
            <a:ext uri="{FF2B5EF4-FFF2-40B4-BE49-F238E27FC236}">
              <a16:creationId xmlns:a16="http://schemas.microsoft.com/office/drawing/2014/main" id="{00000000-0008-0000-0400-0000D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3" name="Picture 1" descr="ALMASHRI_0">
          <a:extLst>
            <a:ext uri="{FF2B5EF4-FFF2-40B4-BE49-F238E27FC236}">
              <a16:creationId xmlns:a16="http://schemas.microsoft.com/office/drawing/2014/main" id="{00000000-0008-0000-0400-0000D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4" name="Picture 1" descr="ALMASHRI_0">
          <a:extLst>
            <a:ext uri="{FF2B5EF4-FFF2-40B4-BE49-F238E27FC236}">
              <a16:creationId xmlns:a16="http://schemas.microsoft.com/office/drawing/2014/main" id="{00000000-0008-0000-0400-0000D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5" name="Picture 1" descr="ALMASHRI_0">
          <a:extLst>
            <a:ext uri="{FF2B5EF4-FFF2-40B4-BE49-F238E27FC236}">
              <a16:creationId xmlns:a16="http://schemas.microsoft.com/office/drawing/2014/main" id="{00000000-0008-0000-0400-0000D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6" name="Picture 1" descr="ALMASHRI_0">
          <a:extLst>
            <a:ext uri="{FF2B5EF4-FFF2-40B4-BE49-F238E27FC236}">
              <a16:creationId xmlns:a16="http://schemas.microsoft.com/office/drawing/2014/main" id="{00000000-0008-0000-0400-0000D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7" name="Picture 1" descr="ALMASHRI_0">
          <a:extLst>
            <a:ext uri="{FF2B5EF4-FFF2-40B4-BE49-F238E27FC236}">
              <a16:creationId xmlns:a16="http://schemas.microsoft.com/office/drawing/2014/main" id="{00000000-0008-0000-0400-0000D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298" name="Picture 1" descr="ALMASHRI_0">
          <a:extLst>
            <a:ext uri="{FF2B5EF4-FFF2-40B4-BE49-F238E27FC236}">
              <a16:creationId xmlns:a16="http://schemas.microsoft.com/office/drawing/2014/main" id="{00000000-0008-0000-0400-0000D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299" name="Picture 1" descr="ALMASHRI_0">
          <a:extLst>
            <a:ext uri="{FF2B5EF4-FFF2-40B4-BE49-F238E27FC236}">
              <a16:creationId xmlns:a16="http://schemas.microsoft.com/office/drawing/2014/main" id="{00000000-0008-0000-0400-0000D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0" name="Picture 1" descr="ALMASHRI_0">
          <a:extLst>
            <a:ext uri="{FF2B5EF4-FFF2-40B4-BE49-F238E27FC236}">
              <a16:creationId xmlns:a16="http://schemas.microsoft.com/office/drawing/2014/main" id="{00000000-0008-0000-0400-0000D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1" name="Picture 1" descr="ALMASHRI_0">
          <a:extLst>
            <a:ext uri="{FF2B5EF4-FFF2-40B4-BE49-F238E27FC236}">
              <a16:creationId xmlns:a16="http://schemas.microsoft.com/office/drawing/2014/main" id="{00000000-0008-0000-0400-0000D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2" name="Picture 1" descr="ALMASHRI_0">
          <a:extLst>
            <a:ext uri="{FF2B5EF4-FFF2-40B4-BE49-F238E27FC236}">
              <a16:creationId xmlns:a16="http://schemas.microsoft.com/office/drawing/2014/main" id="{00000000-0008-0000-0400-0000D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3" name="Picture 1" descr="ALMASHRI_0">
          <a:extLst>
            <a:ext uri="{FF2B5EF4-FFF2-40B4-BE49-F238E27FC236}">
              <a16:creationId xmlns:a16="http://schemas.microsoft.com/office/drawing/2014/main" id="{00000000-0008-0000-0400-0000D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4" name="Picture 1" descr="ALMASHRI_0">
          <a:extLst>
            <a:ext uri="{FF2B5EF4-FFF2-40B4-BE49-F238E27FC236}">
              <a16:creationId xmlns:a16="http://schemas.microsoft.com/office/drawing/2014/main" id="{00000000-0008-0000-0400-0000E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5" name="Picture 1" descr="ALMASHRI_0">
          <a:extLst>
            <a:ext uri="{FF2B5EF4-FFF2-40B4-BE49-F238E27FC236}">
              <a16:creationId xmlns:a16="http://schemas.microsoft.com/office/drawing/2014/main" id="{00000000-0008-0000-0400-0000E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6" name="Picture 1" descr="ALMASHRI_0">
          <a:extLst>
            <a:ext uri="{FF2B5EF4-FFF2-40B4-BE49-F238E27FC236}">
              <a16:creationId xmlns:a16="http://schemas.microsoft.com/office/drawing/2014/main" id="{00000000-0008-0000-0400-0000E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7" name="Picture 1" descr="ALMASHRI_0">
          <a:extLst>
            <a:ext uri="{FF2B5EF4-FFF2-40B4-BE49-F238E27FC236}">
              <a16:creationId xmlns:a16="http://schemas.microsoft.com/office/drawing/2014/main" id="{00000000-0008-0000-0400-0000E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8" name="Picture 1" descr="ALMASHRI_0">
          <a:extLst>
            <a:ext uri="{FF2B5EF4-FFF2-40B4-BE49-F238E27FC236}">
              <a16:creationId xmlns:a16="http://schemas.microsoft.com/office/drawing/2014/main" id="{00000000-0008-0000-0400-0000E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09" name="Picture 1" descr="ALMASHRI_0">
          <a:extLst>
            <a:ext uri="{FF2B5EF4-FFF2-40B4-BE49-F238E27FC236}">
              <a16:creationId xmlns:a16="http://schemas.microsoft.com/office/drawing/2014/main" id="{00000000-0008-0000-0400-0000E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10" name="Picture 1" descr="ALMASHRI_0">
          <a:extLst>
            <a:ext uri="{FF2B5EF4-FFF2-40B4-BE49-F238E27FC236}">
              <a16:creationId xmlns:a16="http://schemas.microsoft.com/office/drawing/2014/main" id="{00000000-0008-0000-0400-0000E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11" name="Picture 1" descr="ALMASHRI_0">
          <a:extLst>
            <a:ext uri="{FF2B5EF4-FFF2-40B4-BE49-F238E27FC236}">
              <a16:creationId xmlns:a16="http://schemas.microsoft.com/office/drawing/2014/main" id="{00000000-0008-0000-0400-0000E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12" name="Picture 1" descr="ALMASHRI_0">
          <a:extLst>
            <a:ext uri="{FF2B5EF4-FFF2-40B4-BE49-F238E27FC236}">
              <a16:creationId xmlns:a16="http://schemas.microsoft.com/office/drawing/2014/main" id="{00000000-0008-0000-0400-0000E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13" name="Picture 1" descr="ALMASHRI_0">
          <a:extLst>
            <a:ext uri="{FF2B5EF4-FFF2-40B4-BE49-F238E27FC236}">
              <a16:creationId xmlns:a16="http://schemas.microsoft.com/office/drawing/2014/main" id="{00000000-0008-0000-0400-0000E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14" name="Picture 1" descr="ALMASHRI_0">
          <a:extLst>
            <a:ext uri="{FF2B5EF4-FFF2-40B4-BE49-F238E27FC236}">
              <a16:creationId xmlns:a16="http://schemas.microsoft.com/office/drawing/2014/main" id="{00000000-0008-0000-0400-0000E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15" name="Picture 1" descr="ALMASHRI_0">
          <a:extLst>
            <a:ext uri="{FF2B5EF4-FFF2-40B4-BE49-F238E27FC236}">
              <a16:creationId xmlns:a16="http://schemas.microsoft.com/office/drawing/2014/main" id="{00000000-0008-0000-0400-0000E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16" name="Picture 1" descr="ALMASHRI_0">
          <a:extLst>
            <a:ext uri="{FF2B5EF4-FFF2-40B4-BE49-F238E27FC236}">
              <a16:creationId xmlns:a16="http://schemas.microsoft.com/office/drawing/2014/main" id="{00000000-0008-0000-0400-0000E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17" name="Picture 1" descr="ALMASHRI_0">
          <a:extLst>
            <a:ext uri="{FF2B5EF4-FFF2-40B4-BE49-F238E27FC236}">
              <a16:creationId xmlns:a16="http://schemas.microsoft.com/office/drawing/2014/main" id="{00000000-0008-0000-0400-0000E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18" name="Picture 1" descr="ALMASHRI_0">
          <a:extLst>
            <a:ext uri="{FF2B5EF4-FFF2-40B4-BE49-F238E27FC236}">
              <a16:creationId xmlns:a16="http://schemas.microsoft.com/office/drawing/2014/main" id="{00000000-0008-0000-0400-0000E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19" name="Picture 1" descr="ALMASHRI_0">
          <a:extLst>
            <a:ext uri="{FF2B5EF4-FFF2-40B4-BE49-F238E27FC236}">
              <a16:creationId xmlns:a16="http://schemas.microsoft.com/office/drawing/2014/main" id="{00000000-0008-0000-0400-0000E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0" name="Picture 1" descr="ALMASHRI_0">
          <a:extLst>
            <a:ext uri="{FF2B5EF4-FFF2-40B4-BE49-F238E27FC236}">
              <a16:creationId xmlns:a16="http://schemas.microsoft.com/office/drawing/2014/main" id="{00000000-0008-0000-0400-0000F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1" name="Picture 1" descr="ALMASHRI_0">
          <a:extLst>
            <a:ext uri="{FF2B5EF4-FFF2-40B4-BE49-F238E27FC236}">
              <a16:creationId xmlns:a16="http://schemas.microsoft.com/office/drawing/2014/main" id="{00000000-0008-0000-0400-0000F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2" name="Picture 1" descr="ALMASHRI_0">
          <a:extLst>
            <a:ext uri="{FF2B5EF4-FFF2-40B4-BE49-F238E27FC236}">
              <a16:creationId xmlns:a16="http://schemas.microsoft.com/office/drawing/2014/main" id="{00000000-0008-0000-0400-0000F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3" name="Picture 1" descr="ALMASHRI_0">
          <a:extLst>
            <a:ext uri="{FF2B5EF4-FFF2-40B4-BE49-F238E27FC236}">
              <a16:creationId xmlns:a16="http://schemas.microsoft.com/office/drawing/2014/main" id="{00000000-0008-0000-0400-0000F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4" name="Picture 1" descr="ALMASHRI_0">
          <a:extLst>
            <a:ext uri="{FF2B5EF4-FFF2-40B4-BE49-F238E27FC236}">
              <a16:creationId xmlns:a16="http://schemas.microsoft.com/office/drawing/2014/main" id="{00000000-0008-0000-0400-0000F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5" name="Picture 1" descr="ALMASHRI_0">
          <a:extLst>
            <a:ext uri="{FF2B5EF4-FFF2-40B4-BE49-F238E27FC236}">
              <a16:creationId xmlns:a16="http://schemas.microsoft.com/office/drawing/2014/main" id="{00000000-0008-0000-0400-0000F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6" name="Picture 1" descr="ALMASHRI_0">
          <a:extLst>
            <a:ext uri="{FF2B5EF4-FFF2-40B4-BE49-F238E27FC236}">
              <a16:creationId xmlns:a16="http://schemas.microsoft.com/office/drawing/2014/main" id="{00000000-0008-0000-0400-0000F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7" name="Picture 1" descr="ALMASHRI_0">
          <a:extLst>
            <a:ext uri="{FF2B5EF4-FFF2-40B4-BE49-F238E27FC236}">
              <a16:creationId xmlns:a16="http://schemas.microsoft.com/office/drawing/2014/main" id="{00000000-0008-0000-0400-0000F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8" name="Picture 1" descr="ALMASHRI_0">
          <a:extLst>
            <a:ext uri="{FF2B5EF4-FFF2-40B4-BE49-F238E27FC236}">
              <a16:creationId xmlns:a16="http://schemas.microsoft.com/office/drawing/2014/main" id="{00000000-0008-0000-0400-0000F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29" name="Picture 1" descr="ALMASHRI_0">
          <a:extLst>
            <a:ext uri="{FF2B5EF4-FFF2-40B4-BE49-F238E27FC236}">
              <a16:creationId xmlns:a16="http://schemas.microsoft.com/office/drawing/2014/main" id="{00000000-0008-0000-0400-0000F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30" name="Picture 1" descr="ALMASHRI_0">
          <a:extLst>
            <a:ext uri="{FF2B5EF4-FFF2-40B4-BE49-F238E27FC236}">
              <a16:creationId xmlns:a16="http://schemas.microsoft.com/office/drawing/2014/main" id="{00000000-0008-0000-0400-0000F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1" name="Picture 1" descr="ALMASHRI_0">
          <a:extLst>
            <a:ext uri="{FF2B5EF4-FFF2-40B4-BE49-F238E27FC236}">
              <a16:creationId xmlns:a16="http://schemas.microsoft.com/office/drawing/2014/main" id="{00000000-0008-0000-0400-0000F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2" name="Picture 1" descr="ALMASHRI_0">
          <a:extLst>
            <a:ext uri="{FF2B5EF4-FFF2-40B4-BE49-F238E27FC236}">
              <a16:creationId xmlns:a16="http://schemas.microsoft.com/office/drawing/2014/main" id="{00000000-0008-0000-0400-0000F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3" name="Picture 1" descr="ALMASHRI_0">
          <a:extLst>
            <a:ext uri="{FF2B5EF4-FFF2-40B4-BE49-F238E27FC236}">
              <a16:creationId xmlns:a16="http://schemas.microsoft.com/office/drawing/2014/main" id="{00000000-0008-0000-0400-0000F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4" name="Picture 1" descr="ALMASHRI_0">
          <a:extLst>
            <a:ext uri="{FF2B5EF4-FFF2-40B4-BE49-F238E27FC236}">
              <a16:creationId xmlns:a16="http://schemas.microsoft.com/office/drawing/2014/main" id="{00000000-0008-0000-0400-0000F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5" name="Picture 1" descr="ALMASHRI_0">
          <a:extLst>
            <a:ext uri="{FF2B5EF4-FFF2-40B4-BE49-F238E27FC236}">
              <a16:creationId xmlns:a16="http://schemas.microsoft.com/office/drawing/2014/main" id="{00000000-0008-0000-0400-0000F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6" name="Picture 1" descr="ALMASHRI_0">
          <a:extLst>
            <a:ext uri="{FF2B5EF4-FFF2-40B4-BE49-F238E27FC236}">
              <a16:creationId xmlns:a16="http://schemas.microsoft.com/office/drawing/2014/main" id="{00000000-0008-0000-0400-00000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7" name="Picture 1" descr="ALMASHRI_0">
          <a:extLst>
            <a:ext uri="{FF2B5EF4-FFF2-40B4-BE49-F238E27FC236}">
              <a16:creationId xmlns:a16="http://schemas.microsoft.com/office/drawing/2014/main" id="{00000000-0008-0000-0400-00000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8" name="Picture 1" descr="ALMASHRI_0">
          <a:extLst>
            <a:ext uri="{FF2B5EF4-FFF2-40B4-BE49-F238E27FC236}">
              <a16:creationId xmlns:a16="http://schemas.microsoft.com/office/drawing/2014/main" id="{00000000-0008-0000-0400-00000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39" name="Picture 1" descr="ALMASHRI_0">
          <a:extLst>
            <a:ext uri="{FF2B5EF4-FFF2-40B4-BE49-F238E27FC236}">
              <a16:creationId xmlns:a16="http://schemas.microsoft.com/office/drawing/2014/main" id="{00000000-0008-0000-0400-00000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40" name="Picture 1" descr="ALMASHRI_0">
          <a:extLst>
            <a:ext uri="{FF2B5EF4-FFF2-40B4-BE49-F238E27FC236}">
              <a16:creationId xmlns:a16="http://schemas.microsoft.com/office/drawing/2014/main" id="{00000000-0008-0000-0400-00000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41" name="Picture 1" descr="ALMASHRI_0">
          <a:extLst>
            <a:ext uri="{FF2B5EF4-FFF2-40B4-BE49-F238E27FC236}">
              <a16:creationId xmlns:a16="http://schemas.microsoft.com/office/drawing/2014/main" id="{00000000-0008-0000-0400-00000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42" name="Picture 1" descr="ALMASHRI_0">
          <a:extLst>
            <a:ext uri="{FF2B5EF4-FFF2-40B4-BE49-F238E27FC236}">
              <a16:creationId xmlns:a16="http://schemas.microsoft.com/office/drawing/2014/main" id="{00000000-0008-0000-0400-00000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43" name="Picture 1" descr="ALMASHRI_0">
          <a:extLst>
            <a:ext uri="{FF2B5EF4-FFF2-40B4-BE49-F238E27FC236}">
              <a16:creationId xmlns:a16="http://schemas.microsoft.com/office/drawing/2014/main" id="{00000000-0008-0000-0400-00000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44" name="Picture 1" descr="ALMASHRI_0">
          <a:extLst>
            <a:ext uri="{FF2B5EF4-FFF2-40B4-BE49-F238E27FC236}">
              <a16:creationId xmlns:a16="http://schemas.microsoft.com/office/drawing/2014/main" id="{00000000-0008-0000-0400-00000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45" name="Picture 1" descr="ALMASHRI_0">
          <a:extLst>
            <a:ext uri="{FF2B5EF4-FFF2-40B4-BE49-F238E27FC236}">
              <a16:creationId xmlns:a16="http://schemas.microsoft.com/office/drawing/2014/main" id="{00000000-0008-0000-0400-00000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346" name="Picture 1" descr="ALMASHRI_0">
          <a:extLst>
            <a:ext uri="{FF2B5EF4-FFF2-40B4-BE49-F238E27FC236}">
              <a16:creationId xmlns:a16="http://schemas.microsoft.com/office/drawing/2014/main" id="{00000000-0008-0000-0400-00000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47" name="Picture 1" descr="ALMASHRI_0">
          <a:extLst>
            <a:ext uri="{FF2B5EF4-FFF2-40B4-BE49-F238E27FC236}">
              <a16:creationId xmlns:a16="http://schemas.microsoft.com/office/drawing/2014/main" id="{00000000-0008-0000-0400-00000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48" name="Picture 1" descr="ALMASHRI_0">
          <a:extLst>
            <a:ext uri="{FF2B5EF4-FFF2-40B4-BE49-F238E27FC236}">
              <a16:creationId xmlns:a16="http://schemas.microsoft.com/office/drawing/2014/main" id="{00000000-0008-0000-0400-00000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49" name="Picture 1" descr="ALMASHRI_0">
          <a:extLst>
            <a:ext uri="{FF2B5EF4-FFF2-40B4-BE49-F238E27FC236}">
              <a16:creationId xmlns:a16="http://schemas.microsoft.com/office/drawing/2014/main" id="{00000000-0008-0000-0400-00000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0" name="Picture 1" descr="ALMASHRI_0">
          <a:extLst>
            <a:ext uri="{FF2B5EF4-FFF2-40B4-BE49-F238E27FC236}">
              <a16:creationId xmlns:a16="http://schemas.microsoft.com/office/drawing/2014/main" id="{00000000-0008-0000-0400-00000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1" name="Picture 1" descr="ALMASHRI_0">
          <a:extLst>
            <a:ext uri="{FF2B5EF4-FFF2-40B4-BE49-F238E27FC236}">
              <a16:creationId xmlns:a16="http://schemas.microsoft.com/office/drawing/2014/main" id="{00000000-0008-0000-0400-00000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2" name="Picture 1" descr="ALMASHRI_0">
          <a:extLst>
            <a:ext uri="{FF2B5EF4-FFF2-40B4-BE49-F238E27FC236}">
              <a16:creationId xmlns:a16="http://schemas.microsoft.com/office/drawing/2014/main" id="{00000000-0008-0000-0400-00001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3" name="Picture 1" descr="ALMASHRI_0">
          <a:extLst>
            <a:ext uri="{FF2B5EF4-FFF2-40B4-BE49-F238E27FC236}">
              <a16:creationId xmlns:a16="http://schemas.microsoft.com/office/drawing/2014/main" id="{00000000-0008-0000-0400-00001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4" name="Picture 1" descr="ALMASHRI_0">
          <a:extLst>
            <a:ext uri="{FF2B5EF4-FFF2-40B4-BE49-F238E27FC236}">
              <a16:creationId xmlns:a16="http://schemas.microsoft.com/office/drawing/2014/main" id="{00000000-0008-0000-0400-00001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5" name="Picture 1" descr="ALMASHRI_0">
          <a:extLst>
            <a:ext uri="{FF2B5EF4-FFF2-40B4-BE49-F238E27FC236}">
              <a16:creationId xmlns:a16="http://schemas.microsoft.com/office/drawing/2014/main" id="{00000000-0008-0000-0400-00001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6" name="Picture 1" descr="ALMASHRI_0">
          <a:extLst>
            <a:ext uri="{FF2B5EF4-FFF2-40B4-BE49-F238E27FC236}">
              <a16:creationId xmlns:a16="http://schemas.microsoft.com/office/drawing/2014/main" id="{00000000-0008-0000-0400-00001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7" name="Picture 1" descr="ALMASHRI_0">
          <a:extLst>
            <a:ext uri="{FF2B5EF4-FFF2-40B4-BE49-F238E27FC236}">
              <a16:creationId xmlns:a16="http://schemas.microsoft.com/office/drawing/2014/main" id="{00000000-0008-0000-0400-00001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8" name="Picture 1" descr="ALMASHRI_0">
          <a:extLst>
            <a:ext uri="{FF2B5EF4-FFF2-40B4-BE49-F238E27FC236}">
              <a16:creationId xmlns:a16="http://schemas.microsoft.com/office/drawing/2014/main" id="{00000000-0008-0000-0400-00001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59" name="Picture 1" descr="ALMASHRI_0">
          <a:extLst>
            <a:ext uri="{FF2B5EF4-FFF2-40B4-BE49-F238E27FC236}">
              <a16:creationId xmlns:a16="http://schemas.microsoft.com/office/drawing/2014/main" id="{00000000-0008-0000-0400-00001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60" name="Picture 1" descr="ALMASHRI_0">
          <a:extLst>
            <a:ext uri="{FF2B5EF4-FFF2-40B4-BE49-F238E27FC236}">
              <a16:creationId xmlns:a16="http://schemas.microsoft.com/office/drawing/2014/main" id="{00000000-0008-0000-0400-00001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61" name="Picture 1" descr="ALMASHRI_0">
          <a:extLst>
            <a:ext uri="{FF2B5EF4-FFF2-40B4-BE49-F238E27FC236}">
              <a16:creationId xmlns:a16="http://schemas.microsoft.com/office/drawing/2014/main" id="{00000000-0008-0000-0400-00001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362" name="Picture 1" descr="ALMASHRI_0">
          <a:extLst>
            <a:ext uri="{FF2B5EF4-FFF2-40B4-BE49-F238E27FC236}">
              <a16:creationId xmlns:a16="http://schemas.microsoft.com/office/drawing/2014/main" id="{00000000-0008-0000-0400-00001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63" name="Picture 1" descr="ALMASHRI_0">
          <a:extLst>
            <a:ext uri="{FF2B5EF4-FFF2-40B4-BE49-F238E27FC236}">
              <a16:creationId xmlns:a16="http://schemas.microsoft.com/office/drawing/2014/main" id="{00000000-0008-0000-0400-00001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64" name="Picture 1" descr="ALMASHRI_0">
          <a:extLst>
            <a:ext uri="{FF2B5EF4-FFF2-40B4-BE49-F238E27FC236}">
              <a16:creationId xmlns:a16="http://schemas.microsoft.com/office/drawing/2014/main" id="{00000000-0008-0000-0400-00001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65" name="Picture 1" descr="ALMASHRI_0">
          <a:extLst>
            <a:ext uri="{FF2B5EF4-FFF2-40B4-BE49-F238E27FC236}">
              <a16:creationId xmlns:a16="http://schemas.microsoft.com/office/drawing/2014/main" id="{00000000-0008-0000-0400-00001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66" name="Picture 1" descr="ALMASHRI_0">
          <a:extLst>
            <a:ext uri="{FF2B5EF4-FFF2-40B4-BE49-F238E27FC236}">
              <a16:creationId xmlns:a16="http://schemas.microsoft.com/office/drawing/2014/main" id="{00000000-0008-0000-0400-00001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67" name="Picture 1" descr="ALMASHRI_0">
          <a:extLst>
            <a:ext uri="{FF2B5EF4-FFF2-40B4-BE49-F238E27FC236}">
              <a16:creationId xmlns:a16="http://schemas.microsoft.com/office/drawing/2014/main" id="{00000000-0008-0000-0400-00001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68" name="Picture 1" descr="ALMASHRI_0">
          <a:extLst>
            <a:ext uri="{FF2B5EF4-FFF2-40B4-BE49-F238E27FC236}">
              <a16:creationId xmlns:a16="http://schemas.microsoft.com/office/drawing/2014/main" id="{00000000-0008-0000-0400-00002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69" name="Picture 1" descr="ALMASHRI_0">
          <a:extLst>
            <a:ext uri="{FF2B5EF4-FFF2-40B4-BE49-F238E27FC236}">
              <a16:creationId xmlns:a16="http://schemas.microsoft.com/office/drawing/2014/main" id="{00000000-0008-0000-0400-00002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0" name="Picture 1" descr="ALMASHRI_0">
          <a:extLst>
            <a:ext uri="{FF2B5EF4-FFF2-40B4-BE49-F238E27FC236}">
              <a16:creationId xmlns:a16="http://schemas.microsoft.com/office/drawing/2014/main" id="{00000000-0008-0000-0400-00002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1" name="Picture 1" descr="ALMASHRI_0">
          <a:extLst>
            <a:ext uri="{FF2B5EF4-FFF2-40B4-BE49-F238E27FC236}">
              <a16:creationId xmlns:a16="http://schemas.microsoft.com/office/drawing/2014/main" id="{00000000-0008-0000-0400-00002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2" name="Picture 1" descr="ALMASHRI_0">
          <a:extLst>
            <a:ext uri="{FF2B5EF4-FFF2-40B4-BE49-F238E27FC236}">
              <a16:creationId xmlns:a16="http://schemas.microsoft.com/office/drawing/2014/main" id="{00000000-0008-0000-0400-00002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3" name="Picture 1" descr="ALMASHRI_0">
          <a:extLst>
            <a:ext uri="{FF2B5EF4-FFF2-40B4-BE49-F238E27FC236}">
              <a16:creationId xmlns:a16="http://schemas.microsoft.com/office/drawing/2014/main" id="{00000000-0008-0000-0400-00002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4" name="Picture 1" descr="ALMASHRI_0">
          <a:extLst>
            <a:ext uri="{FF2B5EF4-FFF2-40B4-BE49-F238E27FC236}">
              <a16:creationId xmlns:a16="http://schemas.microsoft.com/office/drawing/2014/main" id="{00000000-0008-0000-0400-00002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5" name="Picture 1" descr="ALMASHRI_0">
          <a:extLst>
            <a:ext uri="{FF2B5EF4-FFF2-40B4-BE49-F238E27FC236}">
              <a16:creationId xmlns:a16="http://schemas.microsoft.com/office/drawing/2014/main" id="{00000000-0008-0000-0400-00002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6" name="Picture 1" descr="ALMASHRI_0">
          <a:extLst>
            <a:ext uri="{FF2B5EF4-FFF2-40B4-BE49-F238E27FC236}">
              <a16:creationId xmlns:a16="http://schemas.microsoft.com/office/drawing/2014/main" id="{00000000-0008-0000-0400-00002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7" name="Picture 1" descr="ALMASHRI_0">
          <a:extLst>
            <a:ext uri="{FF2B5EF4-FFF2-40B4-BE49-F238E27FC236}">
              <a16:creationId xmlns:a16="http://schemas.microsoft.com/office/drawing/2014/main" id="{00000000-0008-0000-0400-00002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78" name="Picture 1" descr="ALMASHRI_0">
          <a:extLst>
            <a:ext uri="{FF2B5EF4-FFF2-40B4-BE49-F238E27FC236}">
              <a16:creationId xmlns:a16="http://schemas.microsoft.com/office/drawing/2014/main" id="{00000000-0008-0000-0400-00002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79" name="Picture 1" descr="ALMASHRI_0">
          <a:extLst>
            <a:ext uri="{FF2B5EF4-FFF2-40B4-BE49-F238E27FC236}">
              <a16:creationId xmlns:a16="http://schemas.microsoft.com/office/drawing/2014/main" id="{00000000-0008-0000-0400-00002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0" name="Picture 1" descr="ALMASHRI_0">
          <a:extLst>
            <a:ext uri="{FF2B5EF4-FFF2-40B4-BE49-F238E27FC236}">
              <a16:creationId xmlns:a16="http://schemas.microsoft.com/office/drawing/2014/main" id="{00000000-0008-0000-0400-00002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1" name="Picture 1" descr="ALMASHRI_0">
          <a:extLst>
            <a:ext uri="{FF2B5EF4-FFF2-40B4-BE49-F238E27FC236}">
              <a16:creationId xmlns:a16="http://schemas.microsoft.com/office/drawing/2014/main" id="{00000000-0008-0000-0400-00002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2" name="Picture 1" descr="ALMASHRI_0">
          <a:extLst>
            <a:ext uri="{FF2B5EF4-FFF2-40B4-BE49-F238E27FC236}">
              <a16:creationId xmlns:a16="http://schemas.microsoft.com/office/drawing/2014/main" id="{00000000-0008-0000-0400-00002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3" name="Picture 1" descr="ALMASHRI_0">
          <a:extLst>
            <a:ext uri="{FF2B5EF4-FFF2-40B4-BE49-F238E27FC236}">
              <a16:creationId xmlns:a16="http://schemas.microsoft.com/office/drawing/2014/main" id="{00000000-0008-0000-0400-00002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4" name="Picture 1" descr="ALMASHRI_0">
          <a:extLst>
            <a:ext uri="{FF2B5EF4-FFF2-40B4-BE49-F238E27FC236}">
              <a16:creationId xmlns:a16="http://schemas.microsoft.com/office/drawing/2014/main" id="{00000000-0008-0000-0400-00003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5" name="Picture 1" descr="ALMASHRI_0">
          <a:extLst>
            <a:ext uri="{FF2B5EF4-FFF2-40B4-BE49-F238E27FC236}">
              <a16:creationId xmlns:a16="http://schemas.microsoft.com/office/drawing/2014/main" id="{00000000-0008-0000-0400-00003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6" name="Picture 1" descr="ALMASHRI_0">
          <a:extLst>
            <a:ext uri="{FF2B5EF4-FFF2-40B4-BE49-F238E27FC236}">
              <a16:creationId xmlns:a16="http://schemas.microsoft.com/office/drawing/2014/main" id="{00000000-0008-0000-0400-00003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7" name="Picture 1" descr="ALMASHRI_0">
          <a:extLst>
            <a:ext uri="{FF2B5EF4-FFF2-40B4-BE49-F238E27FC236}">
              <a16:creationId xmlns:a16="http://schemas.microsoft.com/office/drawing/2014/main" id="{00000000-0008-0000-0400-00003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8" name="Picture 1" descr="ALMASHRI_0">
          <a:extLst>
            <a:ext uri="{FF2B5EF4-FFF2-40B4-BE49-F238E27FC236}">
              <a16:creationId xmlns:a16="http://schemas.microsoft.com/office/drawing/2014/main" id="{00000000-0008-0000-0400-00003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89" name="Picture 1" descr="ALMASHRI_0">
          <a:extLst>
            <a:ext uri="{FF2B5EF4-FFF2-40B4-BE49-F238E27FC236}">
              <a16:creationId xmlns:a16="http://schemas.microsoft.com/office/drawing/2014/main" id="{00000000-0008-0000-0400-00003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90" name="Picture 1" descr="ALMASHRI_0">
          <a:extLst>
            <a:ext uri="{FF2B5EF4-FFF2-40B4-BE49-F238E27FC236}">
              <a16:creationId xmlns:a16="http://schemas.microsoft.com/office/drawing/2014/main" id="{00000000-0008-0000-0400-00003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91" name="Picture 1" descr="ALMASHRI_0">
          <a:extLst>
            <a:ext uri="{FF2B5EF4-FFF2-40B4-BE49-F238E27FC236}">
              <a16:creationId xmlns:a16="http://schemas.microsoft.com/office/drawing/2014/main" id="{00000000-0008-0000-0400-00003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92" name="Picture 1" descr="ALMASHRI_0">
          <a:extLst>
            <a:ext uri="{FF2B5EF4-FFF2-40B4-BE49-F238E27FC236}">
              <a16:creationId xmlns:a16="http://schemas.microsoft.com/office/drawing/2014/main" id="{00000000-0008-0000-0400-00003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93" name="Picture 1" descr="ALMASHRI_0">
          <a:extLst>
            <a:ext uri="{FF2B5EF4-FFF2-40B4-BE49-F238E27FC236}">
              <a16:creationId xmlns:a16="http://schemas.microsoft.com/office/drawing/2014/main" id="{00000000-0008-0000-0400-00003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394" name="Picture 1" descr="ALMASHRI_0">
          <a:extLst>
            <a:ext uri="{FF2B5EF4-FFF2-40B4-BE49-F238E27FC236}">
              <a16:creationId xmlns:a16="http://schemas.microsoft.com/office/drawing/2014/main" id="{00000000-0008-0000-0400-00003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95" name="Picture 1" descr="ALMASHRI_0">
          <a:extLst>
            <a:ext uri="{FF2B5EF4-FFF2-40B4-BE49-F238E27FC236}">
              <a16:creationId xmlns:a16="http://schemas.microsoft.com/office/drawing/2014/main" id="{00000000-0008-0000-0400-00003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96" name="Picture 1" descr="ALMASHRI_0">
          <a:extLst>
            <a:ext uri="{FF2B5EF4-FFF2-40B4-BE49-F238E27FC236}">
              <a16:creationId xmlns:a16="http://schemas.microsoft.com/office/drawing/2014/main" id="{00000000-0008-0000-0400-00003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97" name="Picture 1" descr="ALMASHRI_0">
          <a:extLst>
            <a:ext uri="{FF2B5EF4-FFF2-40B4-BE49-F238E27FC236}">
              <a16:creationId xmlns:a16="http://schemas.microsoft.com/office/drawing/2014/main" id="{00000000-0008-0000-0400-00003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98" name="Picture 1" descr="ALMASHRI_0">
          <a:extLst>
            <a:ext uri="{FF2B5EF4-FFF2-40B4-BE49-F238E27FC236}">
              <a16:creationId xmlns:a16="http://schemas.microsoft.com/office/drawing/2014/main" id="{00000000-0008-0000-0400-00003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399" name="Picture 1" descr="ALMASHRI_0">
          <a:extLst>
            <a:ext uri="{FF2B5EF4-FFF2-40B4-BE49-F238E27FC236}">
              <a16:creationId xmlns:a16="http://schemas.microsoft.com/office/drawing/2014/main" id="{00000000-0008-0000-0400-00003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0" name="Picture 1" descr="ALMASHRI_0">
          <a:extLst>
            <a:ext uri="{FF2B5EF4-FFF2-40B4-BE49-F238E27FC236}">
              <a16:creationId xmlns:a16="http://schemas.microsoft.com/office/drawing/2014/main" id="{00000000-0008-0000-0400-00004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1" name="Picture 1" descr="ALMASHRI_0">
          <a:extLst>
            <a:ext uri="{FF2B5EF4-FFF2-40B4-BE49-F238E27FC236}">
              <a16:creationId xmlns:a16="http://schemas.microsoft.com/office/drawing/2014/main" id="{00000000-0008-0000-0400-00004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2" name="Picture 1" descr="ALMASHRI_0">
          <a:extLst>
            <a:ext uri="{FF2B5EF4-FFF2-40B4-BE49-F238E27FC236}">
              <a16:creationId xmlns:a16="http://schemas.microsoft.com/office/drawing/2014/main" id="{00000000-0008-0000-0400-00004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3" name="Picture 1" descr="ALMASHRI_0">
          <a:extLst>
            <a:ext uri="{FF2B5EF4-FFF2-40B4-BE49-F238E27FC236}">
              <a16:creationId xmlns:a16="http://schemas.microsoft.com/office/drawing/2014/main" id="{00000000-0008-0000-0400-00004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4" name="Picture 1" descr="ALMASHRI_0">
          <a:extLst>
            <a:ext uri="{FF2B5EF4-FFF2-40B4-BE49-F238E27FC236}">
              <a16:creationId xmlns:a16="http://schemas.microsoft.com/office/drawing/2014/main" id="{00000000-0008-0000-0400-00004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5" name="Picture 1" descr="ALMASHRI_0">
          <a:extLst>
            <a:ext uri="{FF2B5EF4-FFF2-40B4-BE49-F238E27FC236}">
              <a16:creationId xmlns:a16="http://schemas.microsoft.com/office/drawing/2014/main" id="{00000000-0008-0000-0400-00004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6" name="Picture 1" descr="ALMASHRI_0">
          <a:extLst>
            <a:ext uri="{FF2B5EF4-FFF2-40B4-BE49-F238E27FC236}">
              <a16:creationId xmlns:a16="http://schemas.microsoft.com/office/drawing/2014/main" id="{00000000-0008-0000-0400-00004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7" name="Picture 1" descr="ALMASHRI_0">
          <a:extLst>
            <a:ext uri="{FF2B5EF4-FFF2-40B4-BE49-F238E27FC236}">
              <a16:creationId xmlns:a16="http://schemas.microsoft.com/office/drawing/2014/main" id="{00000000-0008-0000-0400-00004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8" name="Picture 1" descr="ALMASHRI_0">
          <a:extLst>
            <a:ext uri="{FF2B5EF4-FFF2-40B4-BE49-F238E27FC236}">
              <a16:creationId xmlns:a16="http://schemas.microsoft.com/office/drawing/2014/main" id="{00000000-0008-0000-0400-00004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09" name="Picture 1" descr="ALMASHRI_0">
          <a:extLst>
            <a:ext uri="{FF2B5EF4-FFF2-40B4-BE49-F238E27FC236}">
              <a16:creationId xmlns:a16="http://schemas.microsoft.com/office/drawing/2014/main" id="{00000000-0008-0000-0400-00004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10" name="Picture 1" descr="ALMASHRI_0">
          <a:extLst>
            <a:ext uri="{FF2B5EF4-FFF2-40B4-BE49-F238E27FC236}">
              <a16:creationId xmlns:a16="http://schemas.microsoft.com/office/drawing/2014/main" id="{00000000-0008-0000-0400-00004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1" name="Picture 1" descr="ALMASHRI_0">
          <a:extLst>
            <a:ext uri="{FF2B5EF4-FFF2-40B4-BE49-F238E27FC236}">
              <a16:creationId xmlns:a16="http://schemas.microsoft.com/office/drawing/2014/main" id="{00000000-0008-0000-0400-00004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2" name="Picture 1" descr="ALMASHRI_0">
          <a:extLst>
            <a:ext uri="{FF2B5EF4-FFF2-40B4-BE49-F238E27FC236}">
              <a16:creationId xmlns:a16="http://schemas.microsoft.com/office/drawing/2014/main" id="{00000000-0008-0000-0400-00004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3" name="Picture 1" descr="ALMASHRI_0">
          <a:extLst>
            <a:ext uri="{FF2B5EF4-FFF2-40B4-BE49-F238E27FC236}">
              <a16:creationId xmlns:a16="http://schemas.microsoft.com/office/drawing/2014/main" id="{00000000-0008-0000-0400-00004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4" name="Picture 1" descr="ALMASHRI_0">
          <a:extLst>
            <a:ext uri="{FF2B5EF4-FFF2-40B4-BE49-F238E27FC236}">
              <a16:creationId xmlns:a16="http://schemas.microsoft.com/office/drawing/2014/main" id="{00000000-0008-0000-0400-00004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5" name="Picture 1" descr="ALMASHRI_0">
          <a:extLst>
            <a:ext uri="{FF2B5EF4-FFF2-40B4-BE49-F238E27FC236}">
              <a16:creationId xmlns:a16="http://schemas.microsoft.com/office/drawing/2014/main" id="{00000000-0008-0000-0400-00004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6" name="Picture 1" descr="ALMASHRI_0">
          <a:extLst>
            <a:ext uri="{FF2B5EF4-FFF2-40B4-BE49-F238E27FC236}">
              <a16:creationId xmlns:a16="http://schemas.microsoft.com/office/drawing/2014/main" id="{00000000-0008-0000-0400-00005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7" name="Picture 1" descr="ALMASHRI_0">
          <a:extLst>
            <a:ext uri="{FF2B5EF4-FFF2-40B4-BE49-F238E27FC236}">
              <a16:creationId xmlns:a16="http://schemas.microsoft.com/office/drawing/2014/main" id="{00000000-0008-0000-0400-00005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8" name="Picture 1" descr="ALMASHRI_0">
          <a:extLst>
            <a:ext uri="{FF2B5EF4-FFF2-40B4-BE49-F238E27FC236}">
              <a16:creationId xmlns:a16="http://schemas.microsoft.com/office/drawing/2014/main" id="{00000000-0008-0000-0400-00005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19" name="Picture 1" descr="ALMASHRI_0">
          <a:extLst>
            <a:ext uri="{FF2B5EF4-FFF2-40B4-BE49-F238E27FC236}">
              <a16:creationId xmlns:a16="http://schemas.microsoft.com/office/drawing/2014/main" id="{00000000-0008-0000-0400-00005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20" name="Picture 1" descr="ALMASHRI_0">
          <a:extLst>
            <a:ext uri="{FF2B5EF4-FFF2-40B4-BE49-F238E27FC236}">
              <a16:creationId xmlns:a16="http://schemas.microsoft.com/office/drawing/2014/main" id="{00000000-0008-0000-0400-00005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21" name="Picture 1" descr="ALMASHRI_0">
          <a:extLst>
            <a:ext uri="{FF2B5EF4-FFF2-40B4-BE49-F238E27FC236}">
              <a16:creationId xmlns:a16="http://schemas.microsoft.com/office/drawing/2014/main" id="{00000000-0008-0000-0400-00005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22" name="Picture 1" descr="ALMASHRI_0">
          <a:extLst>
            <a:ext uri="{FF2B5EF4-FFF2-40B4-BE49-F238E27FC236}">
              <a16:creationId xmlns:a16="http://schemas.microsoft.com/office/drawing/2014/main" id="{00000000-0008-0000-0400-00005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23" name="Picture 1" descr="ALMASHRI_0">
          <a:extLst>
            <a:ext uri="{FF2B5EF4-FFF2-40B4-BE49-F238E27FC236}">
              <a16:creationId xmlns:a16="http://schemas.microsoft.com/office/drawing/2014/main" id="{00000000-0008-0000-0400-00005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24" name="Picture 1" descr="ALMASHRI_0">
          <a:extLst>
            <a:ext uri="{FF2B5EF4-FFF2-40B4-BE49-F238E27FC236}">
              <a16:creationId xmlns:a16="http://schemas.microsoft.com/office/drawing/2014/main" id="{00000000-0008-0000-0400-00005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25" name="Picture 1" descr="ALMASHRI_0">
          <a:extLst>
            <a:ext uri="{FF2B5EF4-FFF2-40B4-BE49-F238E27FC236}">
              <a16:creationId xmlns:a16="http://schemas.microsoft.com/office/drawing/2014/main" id="{00000000-0008-0000-0400-00005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26" name="Picture 1" descr="ALMASHRI_0">
          <a:extLst>
            <a:ext uri="{FF2B5EF4-FFF2-40B4-BE49-F238E27FC236}">
              <a16:creationId xmlns:a16="http://schemas.microsoft.com/office/drawing/2014/main" id="{00000000-0008-0000-0400-00005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27" name="Picture 1" descr="ALMASHRI_0">
          <a:extLst>
            <a:ext uri="{FF2B5EF4-FFF2-40B4-BE49-F238E27FC236}">
              <a16:creationId xmlns:a16="http://schemas.microsoft.com/office/drawing/2014/main" id="{00000000-0008-0000-0400-00005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28" name="Picture 1" descr="ALMASHRI_0">
          <a:extLst>
            <a:ext uri="{FF2B5EF4-FFF2-40B4-BE49-F238E27FC236}">
              <a16:creationId xmlns:a16="http://schemas.microsoft.com/office/drawing/2014/main" id="{00000000-0008-0000-0400-00005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29" name="Picture 1" descr="ALMASHRI_0">
          <a:extLst>
            <a:ext uri="{FF2B5EF4-FFF2-40B4-BE49-F238E27FC236}">
              <a16:creationId xmlns:a16="http://schemas.microsoft.com/office/drawing/2014/main" id="{00000000-0008-0000-0400-00005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0" name="Picture 1" descr="ALMASHRI_0">
          <a:extLst>
            <a:ext uri="{FF2B5EF4-FFF2-40B4-BE49-F238E27FC236}">
              <a16:creationId xmlns:a16="http://schemas.microsoft.com/office/drawing/2014/main" id="{00000000-0008-0000-0400-00005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1" name="Picture 1" descr="ALMASHRI_0">
          <a:extLst>
            <a:ext uri="{FF2B5EF4-FFF2-40B4-BE49-F238E27FC236}">
              <a16:creationId xmlns:a16="http://schemas.microsoft.com/office/drawing/2014/main" id="{00000000-0008-0000-0400-00005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2" name="Picture 1" descr="ALMASHRI_0">
          <a:extLst>
            <a:ext uri="{FF2B5EF4-FFF2-40B4-BE49-F238E27FC236}">
              <a16:creationId xmlns:a16="http://schemas.microsoft.com/office/drawing/2014/main" id="{00000000-0008-0000-0400-00006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3" name="Picture 1" descr="ALMASHRI_0">
          <a:extLst>
            <a:ext uri="{FF2B5EF4-FFF2-40B4-BE49-F238E27FC236}">
              <a16:creationId xmlns:a16="http://schemas.microsoft.com/office/drawing/2014/main" id="{00000000-0008-0000-0400-00006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4" name="Picture 1" descr="ALMASHRI_0">
          <a:extLst>
            <a:ext uri="{FF2B5EF4-FFF2-40B4-BE49-F238E27FC236}">
              <a16:creationId xmlns:a16="http://schemas.microsoft.com/office/drawing/2014/main" id="{00000000-0008-0000-0400-00006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5" name="Picture 1" descr="ALMASHRI_0">
          <a:extLst>
            <a:ext uri="{FF2B5EF4-FFF2-40B4-BE49-F238E27FC236}">
              <a16:creationId xmlns:a16="http://schemas.microsoft.com/office/drawing/2014/main" id="{00000000-0008-0000-0400-00006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6" name="Picture 1" descr="ALMASHRI_0">
          <a:extLst>
            <a:ext uri="{FF2B5EF4-FFF2-40B4-BE49-F238E27FC236}">
              <a16:creationId xmlns:a16="http://schemas.microsoft.com/office/drawing/2014/main" id="{00000000-0008-0000-0400-00006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7" name="Picture 1" descr="ALMASHRI_0">
          <a:extLst>
            <a:ext uri="{FF2B5EF4-FFF2-40B4-BE49-F238E27FC236}">
              <a16:creationId xmlns:a16="http://schemas.microsoft.com/office/drawing/2014/main" id="{00000000-0008-0000-0400-00006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8" name="Picture 1" descr="ALMASHRI_0">
          <a:extLst>
            <a:ext uri="{FF2B5EF4-FFF2-40B4-BE49-F238E27FC236}">
              <a16:creationId xmlns:a16="http://schemas.microsoft.com/office/drawing/2014/main" id="{00000000-0008-0000-0400-00006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39" name="Picture 1" descr="ALMASHRI_0">
          <a:extLst>
            <a:ext uri="{FF2B5EF4-FFF2-40B4-BE49-F238E27FC236}">
              <a16:creationId xmlns:a16="http://schemas.microsoft.com/office/drawing/2014/main" id="{00000000-0008-0000-0400-00006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40" name="Picture 1" descr="ALMASHRI_0">
          <a:extLst>
            <a:ext uri="{FF2B5EF4-FFF2-40B4-BE49-F238E27FC236}">
              <a16:creationId xmlns:a16="http://schemas.microsoft.com/office/drawing/2014/main" id="{00000000-0008-0000-0400-00006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41" name="Picture 1" descr="ALMASHRI_0">
          <a:extLst>
            <a:ext uri="{FF2B5EF4-FFF2-40B4-BE49-F238E27FC236}">
              <a16:creationId xmlns:a16="http://schemas.microsoft.com/office/drawing/2014/main" id="{00000000-0008-0000-0400-00006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442" name="Picture 1" descr="ALMASHRI_0">
          <a:extLst>
            <a:ext uri="{FF2B5EF4-FFF2-40B4-BE49-F238E27FC236}">
              <a16:creationId xmlns:a16="http://schemas.microsoft.com/office/drawing/2014/main" id="{00000000-0008-0000-0400-00006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43" name="Picture 1" descr="ALMASHRI_0">
          <a:extLst>
            <a:ext uri="{FF2B5EF4-FFF2-40B4-BE49-F238E27FC236}">
              <a16:creationId xmlns:a16="http://schemas.microsoft.com/office/drawing/2014/main" id="{00000000-0008-0000-0400-00006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44" name="Picture 1" descr="ALMASHRI_0">
          <a:extLst>
            <a:ext uri="{FF2B5EF4-FFF2-40B4-BE49-F238E27FC236}">
              <a16:creationId xmlns:a16="http://schemas.microsoft.com/office/drawing/2014/main" id="{00000000-0008-0000-0400-00006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45" name="Picture 1" descr="ALMASHRI_0">
          <a:extLst>
            <a:ext uri="{FF2B5EF4-FFF2-40B4-BE49-F238E27FC236}">
              <a16:creationId xmlns:a16="http://schemas.microsoft.com/office/drawing/2014/main" id="{00000000-0008-0000-04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46" name="Picture 1" descr="ALMASHRI_0">
          <a:extLst>
            <a:ext uri="{FF2B5EF4-FFF2-40B4-BE49-F238E27FC236}">
              <a16:creationId xmlns:a16="http://schemas.microsoft.com/office/drawing/2014/main" id="{00000000-0008-0000-0400-00006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47" name="Picture 1" descr="ALMASHRI_0">
          <a:extLst>
            <a:ext uri="{FF2B5EF4-FFF2-40B4-BE49-F238E27FC236}">
              <a16:creationId xmlns:a16="http://schemas.microsoft.com/office/drawing/2014/main" id="{00000000-0008-0000-0400-00006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48" name="Picture 1" descr="ALMASHRI_0">
          <a:extLst>
            <a:ext uri="{FF2B5EF4-FFF2-40B4-BE49-F238E27FC236}">
              <a16:creationId xmlns:a16="http://schemas.microsoft.com/office/drawing/2014/main" id="{00000000-0008-0000-0400-00007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49" name="Picture 1" descr="ALMASHRI_0">
          <a:extLst>
            <a:ext uri="{FF2B5EF4-FFF2-40B4-BE49-F238E27FC236}">
              <a16:creationId xmlns:a16="http://schemas.microsoft.com/office/drawing/2014/main" id="{00000000-0008-0000-0400-00007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0" name="Picture 1" descr="ALMASHRI_0">
          <a:extLst>
            <a:ext uri="{FF2B5EF4-FFF2-40B4-BE49-F238E27FC236}">
              <a16:creationId xmlns:a16="http://schemas.microsoft.com/office/drawing/2014/main" id="{00000000-0008-0000-0400-00007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1" name="Picture 1" descr="ALMASHRI_0">
          <a:extLst>
            <a:ext uri="{FF2B5EF4-FFF2-40B4-BE49-F238E27FC236}">
              <a16:creationId xmlns:a16="http://schemas.microsoft.com/office/drawing/2014/main" id="{00000000-0008-0000-0400-00007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2" name="Picture 1" descr="ALMASHRI_0">
          <a:extLst>
            <a:ext uri="{FF2B5EF4-FFF2-40B4-BE49-F238E27FC236}">
              <a16:creationId xmlns:a16="http://schemas.microsoft.com/office/drawing/2014/main" id="{00000000-0008-0000-0400-00007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3" name="Picture 1" descr="ALMASHRI_0">
          <a:extLst>
            <a:ext uri="{FF2B5EF4-FFF2-40B4-BE49-F238E27FC236}">
              <a16:creationId xmlns:a16="http://schemas.microsoft.com/office/drawing/2014/main" id="{00000000-0008-0000-0400-00007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4" name="Picture 1" descr="ALMASHRI_0">
          <a:extLst>
            <a:ext uri="{FF2B5EF4-FFF2-40B4-BE49-F238E27FC236}">
              <a16:creationId xmlns:a16="http://schemas.microsoft.com/office/drawing/2014/main" id="{00000000-0008-0000-0400-00007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5" name="Picture 1" descr="ALMASHRI_0">
          <a:extLst>
            <a:ext uri="{FF2B5EF4-FFF2-40B4-BE49-F238E27FC236}">
              <a16:creationId xmlns:a16="http://schemas.microsoft.com/office/drawing/2014/main" id="{00000000-0008-0000-0400-00007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6" name="Picture 1" descr="ALMASHRI_0">
          <a:extLst>
            <a:ext uri="{FF2B5EF4-FFF2-40B4-BE49-F238E27FC236}">
              <a16:creationId xmlns:a16="http://schemas.microsoft.com/office/drawing/2014/main" id="{00000000-0008-0000-0400-00007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7" name="Picture 1" descr="ALMASHRI_0">
          <a:extLst>
            <a:ext uri="{FF2B5EF4-FFF2-40B4-BE49-F238E27FC236}">
              <a16:creationId xmlns:a16="http://schemas.microsoft.com/office/drawing/2014/main" id="{00000000-0008-0000-0400-00007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458" name="Picture 1" descr="ALMASHRI_0">
          <a:extLst>
            <a:ext uri="{FF2B5EF4-FFF2-40B4-BE49-F238E27FC236}">
              <a16:creationId xmlns:a16="http://schemas.microsoft.com/office/drawing/2014/main" id="{00000000-0008-0000-0400-00007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59" name="Picture 1" descr="ALMASHRI_0">
          <a:extLst>
            <a:ext uri="{FF2B5EF4-FFF2-40B4-BE49-F238E27FC236}">
              <a16:creationId xmlns:a16="http://schemas.microsoft.com/office/drawing/2014/main" id="{00000000-0008-0000-0400-00007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0" name="Picture 1" descr="ALMASHRI_0">
          <a:extLst>
            <a:ext uri="{FF2B5EF4-FFF2-40B4-BE49-F238E27FC236}">
              <a16:creationId xmlns:a16="http://schemas.microsoft.com/office/drawing/2014/main" id="{00000000-0008-0000-0400-00007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1" name="Picture 1" descr="ALMASHRI_0">
          <a:extLst>
            <a:ext uri="{FF2B5EF4-FFF2-40B4-BE49-F238E27FC236}">
              <a16:creationId xmlns:a16="http://schemas.microsoft.com/office/drawing/2014/main" id="{00000000-0008-0000-0400-00007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2" name="Picture 1" descr="ALMASHRI_0">
          <a:extLst>
            <a:ext uri="{FF2B5EF4-FFF2-40B4-BE49-F238E27FC236}">
              <a16:creationId xmlns:a16="http://schemas.microsoft.com/office/drawing/2014/main" id="{00000000-0008-0000-0400-00007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3" name="Picture 1" descr="ALMASHRI_0">
          <a:extLst>
            <a:ext uri="{FF2B5EF4-FFF2-40B4-BE49-F238E27FC236}">
              <a16:creationId xmlns:a16="http://schemas.microsoft.com/office/drawing/2014/main" id="{00000000-0008-0000-0400-00007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4" name="Picture 1" descr="ALMASHRI_0">
          <a:extLst>
            <a:ext uri="{FF2B5EF4-FFF2-40B4-BE49-F238E27FC236}">
              <a16:creationId xmlns:a16="http://schemas.microsoft.com/office/drawing/2014/main" id="{00000000-0008-0000-0400-00008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5" name="Picture 1" descr="ALMASHRI_0">
          <a:extLst>
            <a:ext uri="{FF2B5EF4-FFF2-40B4-BE49-F238E27FC236}">
              <a16:creationId xmlns:a16="http://schemas.microsoft.com/office/drawing/2014/main" id="{00000000-0008-0000-0400-00008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6" name="Picture 1" descr="ALMASHRI_0">
          <a:extLst>
            <a:ext uri="{FF2B5EF4-FFF2-40B4-BE49-F238E27FC236}">
              <a16:creationId xmlns:a16="http://schemas.microsoft.com/office/drawing/2014/main" id="{00000000-0008-0000-0400-00008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7" name="Picture 1" descr="ALMASHRI_0">
          <a:extLst>
            <a:ext uri="{FF2B5EF4-FFF2-40B4-BE49-F238E27FC236}">
              <a16:creationId xmlns:a16="http://schemas.microsoft.com/office/drawing/2014/main" id="{00000000-0008-0000-0400-00008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8" name="Picture 1" descr="ALMASHRI_0">
          <a:extLst>
            <a:ext uri="{FF2B5EF4-FFF2-40B4-BE49-F238E27FC236}">
              <a16:creationId xmlns:a16="http://schemas.microsoft.com/office/drawing/2014/main" id="{00000000-0008-0000-0400-00008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69" name="Picture 1" descr="ALMASHRI_0">
          <a:extLst>
            <a:ext uri="{FF2B5EF4-FFF2-40B4-BE49-F238E27FC236}">
              <a16:creationId xmlns:a16="http://schemas.microsoft.com/office/drawing/2014/main" id="{00000000-0008-0000-0400-00008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70" name="Picture 1" descr="ALMASHRI_0">
          <a:extLst>
            <a:ext uri="{FF2B5EF4-FFF2-40B4-BE49-F238E27FC236}">
              <a16:creationId xmlns:a16="http://schemas.microsoft.com/office/drawing/2014/main" id="{00000000-0008-0000-0400-00008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71" name="Picture 1" descr="ALMASHRI_0">
          <a:extLst>
            <a:ext uri="{FF2B5EF4-FFF2-40B4-BE49-F238E27FC236}">
              <a16:creationId xmlns:a16="http://schemas.microsoft.com/office/drawing/2014/main" id="{00000000-0008-0000-0400-00008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72" name="Picture 1" descr="ALMASHRI_0">
          <a:extLst>
            <a:ext uri="{FF2B5EF4-FFF2-40B4-BE49-F238E27FC236}">
              <a16:creationId xmlns:a16="http://schemas.microsoft.com/office/drawing/2014/main" id="{00000000-0008-0000-0400-00008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73" name="Picture 1" descr="ALMASHRI_0">
          <a:extLst>
            <a:ext uri="{FF2B5EF4-FFF2-40B4-BE49-F238E27FC236}">
              <a16:creationId xmlns:a16="http://schemas.microsoft.com/office/drawing/2014/main" id="{00000000-0008-0000-0400-00008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74" name="Picture 1" descr="ALMASHRI_0">
          <a:extLst>
            <a:ext uri="{FF2B5EF4-FFF2-40B4-BE49-F238E27FC236}">
              <a16:creationId xmlns:a16="http://schemas.microsoft.com/office/drawing/2014/main" id="{00000000-0008-0000-0400-00008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75" name="Picture 1" descr="ALMASHRI_0">
          <a:extLst>
            <a:ext uri="{FF2B5EF4-FFF2-40B4-BE49-F238E27FC236}">
              <a16:creationId xmlns:a16="http://schemas.microsoft.com/office/drawing/2014/main" id="{00000000-0008-0000-0400-00008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76" name="Picture 1" descr="ALMASHRI_0">
          <a:extLst>
            <a:ext uri="{FF2B5EF4-FFF2-40B4-BE49-F238E27FC236}">
              <a16:creationId xmlns:a16="http://schemas.microsoft.com/office/drawing/2014/main" id="{00000000-0008-0000-0400-00008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77" name="Picture 1" descr="ALMASHRI_0">
          <a:extLst>
            <a:ext uri="{FF2B5EF4-FFF2-40B4-BE49-F238E27FC236}">
              <a16:creationId xmlns:a16="http://schemas.microsoft.com/office/drawing/2014/main" id="{00000000-0008-0000-0400-00008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78" name="Picture 1" descr="ALMASHRI_0">
          <a:extLst>
            <a:ext uri="{FF2B5EF4-FFF2-40B4-BE49-F238E27FC236}">
              <a16:creationId xmlns:a16="http://schemas.microsoft.com/office/drawing/2014/main" id="{00000000-0008-0000-0400-00008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79" name="Picture 1" descr="ALMASHRI_0">
          <a:extLst>
            <a:ext uri="{FF2B5EF4-FFF2-40B4-BE49-F238E27FC236}">
              <a16:creationId xmlns:a16="http://schemas.microsoft.com/office/drawing/2014/main" id="{00000000-0008-0000-0400-00008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0" name="Picture 1" descr="ALMASHRI_0">
          <a:extLst>
            <a:ext uri="{FF2B5EF4-FFF2-40B4-BE49-F238E27FC236}">
              <a16:creationId xmlns:a16="http://schemas.microsoft.com/office/drawing/2014/main" id="{00000000-0008-0000-0400-00009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1" name="Picture 1" descr="ALMASHRI_0">
          <a:extLst>
            <a:ext uri="{FF2B5EF4-FFF2-40B4-BE49-F238E27FC236}">
              <a16:creationId xmlns:a16="http://schemas.microsoft.com/office/drawing/2014/main" id="{00000000-0008-0000-0400-00009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2" name="Picture 1" descr="ALMASHRI_0">
          <a:extLst>
            <a:ext uri="{FF2B5EF4-FFF2-40B4-BE49-F238E27FC236}">
              <a16:creationId xmlns:a16="http://schemas.microsoft.com/office/drawing/2014/main" id="{00000000-0008-0000-0400-00009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3" name="Picture 1" descr="ALMASHRI_0">
          <a:extLst>
            <a:ext uri="{FF2B5EF4-FFF2-40B4-BE49-F238E27FC236}">
              <a16:creationId xmlns:a16="http://schemas.microsoft.com/office/drawing/2014/main" id="{00000000-0008-0000-0400-00009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4" name="Picture 1" descr="ALMASHRI_0">
          <a:extLst>
            <a:ext uri="{FF2B5EF4-FFF2-40B4-BE49-F238E27FC236}">
              <a16:creationId xmlns:a16="http://schemas.microsoft.com/office/drawing/2014/main" id="{00000000-0008-0000-0400-00009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5" name="Picture 1" descr="ALMASHRI_0">
          <a:extLst>
            <a:ext uri="{FF2B5EF4-FFF2-40B4-BE49-F238E27FC236}">
              <a16:creationId xmlns:a16="http://schemas.microsoft.com/office/drawing/2014/main" id="{00000000-0008-0000-0400-00009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6" name="Picture 1" descr="ALMASHRI_0">
          <a:extLst>
            <a:ext uri="{FF2B5EF4-FFF2-40B4-BE49-F238E27FC236}">
              <a16:creationId xmlns:a16="http://schemas.microsoft.com/office/drawing/2014/main" id="{00000000-0008-0000-0400-00009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7" name="Picture 1" descr="ALMASHRI_0">
          <a:extLst>
            <a:ext uri="{FF2B5EF4-FFF2-40B4-BE49-F238E27FC236}">
              <a16:creationId xmlns:a16="http://schemas.microsoft.com/office/drawing/2014/main" id="{00000000-0008-0000-0400-00009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8" name="Picture 1" descr="ALMASHRI_0">
          <a:extLst>
            <a:ext uri="{FF2B5EF4-FFF2-40B4-BE49-F238E27FC236}">
              <a16:creationId xmlns:a16="http://schemas.microsoft.com/office/drawing/2014/main" id="{00000000-0008-0000-0400-00009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89" name="Picture 1" descr="ALMASHRI_0">
          <a:extLst>
            <a:ext uri="{FF2B5EF4-FFF2-40B4-BE49-F238E27FC236}">
              <a16:creationId xmlns:a16="http://schemas.microsoft.com/office/drawing/2014/main" id="{00000000-0008-0000-0400-00009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490" name="Picture 1" descr="ALMASHRI_0">
          <a:extLst>
            <a:ext uri="{FF2B5EF4-FFF2-40B4-BE49-F238E27FC236}">
              <a16:creationId xmlns:a16="http://schemas.microsoft.com/office/drawing/2014/main" id="{00000000-0008-0000-0400-00009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1" name="Picture 1" descr="ALMASHRI_0">
          <a:extLst>
            <a:ext uri="{FF2B5EF4-FFF2-40B4-BE49-F238E27FC236}">
              <a16:creationId xmlns:a16="http://schemas.microsoft.com/office/drawing/2014/main" id="{00000000-0008-0000-0400-00009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2" name="Picture 1" descr="ALMASHRI_0">
          <a:extLst>
            <a:ext uri="{FF2B5EF4-FFF2-40B4-BE49-F238E27FC236}">
              <a16:creationId xmlns:a16="http://schemas.microsoft.com/office/drawing/2014/main" id="{00000000-0008-0000-0400-00009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3" name="Picture 1" descr="ALMASHRI_0">
          <a:extLst>
            <a:ext uri="{FF2B5EF4-FFF2-40B4-BE49-F238E27FC236}">
              <a16:creationId xmlns:a16="http://schemas.microsoft.com/office/drawing/2014/main" id="{00000000-0008-0000-0400-00009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4" name="Picture 1" descr="ALMASHRI_0">
          <a:extLst>
            <a:ext uri="{FF2B5EF4-FFF2-40B4-BE49-F238E27FC236}">
              <a16:creationId xmlns:a16="http://schemas.microsoft.com/office/drawing/2014/main" id="{00000000-0008-0000-0400-00009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5" name="Picture 1" descr="ALMASHRI_0">
          <a:extLst>
            <a:ext uri="{FF2B5EF4-FFF2-40B4-BE49-F238E27FC236}">
              <a16:creationId xmlns:a16="http://schemas.microsoft.com/office/drawing/2014/main" id="{00000000-0008-0000-0400-00009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6" name="Picture 1" descr="ALMASHRI_0">
          <a:extLst>
            <a:ext uri="{FF2B5EF4-FFF2-40B4-BE49-F238E27FC236}">
              <a16:creationId xmlns:a16="http://schemas.microsoft.com/office/drawing/2014/main" id="{00000000-0008-0000-0400-0000A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7" name="Picture 1" descr="ALMASHRI_0">
          <a:extLst>
            <a:ext uri="{FF2B5EF4-FFF2-40B4-BE49-F238E27FC236}">
              <a16:creationId xmlns:a16="http://schemas.microsoft.com/office/drawing/2014/main" id="{00000000-0008-0000-0400-0000A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8" name="Picture 1" descr="ALMASHRI_0">
          <a:extLst>
            <a:ext uri="{FF2B5EF4-FFF2-40B4-BE49-F238E27FC236}">
              <a16:creationId xmlns:a16="http://schemas.microsoft.com/office/drawing/2014/main" id="{00000000-0008-0000-0400-0000A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499" name="Picture 1" descr="ALMASHRI_0">
          <a:extLst>
            <a:ext uri="{FF2B5EF4-FFF2-40B4-BE49-F238E27FC236}">
              <a16:creationId xmlns:a16="http://schemas.microsoft.com/office/drawing/2014/main" id="{00000000-0008-0000-0400-0000A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00" name="Picture 1" descr="ALMASHRI_0">
          <a:extLst>
            <a:ext uri="{FF2B5EF4-FFF2-40B4-BE49-F238E27FC236}">
              <a16:creationId xmlns:a16="http://schemas.microsoft.com/office/drawing/2014/main" id="{00000000-0008-0000-0400-0000A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01" name="Picture 1" descr="ALMASHRI_0">
          <a:extLst>
            <a:ext uri="{FF2B5EF4-FFF2-40B4-BE49-F238E27FC236}">
              <a16:creationId xmlns:a16="http://schemas.microsoft.com/office/drawing/2014/main" id="{00000000-0008-0000-0400-0000A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02" name="Picture 1" descr="ALMASHRI_0">
          <a:extLst>
            <a:ext uri="{FF2B5EF4-FFF2-40B4-BE49-F238E27FC236}">
              <a16:creationId xmlns:a16="http://schemas.microsoft.com/office/drawing/2014/main" id="{00000000-0008-0000-0400-0000A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03" name="Picture 1" descr="ALMASHRI_0">
          <a:extLst>
            <a:ext uri="{FF2B5EF4-FFF2-40B4-BE49-F238E27FC236}">
              <a16:creationId xmlns:a16="http://schemas.microsoft.com/office/drawing/2014/main" id="{00000000-0008-0000-0400-0000A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04" name="Picture 1" descr="ALMASHRI_0">
          <a:extLst>
            <a:ext uri="{FF2B5EF4-FFF2-40B4-BE49-F238E27FC236}">
              <a16:creationId xmlns:a16="http://schemas.microsoft.com/office/drawing/2014/main" id="{00000000-0008-0000-0400-0000A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05" name="Picture 1" descr="ALMASHRI_0">
          <a:extLst>
            <a:ext uri="{FF2B5EF4-FFF2-40B4-BE49-F238E27FC236}">
              <a16:creationId xmlns:a16="http://schemas.microsoft.com/office/drawing/2014/main" id="{00000000-0008-0000-0400-0000A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06" name="Picture 1" descr="ALMASHRI_0">
          <a:extLst>
            <a:ext uri="{FF2B5EF4-FFF2-40B4-BE49-F238E27FC236}">
              <a16:creationId xmlns:a16="http://schemas.microsoft.com/office/drawing/2014/main" id="{00000000-0008-0000-0400-0000A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07" name="Picture 1" descr="ALMASHRI_0">
          <a:extLst>
            <a:ext uri="{FF2B5EF4-FFF2-40B4-BE49-F238E27FC236}">
              <a16:creationId xmlns:a16="http://schemas.microsoft.com/office/drawing/2014/main" id="{00000000-0008-0000-0400-0000A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08" name="Picture 1" descr="ALMASHRI_0">
          <a:extLst>
            <a:ext uri="{FF2B5EF4-FFF2-40B4-BE49-F238E27FC236}">
              <a16:creationId xmlns:a16="http://schemas.microsoft.com/office/drawing/2014/main" id="{00000000-0008-0000-0400-0000A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09" name="Picture 1" descr="ALMASHRI_0">
          <a:extLst>
            <a:ext uri="{FF2B5EF4-FFF2-40B4-BE49-F238E27FC236}">
              <a16:creationId xmlns:a16="http://schemas.microsoft.com/office/drawing/2014/main" id="{00000000-0008-0000-0400-0000A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0" name="Picture 1" descr="ALMASHRI_0">
          <a:extLst>
            <a:ext uri="{FF2B5EF4-FFF2-40B4-BE49-F238E27FC236}">
              <a16:creationId xmlns:a16="http://schemas.microsoft.com/office/drawing/2014/main" id="{00000000-0008-0000-0400-0000A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1" name="Picture 1" descr="ALMASHRI_0">
          <a:extLst>
            <a:ext uri="{FF2B5EF4-FFF2-40B4-BE49-F238E27FC236}">
              <a16:creationId xmlns:a16="http://schemas.microsoft.com/office/drawing/2014/main" id="{00000000-0008-0000-0400-0000A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2" name="Picture 1" descr="ALMASHRI_0">
          <a:extLst>
            <a:ext uri="{FF2B5EF4-FFF2-40B4-BE49-F238E27FC236}">
              <a16:creationId xmlns:a16="http://schemas.microsoft.com/office/drawing/2014/main" id="{00000000-0008-0000-0400-0000B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3" name="Picture 1" descr="ALMASHRI_0">
          <a:extLst>
            <a:ext uri="{FF2B5EF4-FFF2-40B4-BE49-F238E27FC236}">
              <a16:creationId xmlns:a16="http://schemas.microsoft.com/office/drawing/2014/main" id="{00000000-0008-0000-0400-0000B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4" name="Picture 1" descr="ALMASHRI_0">
          <a:extLst>
            <a:ext uri="{FF2B5EF4-FFF2-40B4-BE49-F238E27FC236}">
              <a16:creationId xmlns:a16="http://schemas.microsoft.com/office/drawing/2014/main" id="{00000000-0008-0000-0400-0000B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5" name="Picture 1" descr="ALMASHRI_0">
          <a:extLst>
            <a:ext uri="{FF2B5EF4-FFF2-40B4-BE49-F238E27FC236}">
              <a16:creationId xmlns:a16="http://schemas.microsoft.com/office/drawing/2014/main" id="{00000000-0008-0000-0400-0000B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6" name="Picture 1" descr="ALMASHRI_0">
          <a:extLst>
            <a:ext uri="{FF2B5EF4-FFF2-40B4-BE49-F238E27FC236}">
              <a16:creationId xmlns:a16="http://schemas.microsoft.com/office/drawing/2014/main" id="{00000000-0008-0000-0400-0000B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7" name="Picture 1" descr="ALMASHRI_0">
          <a:extLst>
            <a:ext uri="{FF2B5EF4-FFF2-40B4-BE49-F238E27FC236}">
              <a16:creationId xmlns:a16="http://schemas.microsoft.com/office/drawing/2014/main" id="{00000000-0008-0000-0400-0000B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8" name="Picture 1" descr="ALMASHRI_0">
          <a:extLst>
            <a:ext uri="{FF2B5EF4-FFF2-40B4-BE49-F238E27FC236}">
              <a16:creationId xmlns:a16="http://schemas.microsoft.com/office/drawing/2014/main" id="{00000000-0008-0000-0400-0000B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19" name="Picture 1" descr="ALMASHRI_0">
          <a:extLst>
            <a:ext uri="{FF2B5EF4-FFF2-40B4-BE49-F238E27FC236}">
              <a16:creationId xmlns:a16="http://schemas.microsoft.com/office/drawing/2014/main" id="{00000000-0008-0000-0400-0000B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20" name="Picture 1" descr="ALMASHRI_0">
          <a:extLst>
            <a:ext uri="{FF2B5EF4-FFF2-40B4-BE49-F238E27FC236}">
              <a16:creationId xmlns:a16="http://schemas.microsoft.com/office/drawing/2014/main" id="{00000000-0008-0000-0400-0000B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21" name="Picture 1" descr="ALMASHRI_0">
          <a:extLst>
            <a:ext uri="{FF2B5EF4-FFF2-40B4-BE49-F238E27FC236}">
              <a16:creationId xmlns:a16="http://schemas.microsoft.com/office/drawing/2014/main" id="{00000000-0008-0000-0400-0000B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22" name="Picture 1" descr="ALMASHRI_0">
          <a:extLst>
            <a:ext uri="{FF2B5EF4-FFF2-40B4-BE49-F238E27FC236}">
              <a16:creationId xmlns:a16="http://schemas.microsoft.com/office/drawing/2014/main" id="{00000000-0008-0000-0400-0000B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23" name="Picture 1" descr="ALMASHRI_0">
          <a:extLst>
            <a:ext uri="{FF2B5EF4-FFF2-40B4-BE49-F238E27FC236}">
              <a16:creationId xmlns:a16="http://schemas.microsoft.com/office/drawing/2014/main" id="{00000000-0008-0000-0400-0000B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24" name="Picture 1" descr="ALMASHRI_0">
          <a:extLst>
            <a:ext uri="{FF2B5EF4-FFF2-40B4-BE49-F238E27FC236}">
              <a16:creationId xmlns:a16="http://schemas.microsoft.com/office/drawing/2014/main" id="{00000000-0008-0000-0400-0000B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25" name="Picture 1" descr="ALMASHRI_0">
          <a:extLst>
            <a:ext uri="{FF2B5EF4-FFF2-40B4-BE49-F238E27FC236}">
              <a16:creationId xmlns:a16="http://schemas.microsoft.com/office/drawing/2014/main" id="{00000000-0008-0000-0400-0000B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26" name="Picture 1" descr="ALMASHRI_0">
          <a:extLst>
            <a:ext uri="{FF2B5EF4-FFF2-40B4-BE49-F238E27FC236}">
              <a16:creationId xmlns:a16="http://schemas.microsoft.com/office/drawing/2014/main" id="{00000000-0008-0000-0400-0000B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27" name="Picture 1" descr="ALMASHRI_0">
          <a:extLst>
            <a:ext uri="{FF2B5EF4-FFF2-40B4-BE49-F238E27FC236}">
              <a16:creationId xmlns:a16="http://schemas.microsoft.com/office/drawing/2014/main" id="{00000000-0008-0000-0400-0000B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28" name="Picture 1" descr="ALMASHRI_0">
          <a:extLst>
            <a:ext uri="{FF2B5EF4-FFF2-40B4-BE49-F238E27FC236}">
              <a16:creationId xmlns:a16="http://schemas.microsoft.com/office/drawing/2014/main" id="{00000000-0008-0000-0400-0000C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29" name="Picture 1" descr="ALMASHRI_0">
          <a:extLst>
            <a:ext uri="{FF2B5EF4-FFF2-40B4-BE49-F238E27FC236}">
              <a16:creationId xmlns:a16="http://schemas.microsoft.com/office/drawing/2014/main" id="{00000000-0008-0000-0400-0000C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0" name="Picture 1" descr="ALMASHRI_0">
          <a:extLst>
            <a:ext uri="{FF2B5EF4-FFF2-40B4-BE49-F238E27FC236}">
              <a16:creationId xmlns:a16="http://schemas.microsoft.com/office/drawing/2014/main" id="{00000000-0008-0000-0400-0000C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1" name="Picture 1" descr="ALMASHRI_0">
          <a:extLst>
            <a:ext uri="{FF2B5EF4-FFF2-40B4-BE49-F238E27FC236}">
              <a16:creationId xmlns:a16="http://schemas.microsoft.com/office/drawing/2014/main" id="{00000000-0008-0000-0400-0000C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2" name="Picture 1" descr="ALMASHRI_0">
          <a:extLst>
            <a:ext uri="{FF2B5EF4-FFF2-40B4-BE49-F238E27FC236}">
              <a16:creationId xmlns:a16="http://schemas.microsoft.com/office/drawing/2014/main" id="{00000000-0008-0000-0400-0000C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3" name="Picture 1" descr="ALMASHRI_0">
          <a:extLst>
            <a:ext uri="{FF2B5EF4-FFF2-40B4-BE49-F238E27FC236}">
              <a16:creationId xmlns:a16="http://schemas.microsoft.com/office/drawing/2014/main" id="{00000000-0008-0000-0400-0000C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4" name="Picture 1" descr="ALMASHRI_0">
          <a:extLst>
            <a:ext uri="{FF2B5EF4-FFF2-40B4-BE49-F238E27FC236}">
              <a16:creationId xmlns:a16="http://schemas.microsoft.com/office/drawing/2014/main" id="{00000000-0008-0000-0400-0000C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5" name="Picture 1" descr="ALMASHRI_0">
          <a:extLst>
            <a:ext uri="{FF2B5EF4-FFF2-40B4-BE49-F238E27FC236}">
              <a16:creationId xmlns:a16="http://schemas.microsoft.com/office/drawing/2014/main" id="{00000000-0008-0000-0400-0000C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6" name="Picture 1" descr="ALMASHRI_0">
          <a:extLst>
            <a:ext uri="{FF2B5EF4-FFF2-40B4-BE49-F238E27FC236}">
              <a16:creationId xmlns:a16="http://schemas.microsoft.com/office/drawing/2014/main" id="{00000000-0008-0000-0400-0000C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7" name="Picture 1" descr="ALMASHRI_0">
          <a:extLst>
            <a:ext uri="{FF2B5EF4-FFF2-40B4-BE49-F238E27FC236}">
              <a16:creationId xmlns:a16="http://schemas.microsoft.com/office/drawing/2014/main" id="{00000000-0008-0000-0400-0000C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538" name="Picture 1" descr="ALMASHRI_0">
          <a:extLst>
            <a:ext uri="{FF2B5EF4-FFF2-40B4-BE49-F238E27FC236}">
              <a16:creationId xmlns:a16="http://schemas.microsoft.com/office/drawing/2014/main" id="{00000000-0008-0000-0400-0000C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39" name="Picture 1" descr="ALMASHRI_0">
          <a:extLst>
            <a:ext uri="{FF2B5EF4-FFF2-40B4-BE49-F238E27FC236}">
              <a16:creationId xmlns:a16="http://schemas.microsoft.com/office/drawing/2014/main" id="{00000000-0008-0000-0400-0000C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0" name="Picture 1" descr="ALMASHRI_0">
          <a:extLst>
            <a:ext uri="{FF2B5EF4-FFF2-40B4-BE49-F238E27FC236}">
              <a16:creationId xmlns:a16="http://schemas.microsoft.com/office/drawing/2014/main" id="{00000000-0008-0000-0400-0000C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1" name="Picture 1" descr="ALMASHRI_0">
          <a:extLst>
            <a:ext uri="{FF2B5EF4-FFF2-40B4-BE49-F238E27FC236}">
              <a16:creationId xmlns:a16="http://schemas.microsoft.com/office/drawing/2014/main" id="{00000000-0008-0000-0400-0000C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2" name="Picture 1" descr="ALMASHRI_0">
          <a:extLst>
            <a:ext uri="{FF2B5EF4-FFF2-40B4-BE49-F238E27FC236}">
              <a16:creationId xmlns:a16="http://schemas.microsoft.com/office/drawing/2014/main" id="{00000000-0008-0000-0400-0000C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3" name="Picture 1" descr="ALMASHRI_0">
          <a:extLst>
            <a:ext uri="{FF2B5EF4-FFF2-40B4-BE49-F238E27FC236}">
              <a16:creationId xmlns:a16="http://schemas.microsoft.com/office/drawing/2014/main" id="{00000000-0008-0000-0400-0000C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4" name="Picture 1" descr="ALMASHRI_0">
          <a:extLst>
            <a:ext uri="{FF2B5EF4-FFF2-40B4-BE49-F238E27FC236}">
              <a16:creationId xmlns:a16="http://schemas.microsoft.com/office/drawing/2014/main" id="{00000000-0008-0000-0400-0000D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5" name="Picture 1" descr="ALMASHRI_0">
          <a:extLst>
            <a:ext uri="{FF2B5EF4-FFF2-40B4-BE49-F238E27FC236}">
              <a16:creationId xmlns:a16="http://schemas.microsoft.com/office/drawing/2014/main" id="{00000000-0008-0000-0400-0000D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6" name="Picture 1" descr="ALMASHRI_0">
          <a:extLst>
            <a:ext uri="{FF2B5EF4-FFF2-40B4-BE49-F238E27FC236}">
              <a16:creationId xmlns:a16="http://schemas.microsoft.com/office/drawing/2014/main" id="{00000000-0008-0000-0400-0000D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7" name="Picture 1" descr="ALMASHRI_0">
          <a:extLst>
            <a:ext uri="{FF2B5EF4-FFF2-40B4-BE49-F238E27FC236}">
              <a16:creationId xmlns:a16="http://schemas.microsoft.com/office/drawing/2014/main" id="{00000000-0008-0000-0400-0000D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8" name="Picture 1" descr="ALMASHRI_0">
          <a:extLst>
            <a:ext uri="{FF2B5EF4-FFF2-40B4-BE49-F238E27FC236}">
              <a16:creationId xmlns:a16="http://schemas.microsoft.com/office/drawing/2014/main" id="{00000000-0008-0000-0400-0000D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49" name="Picture 1" descr="ALMASHRI_0">
          <a:extLst>
            <a:ext uri="{FF2B5EF4-FFF2-40B4-BE49-F238E27FC236}">
              <a16:creationId xmlns:a16="http://schemas.microsoft.com/office/drawing/2014/main" id="{00000000-0008-0000-0400-0000D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50" name="Picture 1" descr="ALMASHRI_0">
          <a:extLst>
            <a:ext uri="{FF2B5EF4-FFF2-40B4-BE49-F238E27FC236}">
              <a16:creationId xmlns:a16="http://schemas.microsoft.com/office/drawing/2014/main" id="{00000000-0008-0000-0400-0000D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51" name="Picture 1" descr="ALMASHRI_0">
          <a:extLst>
            <a:ext uri="{FF2B5EF4-FFF2-40B4-BE49-F238E27FC236}">
              <a16:creationId xmlns:a16="http://schemas.microsoft.com/office/drawing/2014/main" id="{00000000-0008-0000-0400-0000D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52" name="Picture 1" descr="ALMASHRI_0">
          <a:extLst>
            <a:ext uri="{FF2B5EF4-FFF2-40B4-BE49-F238E27FC236}">
              <a16:creationId xmlns:a16="http://schemas.microsoft.com/office/drawing/2014/main" id="{00000000-0008-0000-0400-0000D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53" name="Picture 1" descr="ALMASHRI_0">
          <a:extLst>
            <a:ext uri="{FF2B5EF4-FFF2-40B4-BE49-F238E27FC236}">
              <a16:creationId xmlns:a16="http://schemas.microsoft.com/office/drawing/2014/main" id="{00000000-0008-0000-0400-0000D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554" name="Picture 1" descr="ALMASHRI_0">
          <a:extLst>
            <a:ext uri="{FF2B5EF4-FFF2-40B4-BE49-F238E27FC236}">
              <a16:creationId xmlns:a16="http://schemas.microsoft.com/office/drawing/2014/main" id="{00000000-0008-0000-0400-0000D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55" name="Picture 1" descr="ALMASHRI_0">
          <a:extLst>
            <a:ext uri="{FF2B5EF4-FFF2-40B4-BE49-F238E27FC236}">
              <a16:creationId xmlns:a16="http://schemas.microsoft.com/office/drawing/2014/main" id="{00000000-0008-0000-0400-0000D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56" name="Picture 1" descr="ALMASHRI_0">
          <a:extLst>
            <a:ext uri="{FF2B5EF4-FFF2-40B4-BE49-F238E27FC236}">
              <a16:creationId xmlns:a16="http://schemas.microsoft.com/office/drawing/2014/main" id="{00000000-0008-0000-0400-0000D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57" name="Picture 1" descr="ALMASHRI_0">
          <a:extLst>
            <a:ext uri="{FF2B5EF4-FFF2-40B4-BE49-F238E27FC236}">
              <a16:creationId xmlns:a16="http://schemas.microsoft.com/office/drawing/2014/main" id="{00000000-0008-0000-0400-0000D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58" name="Picture 1" descr="ALMASHRI_0">
          <a:extLst>
            <a:ext uri="{FF2B5EF4-FFF2-40B4-BE49-F238E27FC236}">
              <a16:creationId xmlns:a16="http://schemas.microsoft.com/office/drawing/2014/main" id="{00000000-0008-0000-0400-0000D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59" name="Picture 1" descr="ALMASHRI_0">
          <a:extLst>
            <a:ext uri="{FF2B5EF4-FFF2-40B4-BE49-F238E27FC236}">
              <a16:creationId xmlns:a16="http://schemas.microsoft.com/office/drawing/2014/main" id="{00000000-0008-0000-0400-0000D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0" name="Picture 1" descr="ALMASHRI_0">
          <a:extLst>
            <a:ext uri="{FF2B5EF4-FFF2-40B4-BE49-F238E27FC236}">
              <a16:creationId xmlns:a16="http://schemas.microsoft.com/office/drawing/2014/main" id="{00000000-0008-0000-0400-0000E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1" name="Picture 1" descr="ALMASHRI_0">
          <a:extLst>
            <a:ext uri="{FF2B5EF4-FFF2-40B4-BE49-F238E27FC236}">
              <a16:creationId xmlns:a16="http://schemas.microsoft.com/office/drawing/2014/main" id="{00000000-0008-0000-0400-0000E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2" name="Picture 1" descr="ALMASHRI_0">
          <a:extLst>
            <a:ext uri="{FF2B5EF4-FFF2-40B4-BE49-F238E27FC236}">
              <a16:creationId xmlns:a16="http://schemas.microsoft.com/office/drawing/2014/main" id="{00000000-0008-0000-0400-0000E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3" name="Picture 1" descr="ALMASHRI_0">
          <a:extLst>
            <a:ext uri="{FF2B5EF4-FFF2-40B4-BE49-F238E27FC236}">
              <a16:creationId xmlns:a16="http://schemas.microsoft.com/office/drawing/2014/main" id="{00000000-0008-0000-0400-0000E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4" name="Picture 1" descr="ALMASHRI_0">
          <a:extLst>
            <a:ext uri="{FF2B5EF4-FFF2-40B4-BE49-F238E27FC236}">
              <a16:creationId xmlns:a16="http://schemas.microsoft.com/office/drawing/2014/main" id="{00000000-0008-0000-0400-0000E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5" name="Picture 1" descr="ALMASHRI_0">
          <a:extLst>
            <a:ext uri="{FF2B5EF4-FFF2-40B4-BE49-F238E27FC236}">
              <a16:creationId xmlns:a16="http://schemas.microsoft.com/office/drawing/2014/main" id="{00000000-0008-0000-0400-0000E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6" name="Picture 1" descr="ALMASHRI_0">
          <a:extLst>
            <a:ext uri="{FF2B5EF4-FFF2-40B4-BE49-F238E27FC236}">
              <a16:creationId xmlns:a16="http://schemas.microsoft.com/office/drawing/2014/main" id="{00000000-0008-0000-0400-0000E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7" name="Picture 1" descr="ALMASHRI_0">
          <a:extLst>
            <a:ext uri="{FF2B5EF4-FFF2-40B4-BE49-F238E27FC236}">
              <a16:creationId xmlns:a16="http://schemas.microsoft.com/office/drawing/2014/main" id="{00000000-0008-0000-0400-0000E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8" name="Picture 1" descr="ALMASHRI_0">
          <a:extLst>
            <a:ext uri="{FF2B5EF4-FFF2-40B4-BE49-F238E27FC236}">
              <a16:creationId xmlns:a16="http://schemas.microsoft.com/office/drawing/2014/main" id="{00000000-0008-0000-0400-0000E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69" name="Picture 1" descr="ALMASHRI_0">
          <a:extLst>
            <a:ext uri="{FF2B5EF4-FFF2-40B4-BE49-F238E27FC236}">
              <a16:creationId xmlns:a16="http://schemas.microsoft.com/office/drawing/2014/main" id="{00000000-0008-0000-0400-0000E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70" name="Picture 1" descr="ALMASHRI_0">
          <a:extLst>
            <a:ext uri="{FF2B5EF4-FFF2-40B4-BE49-F238E27FC236}">
              <a16:creationId xmlns:a16="http://schemas.microsoft.com/office/drawing/2014/main" id="{00000000-0008-0000-0400-0000E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1" name="Picture 1" descr="ALMASHRI_0">
          <a:extLst>
            <a:ext uri="{FF2B5EF4-FFF2-40B4-BE49-F238E27FC236}">
              <a16:creationId xmlns:a16="http://schemas.microsoft.com/office/drawing/2014/main" id="{00000000-0008-0000-0400-0000E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2" name="Picture 1" descr="ALMASHRI_0">
          <a:extLst>
            <a:ext uri="{FF2B5EF4-FFF2-40B4-BE49-F238E27FC236}">
              <a16:creationId xmlns:a16="http://schemas.microsoft.com/office/drawing/2014/main" id="{00000000-0008-0000-0400-0000E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3" name="Picture 1" descr="ALMASHRI_0">
          <a:extLst>
            <a:ext uri="{FF2B5EF4-FFF2-40B4-BE49-F238E27FC236}">
              <a16:creationId xmlns:a16="http://schemas.microsoft.com/office/drawing/2014/main" id="{00000000-0008-0000-0400-0000E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4" name="Picture 1" descr="ALMASHRI_0">
          <a:extLst>
            <a:ext uri="{FF2B5EF4-FFF2-40B4-BE49-F238E27FC236}">
              <a16:creationId xmlns:a16="http://schemas.microsoft.com/office/drawing/2014/main" id="{00000000-0008-0000-0400-0000E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5" name="Picture 1" descr="ALMASHRI_0">
          <a:extLst>
            <a:ext uri="{FF2B5EF4-FFF2-40B4-BE49-F238E27FC236}">
              <a16:creationId xmlns:a16="http://schemas.microsoft.com/office/drawing/2014/main" id="{00000000-0008-0000-0400-0000E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6" name="Picture 1" descr="ALMASHRI_0">
          <a:extLst>
            <a:ext uri="{FF2B5EF4-FFF2-40B4-BE49-F238E27FC236}">
              <a16:creationId xmlns:a16="http://schemas.microsoft.com/office/drawing/2014/main" id="{00000000-0008-0000-0400-0000F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7" name="Picture 1" descr="ALMASHRI_0">
          <a:extLst>
            <a:ext uri="{FF2B5EF4-FFF2-40B4-BE49-F238E27FC236}">
              <a16:creationId xmlns:a16="http://schemas.microsoft.com/office/drawing/2014/main" id="{00000000-0008-0000-0400-0000F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8" name="Picture 1" descr="ALMASHRI_0">
          <a:extLst>
            <a:ext uri="{FF2B5EF4-FFF2-40B4-BE49-F238E27FC236}">
              <a16:creationId xmlns:a16="http://schemas.microsoft.com/office/drawing/2014/main" id="{00000000-0008-0000-0400-0000F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79" name="Picture 1" descr="ALMASHRI_0">
          <a:extLst>
            <a:ext uri="{FF2B5EF4-FFF2-40B4-BE49-F238E27FC236}">
              <a16:creationId xmlns:a16="http://schemas.microsoft.com/office/drawing/2014/main" id="{00000000-0008-0000-0400-0000F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80" name="Picture 1" descr="ALMASHRI_0">
          <a:extLst>
            <a:ext uri="{FF2B5EF4-FFF2-40B4-BE49-F238E27FC236}">
              <a16:creationId xmlns:a16="http://schemas.microsoft.com/office/drawing/2014/main" id="{00000000-0008-0000-0400-0000F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81" name="Picture 1" descr="ALMASHRI_0">
          <a:extLst>
            <a:ext uri="{FF2B5EF4-FFF2-40B4-BE49-F238E27FC236}">
              <a16:creationId xmlns:a16="http://schemas.microsoft.com/office/drawing/2014/main" id="{00000000-0008-0000-0400-0000F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82" name="Picture 1" descr="ALMASHRI_0">
          <a:extLst>
            <a:ext uri="{FF2B5EF4-FFF2-40B4-BE49-F238E27FC236}">
              <a16:creationId xmlns:a16="http://schemas.microsoft.com/office/drawing/2014/main" id="{00000000-0008-0000-0400-0000F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83" name="Picture 1" descr="ALMASHRI_0">
          <a:extLst>
            <a:ext uri="{FF2B5EF4-FFF2-40B4-BE49-F238E27FC236}">
              <a16:creationId xmlns:a16="http://schemas.microsoft.com/office/drawing/2014/main" id="{00000000-0008-0000-0400-0000F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84" name="Picture 1" descr="ALMASHRI_0">
          <a:extLst>
            <a:ext uri="{FF2B5EF4-FFF2-40B4-BE49-F238E27FC236}">
              <a16:creationId xmlns:a16="http://schemas.microsoft.com/office/drawing/2014/main" id="{00000000-0008-0000-0400-0000F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85" name="Picture 1" descr="ALMASHRI_0">
          <a:extLst>
            <a:ext uri="{FF2B5EF4-FFF2-40B4-BE49-F238E27FC236}">
              <a16:creationId xmlns:a16="http://schemas.microsoft.com/office/drawing/2014/main" id="{00000000-0008-0000-0400-0000F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586" name="Picture 1" descr="ALMASHRI_0">
          <a:extLst>
            <a:ext uri="{FF2B5EF4-FFF2-40B4-BE49-F238E27FC236}">
              <a16:creationId xmlns:a16="http://schemas.microsoft.com/office/drawing/2014/main" id="{00000000-0008-0000-0400-0000F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87" name="Picture 1" descr="ALMASHRI_0">
          <a:extLst>
            <a:ext uri="{FF2B5EF4-FFF2-40B4-BE49-F238E27FC236}">
              <a16:creationId xmlns:a16="http://schemas.microsoft.com/office/drawing/2014/main" id="{00000000-0008-0000-0400-0000F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88" name="Picture 1" descr="ALMASHRI_0">
          <a:extLst>
            <a:ext uri="{FF2B5EF4-FFF2-40B4-BE49-F238E27FC236}">
              <a16:creationId xmlns:a16="http://schemas.microsoft.com/office/drawing/2014/main" id="{00000000-0008-0000-0400-0000F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89" name="Picture 1" descr="ALMASHRI_0">
          <a:extLst>
            <a:ext uri="{FF2B5EF4-FFF2-40B4-BE49-F238E27FC236}">
              <a16:creationId xmlns:a16="http://schemas.microsoft.com/office/drawing/2014/main" id="{00000000-0008-0000-0400-0000F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0" name="Picture 1" descr="ALMASHRI_0">
          <a:extLst>
            <a:ext uri="{FF2B5EF4-FFF2-40B4-BE49-F238E27FC236}">
              <a16:creationId xmlns:a16="http://schemas.microsoft.com/office/drawing/2014/main" id="{00000000-0008-0000-0400-0000F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1" name="Picture 1" descr="ALMASHRI_0">
          <a:extLst>
            <a:ext uri="{FF2B5EF4-FFF2-40B4-BE49-F238E27FC236}">
              <a16:creationId xmlns:a16="http://schemas.microsoft.com/office/drawing/2014/main" id="{00000000-0008-0000-0400-0000F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2" name="Picture 1" descr="ALMASHRI_0">
          <a:extLst>
            <a:ext uri="{FF2B5EF4-FFF2-40B4-BE49-F238E27FC236}">
              <a16:creationId xmlns:a16="http://schemas.microsoft.com/office/drawing/2014/main" id="{00000000-0008-0000-0400-00000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3" name="Picture 1" descr="ALMASHRI_0">
          <a:extLst>
            <a:ext uri="{FF2B5EF4-FFF2-40B4-BE49-F238E27FC236}">
              <a16:creationId xmlns:a16="http://schemas.microsoft.com/office/drawing/2014/main" id="{00000000-0008-0000-0400-00000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4" name="Picture 1" descr="ALMASHRI_0">
          <a:extLst>
            <a:ext uri="{FF2B5EF4-FFF2-40B4-BE49-F238E27FC236}">
              <a16:creationId xmlns:a16="http://schemas.microsoft.com/office/drawing/2014/main" id="{00000000-0008-0000-0400-00000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5" name="Picture 1" descr="ALMASHRI_0">
          <a:extLst>
            <a:ext uri="{FF2B5EF4-FFF2-40B4-BE49-F238E27FC236}">
              <a16:creationId xmlns:a16="http://schemas.microsoft.com/office/drawing/2014/main" id="{00000000-0008-0000-0400-00000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6" name="Picture 1" descr="ALMASHRI_0">
          <a:extLst>
            <a:ext uri="{FF2B5EF4-FFF2-40B4-BE49-F238E27FC236}">
              <a16:creationId xmlns:a16="http://schemas.microsoft.com/office/drawing/2014/main" id="{00000000-0008-0000-0400-00000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7" name="Picture 1" descr="ALMASHRI_0">
          <a:extLst>
            <a:ext uri="{FF2B5EF4-FFF2-40B4-BE49-F238E27FC236}">
              <a16:creationId xmlns:a16="http://schemas.microsoft.com/office/drawing/2014/main" id="{00000000-0008-0000-0400-00000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8" name="Picture 1" descr="ALMASHRI_0">
          <a:extLst>
            <a:ext uri="{FF2B5EF4-FFF2-40B4-BE49-F238E27FC236}">
              <a16:creationId xmlns:a16="http://schemas.microsoft.com/office/drawing/2014/main" id="{00000000-0008-0000-0400-00000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599" name="Picture 1" descr="ALMASHRI_0">
          <a:extLst>
            <a:ext uri="{FF2B5EF4-FFF2-40B4-BE49-F238E27FC236}">
              <a16:creationId xmlns:a16="http://schemas.microsoft.com/office/drawing/2014/main" id="{00000000-0008-0000-0400-00000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00" name="Picture 1" descr="ALMASHRI_0">
          <a:extLst>
            <a:ext uri="{FF2B5EF4-FFF2-40B4-BE49-F238E27FC236}">
              <a16:creationId xmlns:a16="http://schemas.microsoft.com/office/drawing/2014/main" id="{00000000-0008-0000-0400-00000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01" name="Picture 1" descr="ALMASHRI_0">
          <a:extLst>
            <a:ext uri="{FF2B5EF4-FFF2-40B4-BE49-F238E27FC236}">
              <a16:creationId xmlns:a16="http://schemas.microsoft.com/office/drawing/2014/main" id="{00000000-0008-0000-0400-00000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02" name="Picture 1" descr="ALMASHRI_0">
          <a:extLst>
            <a:ext uri="{FF2B5EF4-FFF2-40B4-BE49-F238E27FC236}">
              <a16:creationId xmlns:a16="http://schemas.microsoft.com/office/drawing/2014/main" id="{00000000-0008-0000-0400-00000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03" name="Picture 1" descr="ALMASHRI_0">
          <a:extLst>
            <a:ext uri="{FF2B5EF4-FFF2-40B4-BE49-F238E27FC236}">
              <a16:creationId xmlns:a16="http://schemas.microsoft.com/office/drawing/2014/main" id="{00000000-0008-0000-0400-00000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04" name="Picture 1" descr="ALMASHRI_0">
          <a:extLst>
            <a:ext uri="{FF2B5EF4-FFF2-40B4-BE49-F238E27FC236}">
              <a16:creationId xmlns:a16="http://schemas.microsoft.com/office/drawing/2014/main" id="{00000000-0008-0000-0400-00000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05" name="Picture 1" descr="ALMASHRI_0">
          <a:extLst>
            <a:ext uri="{FF2B5EF4-FFF2-40B4-BE49-F238E27FC236}">
              <a16:creationId xmlns:a16="http://schemas.microsoft.com/office/drawing/2014/main" id="{00000000-0008-0000-0400-00000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06" name="Picture 1" descr="ALMASHRI_0">
          <a:extLst>
            <a:ext uri="{FF2B5EF4-FFF2-40B4-BE49-F238E27FC236}">
              <a16:creationId xmlns:a16="http://schemas.microsoft.com/office/drawing/2014/main" id="{00000000-0008-0000-0400-00000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07" name="Picture 1" descr="ALMASHRI_0">
          <a:extLst>
            <a:ext uri="{FF2B5EF4-FFF2-40B4-BE49-F238E27FC236}">
              <a16:creationId xmlns:a16="http://schemas.microsoft.com/office/drawing/2014/main" id="{00000000-0008-0000-0400-00000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08" name="Picture 1" descr="ALMASHRI_0">
          <a:extLst>
            <a:ext uri="{FF2B5EF4-FFF2-40B4-BE49-F238E27FC236}">
              <a16:creationId xmlns:a16="http://schemas.microsoft.com/office/drawing/2014/main" id="{00000000-0008-0000-0400-00001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09" name="Picture 1" descr="ALMASHRI_0">
          <a:extLst>
            <a:ext uri="{FF2B5EF4-FFF2-40B4-BE49-F238E27FC236}">
              <a16:creationId xmlns:a16="http://schemas.microsoft.com/office/drawing/2014/main" id="{00000000-0008-0000-0400-00001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0" name="Picture 1" descr="ALMASHRI_0">
          <a:extLst>
            <a:ext uri="{FF2B5EF4-FFF2-40B4-BE49-F238E27FC236}">
              <a16:creationId xmlns:a16="http://schemas.microsoft.com/office/drawing/2014/main" id="{00000000-0008-0000-0400-00001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1" name="Picture 1" descr="ALMASHRI_0">
          <a:extLst>
            <a:ext uri="{FF2B5EF4-FFF2-40B4-BE49-F238E27FC236}">
              <a16:creationId xmlns:a16="http://schemas.microsoft.com/office/drawing/2014/main" id="{00000000-0008-0000-0400-00001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2" name="Picture 1" descr="ALMASHRI_0">
          <a:extLst>
            <a:ext uri="{FF2B5EF4-FFF2-40B4-BE49-F238E27FC236}">
              <a16:creationId xmlns:a16="http://schemas.microsoft.com/office/drawing/2014/main" id="{00000000-0008-0000-0400-00001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3" name="Picture 1" descr="ALMASHRI_0">
          <a:extLst>
            <a:ext uri="{FF2B5EF4-FFF2-40B4-BE49-F238E27FC236}">
              <a16:creationId xmlns:a16="http://schemas.microsoft.com/office/drawing/2014/main" id="{00000000-0008-0000-0400-00001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4" name="Picture 1" descr="ALMASHRI_0">
          <a:extLst>
            <a:ext uri="{FF2B5EF4-FFF2-40B4-BE49-F238E27FC236}">
              <a16:creationId xmlns:a16="http://schemas.microsoft.com/office/drawing/2014/main" id="{00000000-0008-0000-0400-00001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5" name="Picture 1" descr="ALMASHRI_0">
          <a:extLst>
            <a:ext uri="{FF2B5EF4-FFF2-40B4-BE49-F238E27FC236}">
              <a16:creationId xmlns:a16="http://schemas.microsoft.com/office/drawing/2014/main" id="{00000000-0008-0000-0400-00001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6" name="Picture 1" descr="ALMASHRI_0">
          <a:extLst>
            <a:ext uri="{FF2B5EF4-FFF2-40B4-BE49-F238E27FC236}">
              <a16:creationId xmlns:a16="http://schemas.microsoft.com/office/drawing/2014/main" id="{00000000-0008-0000-0400-00001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7" name="Picture 1" descr="ALMASHRI_0">
          <a:extLst>
            <a:ext uri="{FF2B5EF4-FFF2-40B4-BE49-F238E27FC236}">
              <a16:creationId xmlns:a16="http://schemas.microsoft.com/office/drawing/2014/main" id="{00000000-0008-0000-0400-00001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18" name="Picture 1" descr="ALMASHRI_0">
          <a:extLst>
            <a:ext uri="{FF2B5EF4-FFF2-40B4-BE49-F238E27FC236}">
              <a16:creationId xmlns:a16="http://schemas.microsoft.com/office/drawing/2014/main" id="{00000000-0008-0000-0400-00001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19" name="Picture 1" descr="ALMASHRI_0">
          <a:extLst>
            <a:ext uri="{FF2B5EF4-FFF2-40B4-BE49-F238E27FC236}">
              <a16:creationId xmlns:a16="http://schemas.microsoft.com/office/drawing/2014/main" id="{00000000-0008-0000-0400-00001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0" name="Picture 1" descr="ALMASHRI_0">
          <a:extLst>
            <a:ext uri="{FF2B5EF4-FFF2-40B4-BE49-F238E27FC236}">
              <a16:creationId xmlns:a16="http://schemas.microsoft.com/office/drawing/2014/main" id="{00000000-0008-0000-0400-00001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1" name="Picture 1" descr="ALMASHRI_0">
          <a:extLst>
            <a:ext uri="{FF2B5EF4-FFF2-40B4-BE49-F238E27FC236}">
              <a16:creationId xmlns:a16="http://schemas.microsoft.com/office/drawing/2014/main" id="{00000000-0008-0000-0400-00001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2" name="Picture 1" descr="ALMASHRI_0">
          <a:extLst>
            <a:ext uri="{FF2B5EF4-FFF2-40B4-BE49-F238E27FC236}">
              <a16:creationId xmlns:a16="http://schemas.microsoft.com/office/drawing/2014/main" id="{00000000-0008-0000-0400-00001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3" name="Picture 1" descr="ALMASHRI_0">
          <a:extLst>
            <a:ext uri="{FF2B5EF4-FFF2-40B4-BE49-F238E27FC236}">
              <a16:creationId xmlns:a16="http://schemas.microsoft.com/office/drawing/2014/main" id="{00000000-0008-0000-0400-00001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4" name="Picture 1" descr="ALMASHRI_0">
          <a:extLst>
            <a:ext uri="{FF2B5EF4-FFF2-40B4-BE49-F238E27FC236}">
              <a16:creationId xmlns:a16="http://schemas.microsoft.com/office/drawing/2014/main" id="{00000000-0008-0000-0400-00002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5" name="Picture 1" descr="ALMASHRI_0">
          <a:extLst>
            <a:ext uri="{FF2B5EF4-FFF2-40B4-BE49-F238E27FC236}">
              <a16:creationId xmlns:a16="http://schemas.microsoft.com/office/drawing/2014/main" id="{00000000-0008-0000-0400-00002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6" name="Picture 1" descr="ALMASHRI_0">
          <a:extLst>
            <a:ext uri="{FF2B5EF4-FFF2-40B4-BE49-F238E27FC236}">
              <a16:creationId xmlns:a16="http://schemas.microsoft.com/office/drawing/2014/main" id="{00000000-0008-0000-0400-00002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7" name="Picture 1" descr="ALMASHRI_0">
          <a:extLst>
            <a:ext uri="{FF2B5EF4-FFF2-40B4-BE49-F238E27FC236}">
              <a16:creationId xmlns:a16="http://schemas.microsoft.com/office/drawing/2014/main" id="{00000000-0008-0000-0400-00002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8" name="Picture 1" descr="ALMASHRI_0">
          <a:extLst>
            <a:ext uri="{FF2B5EF4-FFF2-40B4-BE49-F238E27FC236}">
              <a16:creationId xmlns:a16="http://schemas.microsoft.com/office/drawing/2014/main" id="{00000000-0008-0000-0400-00002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29" name="Picture 1" descr="ALMASHRI_0">
          <a:extLst>
            <a:ext uri="{FF2B5EF4-FFF2-40B4-BE49-F238E27FC236}">
              <a16:creationId xmlns:a16="http://schemas.microsoft.com/office/drawing/2014/main" id="{00000000-0008-0000-0400-00002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30" name="Picture 1" descr="ALMASHRI_0">
          <a:extLst>
            <a:ext uri="{FF2B5EF4-FFF2-40B4-BE49-F238E27FC236}">
              <a16:creationId xmlns:a16="http://schemas.microsoft.com/office/drawing/2014/main" id="{00000000-0008-0000-0400-00002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31" name="Picture 1" descr="ALMASHRI_0">
          <a:extLst>
            <a:ext uri="{FF2B5EF4-FFF2-40B4-BE49-F238E27FC236}">
              <a16:creationId xmlns:a16="http://schemas.microsoft.com/office/drawing/2014/main" id="{00000000-0008-0000-0400-00002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32" name="Picture 1" descr="ALMASHRI_0">
          <a:extLst>
            <a:ext uri="{FF2B5EF4-FFF2-40B4-BE49-F238E27FC236}">
              <a16:creationId xmlns:a16="http://schemas.microsoft.com/office/drawing/2014/main" id="{00000000-0008-0000-0400-00002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33" name="Picture 1" descr="ALMASHRI_0">
          <a:extLst>
            <a:ext uri="{FF2B5EF4-FFF2-40B4-BE49-F238E27FC236}">
              <a16:creationId xmlns:a16="http://schemas.microsoft.com/office/drawing/2014/main" id="{00000000-0008-0000-0400-00002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634" name="Picture 1" descr="ALMASHRI_0">
          <a:extLst>
            <a:ext uri="{FF2B5EF4-FFF2-40B4-BE49-F238E27FC236}">
              <a16:creationId xmlns:a16="http://schemas.microsoft.com/office/drawing/2014/main" id="{00000000-0008-0000-0400-00002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35" name="Picture 1" descr="ALMASHRI_0">
          <a:extLst>
            <a:ext uri="{FF2B5EF4-FFF2-40B4-BE49-F238E27FC236}">
              <a16:creationId xmlns:a16="http://schemas.microsoft.com/office/drawing/2014/main" id="{00000000-0008-0000-0400-00002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36" name="Picture 1" descr="ALMASHRI_0">
          <a:extLst>
            <a:ext uri="{FF2B5EF4-FFF2-40B4-BE49-F238E27FC236}">
              <a16:creationId xmlns:a16="http://schemas.microsoft.com/office/drawing/2014/main" id="{00000000-0008-0000-0400-00002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37" name="Picture 1" descr="ALMASHRI_0">
          <a:extLst>
            <a:ext uri="{FF2B5EF4-FFF2-40B4-BE49-F238E27FC236}">
              <a16:creationId xmlns:a16="http://schemas.microsoft.com/office/drawing/2014/main" id="{00000000-0008-0000-0400-00002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38" name="Picture 1" descr="ALMASHRI_0">
          <a:extLst>
            <a:ext uri="{FF2B5EF4-FFF2-40B4-BE49-F238E27FC236}">
              <a16:creationId xmlns:a16="http://schemas.microsoft.com/office/drawing/2014/main" id="{00000000-0008-0000-0400-00002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39" name="Picture 1" descr="ALMASHRI_0">
          <a:extLst>
            <a:ext uri="{FF2B5EF4-FFF2-40B4-BE49-F238E27FC236}">
              <a16:creationId xmlns:a16="http://schemas.microsoft.com/office/drawing/2014/main" id="{00000000-0008-0000-0400-00002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0" name="Picture 1" descr="ALMASHRI_0">
          <a:extLst>
            <a:ext uri="{FF2B5EF4-FFF2-40B4-BE49-F238E27FC236}">
              <a16:creationId xmlns:a16="http://schemas.microsoft.com/office/drawing/2014/main" id="{00000000-0008-0000-0400-00003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1" name="Picture 1" descr="ALMASHRI_0">
          <a:extLst>
            <a:ext uri="{FF2B5EF4-FFF2-40B4-BE49-F238E27FC236}">
              <a16:creationId xmlns:a16="http://schemas.microsoft.com/office/drawing/2014/main" id="{00000000-0008-0000-0400-00003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2" name="Picture 1" descr="ALMASHRI_0">
          <a:extLst>
            <a:ext uri="{FF2B5EF4-FFF2-40B4-BE49-F238E27FC236}">
              <a16:creationId xmlns:a16="http://schemas.microsoft.com/office/drawing/2014/main" id="{00000000-0008-0000-0400-00003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3" name="Picture 1" descr="ALMASHRI_0">
          <a:extLst>
            <a:ext uri="{FF2B5EF4-FFF2-40B4-BE49-F238E27FC236}">
              <a16:creationId xmlns:a16="http://schemas.microsoft.com/office/drawing/2014/main" id="{00000000-0008-0000-0400-00003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4" name="Picture 1" descr="ALMASHRI_0">
          <a:extLst>
            <a:ext uri="{FF2B5EF4-FFF2-40B4-BE49-F238E27FC236}">
              <a16:creationId xmlns:a16="http://schemas.microsoft.com/office/drawing/2014/main" id="{00000000-0008-0000-0400-00003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5" name="Picture 1" descr="ALMASHRI_0">
          <a:extLst>
            <a:ext uri="{FF2B5EF4-FFF2-40B4-BE49-F238E27FC236}">
              <a16:creationId xmlns:a16="http://schemas.microsoft.com/office/drawing/2014/main" id="{00000000-0008-0000-0400-00003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6" name="Picture 1" descr="ALMASHRI_0">
          <a:extLst>
            <a:ext uri="{FF2B5EF4-FFF2-40B4-BE49-F238E27FC236}">
              <a16:creationId xmlns:a16="http://schemas.microsoft.com/office/drawing/2014/main" id="{00000000-0008-0000-0400-00003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7" name="Picture 1" descr="ALMASHRI_0">
          <a:extLst>
            <a:ext uri="{FF2B5EF4-FFF2-40B4-BE49-F238E27FC236}">
              <a16:creationId xmlns:a16="http://schemas.microsoft.com/office/drawing/2014/main" id="{00000000-0008-0000-0400-00003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8" name="Picture 1" descr="ALMASHRI_0">
          <a:extLst>
            <a:ext uri="{FF2B5EF4-FFF2-40B4-BE49-F238E27FC236}">
              <a16:creationId xmlns:a16="http://schemas.microsoft.com/office/drawing/2014/main" id="{00000000-0008-0000-0400-00003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49" name="Picture 1" descr="ALMASHRI_0">
          <a:extLst>
            <a:ext uri="{FF2B5EF4-FFF2-40B4-BE49-F238E27FC236}">
              <a16:creationId xmlns:a16="http://schemas.microsoft.com/office/drawing/2014/main" id="{00000000-0008-0000-0400-00003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650" name="Picture 1" descr="ALMASHRI_0">
          <a:extLst>
            <a:ext uri="{FF2B5EF4-FFF2-40B4-BE49-F238E27FC236}">
              <a16:creationId xmlns:a16="http://schemas.microsoft.com/office/drawing/2014/main" id="{00000000-0008-0000-0400-00003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1" name="Picture 1" descr="ALMASHRI_0">
          <a:extLst>
            <a:ext uri="{FF2B5EF4-FFF2-40B4-BE49-F238E27FC236}">
              <a16:creationId xmlns:a16="http://schemas.microsoft.com/office/drawing/2014/main" id="{00000000-0008-0000-0400-00003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2" name="Picture 1" descr="ALMASHRI_0">
          <a:extLst>
            <a:ext uri="{FF2B5EF4-FFF2-40B4-BE49-F238E27FC236}">
              <a16:creationId xmlns:a16="http://schemas.microsoft.com/office/drawing/2014/main" id="{00000000-0008-0000-0400-00003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3" name="Picture 1" descr="ALMASHRI_0">
          <a:extLst>
            <a:ext uri="{FF2B5EF4-FFF2-40B4-BE49-F238E27FC236}">
              <a16:creationId xmlns:a16="http://schemas.microsoft.com/office/drawing/2014/main" id="{00000000-0008-0000-0400-00003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4" name="Picture 1" descr="ALMASHRI_0">
          <a:extLst>
            <a:ext uri="{FF2B5EF4-FFF2-40B4-BE49-F238E27FC236}">
              <a16:creationId xmlns:a16="http://schemas.microsoft.com/office/drawing/2014/main" id="{00000000-0008-0000-0400-00003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5" name="Picture 1" descr="ALMASHRI_0">
          <a:extLst>
            <a:ext uri="{FF2B5EF4-FFF2-40B4-BE49-F238E27FC236}">
              <a16:creationId xmlns:a16="http://schemas.microsoft.com/office/drawing/2014/main" id="{00000000-0008-0000-0400-00003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6" name="Picture 1" descr="ALMASHRI_0">
          <a:extLst>
            <a:ext uri="{FF2B5EF4-FFF2-40B4-BE49-F238E27FC236}">
              <a16:creationId xmlns:a16="http://schemas.microsoft.com/office/drawing/2014/main" id="{00000000-0008-0000-0400-00004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7" name="Picture 1" descr="ALMASHRI_0">
          <a:extLst>
            <a:ext uri="{FF2B5EF4-FFF2-40B4-BE49-F238E27FC236}">
              <a16:creationId xmlns:a16="http://schemas.microsoft.com/office/drawing/2014/main" id="{00000000-0008-0000-0400-00004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8" name="Picture 1" descr="ALMASHRI_0">
          <a:extLst>
            <a:ext uri="{FF2B5EF4-FFF2-40B4-BE49-F238E27FC236}">
              <a16:creationId xmlns:a16="http://schemas.microsoft.com/office/drawing/2014/main" id="{00000000-0008-0000-0400-00004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59" name="Picture 1" descr="ALMASHRI_0">
          <a:extLst>
            <a:ext uri="{FF2B5EF4-FFF2-40B4-BE49-F238E27FC236}">
              <a16:creationId xmlns:a16="http://schemas.microsoft.com/office/drawing/2014/main" id="{00000000-0008-0000-0400-00004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60" name="Picture 1" descr="ALMASHRI_0">
          <a:extLst>
            <a:ext uri="{FF2B5EF4-FFF2-40B4-BE49-F238E27FC236}">
              <a16:creationId xmlns:a16="http://schemas.microsoft.com/office/drawing/2014/main" id="{00000000-0008-0000-0400-00004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61" name="Picture 1" descr="ALMASHRI_0">
          <a:extLst>
            <a:ext uri="{FF2B5EF4-FFF2-40B4-BE49-F238E27FC236}">
              <a16:creationId xmlns:a16="http://schemas.microsoft.com/office/drawing/2014/main" id="{00000000-0008-0000-0400-00004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62" name="Picture 1" descr="ALMASHRI_0">
          <a:extLst>
            <a:ext uri="{FF2B5EF4-FFF2-40B4-BE49-F238E27FC236}">
              <a16:creationId xmlns:a16="http://schemas.microsoft.com/office/drawing/2014/main" id="{00000000-0008-0000-0400-00004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63" name="Picture 1" descr="ALMASHRI_0">
          <a:extLst>
            <a:ext uri="{FF2B5EF4-FFF2-40B4-BE49-F238E27FC236}">
              <a16:creationId xmlns:a16="http://schemas.microsoft.com/office/drawing/2014/main" id="{00000000-0008-0000-0400-00004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64" name="Picture 1" descr="ALMASHRI_0">
          <a:extLst>
            <a:ext uri="{FF2B5EF4-FFF2-40B4-BE49-F238E27FC236}">
              <a16:creationId xmlns:a16="http://schemas.microsoft.com/office/drawing/2014/main" id="{00000000-0008-0000-0400-00004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65" name="Picture 1" descr="ALMASHRI_0">
          <a:extLst>
            <a:ext uri="{FF2B5EF4-FFF2-40B4-BE49-F238E27FC236}">
              <a16:creationId xmlns:a16="http://schemas.microsoft.com/office/drawing/2014/main" id="{00000000-0008-0000-0400-00004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66" name="Picture 1" descr="ALMASHRI_0">
          <a:extLst>
            <a:ext uri="{FF2B5EF4-FFF2-40B4-BE49-F238E27FC236}">
              <a16:creationId xmlns:a16="http://schemas.microsoft.com/office/drawing/2014/main" id="{00000000-0008-0000-0400-00004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67" name="Picture 1" descr="ALMASHRI_0">
          <a:extLst>
            <a:ext uri="{FF2B5EF4-FFF2-40B4-BE49-F238E27FC236}">
              <a16:creationId xmlns:a16="http://schemas.microsoft.com/office/drawing/2014/main" id="{00000000-0008-0000-0400-00004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68" name="Picture 1" descr="ALMASHRI_0">
          <a:extLst>
            <a:ext uri="{FF2B5EF4-FFF2-40B4-BE49-F238E27FC236}">
              <a16:creationId xmlns:a16="http://schemas.microsoft.com/office/drawing/2014/main" id="{00000000-0008-0000-0400-00004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69" name="Picture 1" descr="ALMASHRI_0">
          <a:extLst>
            <a:ext uri="{FF2B5EF4-FFF2-40B4-BE49-F238E27FC236}">
              <a16:creationId xmlns:a16="http://schemas.microsoft.com/office/drawing/2014/main" id="{00000000-0008-0000-0400-00004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0" name="Picture 1" descr="ALMASHRI_0">
          <a:extLst>
            <a:ext uri="{FF2B5EF4-FFF2-40B4-BE49-F238E27FC236}">
              <a16:creationId xmlns:a16="http://schemas.microsoft.com/office/drawing/2014/main" id="{00000000-0008-0000-0400-00004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1" name="Picture 1" descr="ALMASHRI_0">
          <a:extLst>
            <a:ext uri="{FF2B5EF4-FFF2-40B4-BE49-F238E27FC236}">
              <a16:creationId xmlns:a16="http://schemas.microsoft.com/office/drawing/2014/main" id="{00000000-0008-0000-0400-00004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2" name="Picture 1" descr="ALMASHRI_0">
          <a:extLst>
            <a:ext uri="{FF2B5EF4-FFF2-40B4-BE49-F238E27FC236}">
              <a16:creationId xmlns:a16="http://schemas.microsoft.com/office/drawing/2014/main" id="{00000000-0008-0000-0400-00005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3" name="Picture 1" descr="ALMASHRI_0">
          <a:extLst>
            <a:ext uri="{FF2B5EF4-FFF2-40B4-BE49-F238E27FC236}">
              <a16:creationId xmlns:a16="http://schemas.microsoft.com/office/drawing/2014/main" id="{00000000-0008-0000-0400-00005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4" name="Picture 1" descr="ALMASHRI_0">
          <a:extLst>
            <a:ext uri="{FF2B5EF4-FFF2-40B4-BE49-F238E27FC236}">
              <a16:creationId xmlns:a16="http://schemas.microsoft.com/office/drawing/2014/main" id="{00000000-0008-0000-0400-00005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5" name="Picture 1" descr="ALMASHRI_0">
          <a:extLst>
            <a:ext uri="{FF2B5EF4-FFF2-40B4-BE49-F238E27FC236}">
              <a16:creationId xmlns:a16="http://schemas.microsoft.com/office/drawing/2014/main" id="{00000000-0008-0000-0400-00005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6" name="Picture 1" descr="ALMASHRI_0">
          <a:extLst>
            <a:ext uri="{FF2B5EF4-FFF2-40B4-BE49-F238E27FC236}">
              <a16:creationId xmlns:a16="http://schemas.microsoft.com/office/drawing/2014/main" id="{00000000-0008-0000-0400-00005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7" name="Picture 1" descr="ALMASHRI_0">
          <a:extLst>
            <a:ext uri="{FF2B5EF4-FFF2-40B4-BE49-F238E27FC236}">
              <a16:creationId xmlns:a16="http://schemas.microsoft.com/office/drawing/2014/main" id="{00000000-0008-0000-0400-00005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8" name="Picture 1" descr="ALMASHRI_0">
          <a:extLst>
            <a:ext uri="{FF2B5EF4-FFF2-40B4-BE49-F238E27FC236}">
              <a16:creationId xmlns:a16="http://schemas.microsoft.com/office/drawing/2014/main" id="{00000000-0008-0000-0400-00005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79" name="Picture 1" descr="ALMASHRI_0">
          <a:extLst>
            <a:ext uri="{FF2B5EF4-FFF2-40B4-BE49-F238E27FC236}">
              <a16:creationId xmlns:a16="http://schemas.microsoft.com/office/drawing/2014/main" id="{00000000-0008-0000-0400-00005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80" name="Picture 1" descr="ALMASHRI_0">
          <a:extLst>
            <a:ext uri="{FF2B5EF4-FFF2-40B4-BE49-F238E27FC236}">
              <a16:creationId xmlns:a16="http://schemas.microsoft.com/office/drawing/2014/main" id="{00000000-0008-0000-0400-00005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81" name="Picture 1" descr="ALMASHRI_0">
          <a:extLst>
            <a:ext uri="{FF2B5EF4-FFF2-40B4-BE49-F238E27FC236}">
              <a16:creationId xmlns:a16="http://schemas.microsoft.com/office/drawing/2014/main" id="{00000000-0008-0000-0400-00005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82" name="Picture 1" descr="ALMASHRI_0">
          <a:extLst>
            <a:ext uri="{FF2B5EF4-FFF2-40B4-BE49-F238E27FC236}">
              <a16:creationId xmlns:a16="http://schemas.microsoft.com/office/drawing/2014/main" id="{00000000-0008-0000-0400-00005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83" name="Picture 1" descr="ALMASHRI_0">
          <a:extLst>
            <a:ext uri="{FF2B5EF4-FFF2-40B4-BE49-F238E27FC236}">
              <a16:creationId xmlns:a16="http://schemas.microsoft.com/office/drawing/2014/main" id="{00000000-0008-0000-0400-00005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84" name="Picture 1" descr="ALMASHRI_0">
          <a:extLst>
            <a:ext uri="{FF2B5EF4-FFF2-40B4-BE49-F238E27FC236}">
              <a16:creationId xmlns:a16="http://schemas.microsoft.com/office/drawing/2014/main" id="{00000000-0008-0000-0400-00005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85" name="Picture 1" descr="ALMASHRI_0">
          <a:extLst>
            <a:ext uri="{FF2B5EF4-FFF2-40B4-BE49-F238E27FC236}">
              <a16:creationId xmlns:a16="http://schemas.microsoft.com/office/drawing/2014/main" id="{00000000-0008-0000-0400-00005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86" name="Picture 1" descr="ALMASHRI_0">
          <a:extLst>
            <a:ext uri="{FF2B5EF4-FFF2-40B4-BE49-F238E27FC236}">
              <a16:creationId xmlns:a16="http://schemas.microsoft.com/office/drawing/2014/main" id="{00000000-0008-0000-0400-00005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87" name="Picture 1" descr="ALMASHRI_0">
          <a:extLst>
            <a:ext uri="{FF2B5EF4-FFF2-40B4-BE49-F238E27FC236}">
              <a16:creationId xmlns:a16="http://schemas.microsoft.com/office/drawing/2014/main" id="{00000000-0008-0000-0400-00005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88" name="Picture 1" descr="ALMASHRI_0">
          <a:extLst>
            <a:ext uri="{FF2B5EF4-FFF2-40B4-BE49-F238E27FC236}">
              <a16:creationId xmlns:a16="http://schemas.microsoft.com/office/drawing/2014/main" id="{00000000-0008-0000-0400-00006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89" name="Picture 1" descr="ALMASHRI_0">
          <a:extLst>
            <a:ext uri="{FF2B5EF4-FFF2-40B4-BE49-F238E27FC236}">
              <a16:creationId xmlns:a16="http://schemas.microsoft.com/office/drawing/2014/main" id="{00000000-0008-0000-0400-00006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0" name="Picture 1" descr="ALMASHRI_0">
          <a:extLst>
            <a:ext uri="{FF2B5EF4-FFF2-40B4-BE49-F238E27FC236}">
              <a16:creationId xmlns:a16="http://schemas.microsoft.com/office/drawing/2014/main" id="{00000000-0008-0000-0400-00006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1" name="Picture 1" descr="ALMASHRI_0">
          <a:extLst>
            <a:ext uri="{FF2B5EF4-FFF2-40B4-BE49-F238E27FC236}">
              <a16:creationId xmlns:a16="http://schemas.microsoft.com/office/drawing/2014/main" id="{00000000-0008-0000-0400-00006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2" name="Picture 1" descr="ALMASHRI_0">
          <a:extLst>
            <a:ext uri="{FF2B5EF4-FFF2-40B4-BE49-F238E27FC236}">
              <a16:creationId xmlns:a16="http://schemas.microsoft.com/office/drawing/2014/main" id="{00000000-0008-0000-0400-00006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3" name="Picture 1" descr="ALMASHRI_0">
          <a:extLst>
            <a:ext uri="{FF2B5EF4-FFF2-40B4-BE49-F238E27FC236}">
              <a16:creationId xmlns:a16="http://schemas.microsoft.com/office/drawing/2014/main" id="{00000000-0008-0000-0400-00006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4" name="Picture 1" descr="ALMASHRI_0">
          <a:extLst>
            <a:ext uri="{FF2B5EF4-FFF2-40B4-BE49-F238E27FC236}">
              <a16:creationId xmlns:a16="http://schemas.microsoft.com/office/drawing/2014/main" id="{00000000-0008-0000-0400-00006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5" name="Picture 1" descr="ALMASHRI_0">
          <a:extLst>
            <a:ext uri="{FF2B5EF4-FFF2-40B4-BE49-F238E27FC236}">
              <a16:creationId xmlns:a16="http://schemas.microsoft.com/office/drawing/2014/main" id="{00000000-0008-0000-0400-00006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6" name="Picture 1" descr="ALMASHRI_0">
          <a:extLst>
            <a:ext uri="{FF2B5EF4-FFF2-40B4-BE49-F238E27FC236}">
              <a16:creationId xmlns:a16="http://schemas.microsoft.com/office/drawing/2014/main" id="{00000000-0008-0000-0400-00006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7" name="Picture 1" descr="ALMASHRI_0">
          <a:extLst>
            <a:ext uri="{FF2B5EF4-FFF2-40B4-BE49-F238E27FC236}">
              <a16:creationId xmlns:a16="http://schemas.microsoft.com/office/drawing/2014/main" id="{00000000-0008-0000-0400-00006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698" name="Picture 1" descr="ALMASHRI_0">
          <a:extLst>
            <a:ext uri="{FF2B5EF4-FFF2-40B4-BE49-F238E27FC236}">
              <a16:creationId xmlns:a16="http://schemas.microsoft.com/office/drawing/2014/main" id="{00000000-0008-0000-0400-00006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699" name="Picture 1" descr="ALMASHRI_0">
          <a:extLst>
            <a:ext uri="{FF2B5EF4-FFF2-40B4-BE49-F238E27FC236}">
              <a16:creationId xmlns:a16="http://schemas.microsoft.com/office/drawing/2014/main" id="{00000000-0008-0000-0400-00006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0" name="Picture 1" descr="ALMASHRI_0">
          <a:extLst>
            <a:ext uri="{FF2B5EF4-FFF2-40B4-BE49-F238E27FC236}">
              <a16:creationId xmlns:a16="http://schemas.microsoft.com/office/drawing/2014/main" id="{00000000-0008-0000-0400-00006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1" name="Picture 1" descr="ALMASHRI_0">
          <a:extLst>
            <a:ext uri="{FF2B5EF4-FFF2-40B4-BE49-F238E27FC236}">
              <a16:creationId xmlns:a16="http://schemas.microsoft.com/office/drawing/2014/main" id="{00000000-0008-0000-0400-00006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2" name="Picture 1" descr="ALMASHRI_0">
          <a:extLst>
            <a:ext uri="{FF2B5EF4-FFF2-40B4-BE49-F238E27FC236}">
              <a16:creationId xmlns:a16="http://schemas.microsoft.com/office/drawing/2014/main" id="{00000000-0008-0000-0400-00006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3" name="Picture 1" descr="ALMASHRI_0">
          <a:extLst>
            <a:ext uri="{FF2B5EF4-FFF2-40B4-BE49-F238E27FC236}">
              <a16:creationId xmlns:a16="http://schemas.microsoft.com/office/drawing/2014/main" id="{00000000-0008-0000-0400-00006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4" name="Picture 1" descr="ALMASHRI_0">
          <a:extLst>
            <a:ext uri="{FF2B5EF4-FFF2-40B4-BE49-F238E27FC236}">
              <a16:creationId xmlns:a16="http://schemas.microsoft.com/office/drawing/2014/main" id="{00000000-0008-0000-0400-00007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5" name="Picture 1" descr="ALMASHRI_0">
          <a:extLst>
            <a:ext uri="{FF2B5EF4-FFF2-40B4-BE49-F238E27FC236}">
              <a16:creationId xmlns:a16="http://schemas.microsoft.com/office/drawing/2014/main" id="{00000000-0008-0000-0400-00007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6" name="Picture 1" descr="ALMASHRI_0">
          <a:extLst>
            <a:ext uri="{FF2B5EF4-FFF2-40B4-BE49-F238E27FC236}">
              <a16:creationId xmlns:a16="http://schemas.microsoft.com/office/drawing/2014/main" id="{00000000-0008-0000-0400-00007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7" name="Picture 1" descr="ALMASHRI_0">
          <a:extLst>
            <a:ext uri="{FF2B5EF4-FFF2-40B4-BE49-F238E27FC236}">
              <a16:creationId xmlns:a16="http://schemas.microsoft.com/office/drawing/2014/main" id="{00000000-0008-0000-0400-00007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8" name="Picture 1" descr="ALMASHRI_0">
          <a:extLst>
            <a:ext uri="{FF2B5EF4-FFF2-40B4-BE49-F238E27FC236}">
              <a16:creationId xmlns:a16="http://schemas.microsoft.com/office/drawing/2014/main" id="{00000000-0008-0000-0400-00007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09" name="Picture 1" descr="ALMASHRI_0">
          <a:extLst>
            <a:ext uri="{FF2B5EF4-FFF2-40B4-BE49-F238E27FC236}">
              <a16:creationId xmlns:a16="http://schemas.microsoft.com/office/drawing/2014/main" id="{00000000-0008-0000-0400-00007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10" name="Picture 1" descr="ALMASHRI_0">
          <a:extLst>
            <a:ext uri="{FF2B5EF4-FFF2-40B4-BE49-F238E27FC236}">
              <a16:creationId xmlns:a16="http://schemas.microsoft.com/office/drawing/2014/main" id="{00000000-0008-0000-0400-00007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11" name="Picture 1" descr="ALMASHRI_0">
          <a:extLst>
            <a:ext uri="{FF2B5EF4-FFF2-40B4-BE49-F238E27FC236}">
              <a16:creationId xmlns:a16="http://schemas.microsoft.com/office/drawing/2014/main" id="{00000000-0008-0000-0400-00007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12" name="Picture 1" descr="ALMASHRI_0">
          <a:extLst>
            <a:ext uri="{FF2B5EF4-FFF2-40B4-BE49-F238E27FC236}">
              <a16:creationId xmlns:a16="http://schemas.microsoft.com/office/drawing/2014/main" id="{00000000-0008-0000-0400-00007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13" name="Picture 1" descr="ALMASHRI_0">
          <a:extLst>
            <a:ext uri="{FF2B5EF4-FFF2-40B4-BE49-F238E27FC236}">
              <a16:creationId xmlns:a16="http://schemas.microsoft.com/office/drawing/2014/main" id="{00000000-0008-0000-0400-00007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14" name="Picture 1" descr="ALMASHRI_0">
          <a:extLst>
            <a:ext uri="{FF2B5EF4-FFF2-40B4-BE49-F238E27FC236}">
              <a16:creationId xmlns:a16="http://schemas.microsoft.com/office/drawing/2014/main" id="{00000000-0008-0000-0400-00007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15" name="Picture 1" descr="ALMASHRI_0">
          <a:extLst>
            <a:ext uri="{FF2B5EF4-FFF2-40B4-BE49-F238E27FC236}">
              <a16:creationId xmlns:a16="http://schemas.microsoft.com/office/drawing/2014/main" id="{00000000-0008-0000-0400-00007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16" name="Picture 1" descr="ALMASHRI_0">
          <a:extLst>
            <a:ext uri="{FF2B5EF4-FFF2-40B4-BE49-F238E27FC236}">
              <a16:creationId xmlns:a16="http://schemas.microsoft.com/office/drawing/2014/main" id="{00000000-0008-0000-0400-00007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17" name="Picture 1" descr="ALMASHRI_0">
          <a:extLst>
            <a:ext uri="{FF2B5EF4-FFF2-40B4-BE49-F238E27FC236}">
              <a16:creationId xmlns:a16="http://schemas.microsoft.com/office/drawing/2014/main" id="{00000000-0008-0000-0400-00007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18" name="Picture 1" descr="ALMASHRI_0">
          <a:extLst>
            <a:ext uri="{FF2B5EF4-FFF2-40B4-BE49-F238E27FC236}">
              <a16:creationId xmlns:a16="http://schemas.microsoft.com/office/drawing/2014/main" id="{00000000-0008-0000-0400-00007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19" name="Picture 1" descr="ALMASHRI_0">
          <a:extLst>
            <a:ext uri="{FF2B5EF4-FFF2-40B4-BE49-F238E27FC236}">
              <a16:creationId xmlns:a16="http://schemas.microsoft.com/office/drawing/2014/main" id="{00000000-0008-0000-0400-00007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0" name="Picture 1" descr="ALMASHRI_0">
          <a:extLst>
            <a:ext uri="{FF2B5EF4-FFF2-40B4-BE49-F238E27FC236}">
              <a16:creationId xmlns:a16="http://schemas.microsoft.com/office/drawing/2014/main" id="{00000000-0008-0000-0400-00008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1" name="Picture 1" descr="ALMASHRI_0">
          <a:extLst>
            <a:ext uri="{FF2B5EF4-FFF2-40B4-BE49-F238E27FC236}">
              <a16:creationId xmlns:a16="http://schemas.microsoft.com/office/drawing/2014/main" id="{00000000-0008-0000-0400-00008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2" name="Picture 1" descr="ALMASHRI_0">
          <a:extLst>
            <a:ext uri="{FF2B5EF4-FFF2-40B4-BE49-F238E27FC236}">
              <a16:creationId xmlns:a16="http://schemas.microsoft.com/office/drawing/2014/main" id="{00000000-0008-0000-0400-00008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3" name="Picture 1" descr="ALMASHRI_0">
          <a:extLst>
            <a:ext uri="{FF2B5EF4-FFF2-40B4-BE49-F238E27FC236}">
              <a16:creationId xmlns:a16="http://schemas.microsoft.com/office/drawing/2014/main" id="{00000000-0008-0000-0400-00008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4" name="Picture 1" descr="ALMASHRI_0">
          <a:extLst>
            <a:ext uri="{FF2B5EF4-FFF2-40B4-BE49-F238E27FC236}">
              <a16:creationId xmlns:a16="http://schemas.microsoft.com/office/drawing/2014/main" id="{00000000-0008-0000-0400-00008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5" name="Picture 1" descr="ALMASHRI_0">
          <a:extLst>
            <a:ext uri="{FF2B5EF4-FFF2-40B4-BE49-F238E27FC236}">
              <a16:creationId xmlns:a16="http://schemas.microsoft.com/office/drawing/2014/main" id="{00000000-0008-0000-0400-00008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6" name="Picture 1" descr="ALMASHRI_0">
          <a:extLst>
            <a:ext uri="{FF2B5EF4-FFF2-40B4-BE49-F238E27FC236}">
              <a16:creationId xmlns:a16="http://schemas.microsoft.com/office/drawing/2014/main" id="{00000000-0008-0000-0400-00008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7" name="Picture 1" descr="ALMASHRI_0">
          <a:extLst>
            <a:ext uri="{FF2B5EF4-FFF2-40B4-BE49-F238E27FC236}">
              <a16:creationId xmlns:a16="http://schemas.microsoft.com/office/drawing/2014/main" id="{00000000-0008-0000-0400-00008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8" name="Picture 1" descr="ALMASHRI_0">
          <a:extLst>
            <a:ext uri="{FF2B5EF4-FFF2-40B4-BE49-F238E27FC236}">
              <a16:creationId xmlns:a16="http://schemas.microsoft.com/office/drawing/2014/main" id="{00000000-0008-0000-0400-00008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29" name="Picture 1" descr="ALMASHRI_0">
          <a:extLst>
            <a:ext uri="{FF2B5EF4-FFF2-40B4-BE49-F238E27FC236}">
              <a16:creationId xmlns:a16="http://schemas.microsoft.com/office/drawing/2014/main" id="{00000000-0008-0000-0400-00008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730" name="Picture 1" descr="ALMASHRI_0">
          <a:extLst>
            <a:ext uri="{FF2B5EF4-FFF2-40B4-BE49-F238E27FC236}">
              <a16:creationId xmlns:a16="http://schemas.microsoft.com/office/drawing/2014/main" id="{00000000-0008-0000-0400-00008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1" name="Picture 1" descr="ALMASHRI_0">
          <a:extLst>
            <a:ext uri="{FF2B5EF4-FFF2-40B4-BE49-F238E27FC236}">
              <a16:creationId xmlns:a16="http://schemas.microsoft.com/office/drawing/2014/main" id="{00000000-0008-0000-0400-00008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2" name="Picture 1" descr="ALMASHRI_0">
          <a:extLst>
            <a:ext uri="{FF2B5EF4-FFF2-40B4-BE49-F238E27FC236}">
              <a16:creationId xmlns:a16="http://schemas.microsoft.com/office/drawing/2014/main" id="{00000000-0008-0000-0400-00008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3" name="Picture 1" descr="ALMASHRI_0">
          <a:extLst>
            <a:ext uri="{FF2B5EF4-FFF2-40B4-BE49-F238E27FC236}">
              <a16:creationId xmlns:a16="http://schemas.microsoft.com/office/drawing/2014/main" id="{00000000-0008-0000-0400-00008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4" name="Picture 1" descr="ALMASHRI_0">
          <a:extLst>
            <a:ext uri="{FF2B5EF4-FFF2-40B4-BE49-F238E27FC236}">
              <a16:creationId xmlns:a16="http://schemas.microsoft.com/office/drawing/2014/main" id="{00000000-0008-0000-0400-00008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5" name="Picture 1" descr="ALMASHRI_0">
          <a:extLst>
            <a:ext uri="{FF2B5EF4-FFF2-40B4-BE49-F238E27FC236}">
              <a16:creationId xmlns:a16="http://schemas.microsoft.com/office/drawing/2014/main" id="{00000000-0008-0000-0400-00008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6" name="Picture 1" descr="ALMASHRI_0">
          <a:extLst>
            <a:ext uri="{FF2B5EF4-FFF2-40B4-BE49-F238E27FC236}">
              <a16:creationId xmlns:a16="http://schemas.microsoft.com/office/drawing/2014/main" id="{00000000-0008-0000-0400-00009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7" name="Picture 1" descr="ALMASHRI_0">
          <a:extLst>
            <a:ext uri="{FF2B5EF4-FFF2-40B4-BE49-F238E27FC236}">
              <a16:creationId xmlns:a16="http://schemas.microsoft.com/office/drawing/2014/main" id="{00000000-0008-0000-0400-00009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8" name="Picture 1" descr="ALMASHRI_0">
          <a:extLst>
            <a:ext uri="{FF2B5EF4-FFF2-40B4-BE49-F238E27FC236}">
              <a16:creationId xmlns:a16="http://schemas.microsoft.com/office/drawing/2014/main" id="{00000000-0008-0000-0400-00009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39" name="Picture 1" descr="ALMASHRI_0">
          <a:extLst>
            <a:ext uri="{FF2B5EF4-FFF2-40B4-BE49-F238E27FC236}">
              <a16:creationId xmlns:a16="http://schemas.microsoft.com/office/drawing/2014/main" id="{00000000-0008-0000-0400-00009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40" name="Picture 1" descr="ALMASHRI_0">
          <a:extLst>
            <a:ext uri="{FF2B5EF4-FFF2-40B4-BE49-F238E27FC236}">
              <a16:creationId xmlns:a16="http://schemas.microsoft.com/office/drawing/2014/main" id="{00000000-0008-0000-0400-00009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41" name="Picture 1" descr="ALMASHRI_0">
          <a:extLst>
            <a:ext uri="{FF2B5EF4-FFF2-40B4-BE49-F238E27FC236}">
              <a16:creationId xmlns:a16="http://schemas.microsoft.com/office/drawing/2014/main" id="{00000000-0008-0000-0400-00009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42" name="Picture 1" descr="ALMASHRI_0">
          <a:extLst>
            <a:ext uri="{FF2B5EF4-FFF2-40B4-BE49-F238E27FC236}">
              <a16:creationId xmlns:a16="http://schemas.microsoft.com/office/drawing/2014/main" id="{00000000-0008-0000-0400-00009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43" name="Picture 1" descr="ALMASHRI_0">
          <a:extLst>
            <a:ext uri="{FF2B5EF4-FFF2-40B4-BE49-F238E27FC236}">
              <a16:creationId xmlns:a16="http://schemas.microsoft.com/office/drawing/2014/main" id="{00000000-0008-0000-0400-00009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44" name="Picture 1" descr="ALMASHRI_0">
          <a:extLst>
            <a:ext uri="{FF2B5EF4-FFF2-40B4-BE49-F238E27FC236}">
              <a16:creationId xmlns:a16="http://schemas.microsoft.com/office/drawing/2014/main" id="{00000000-0008-0000-0400-00009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45" name="Picture 1" descr="ALMASHRI_0">
          <a:extLst>
            <a:ext uri="{FF2B5EF4-FFF2-40B4-BE49-F238E27FC236}">
              <a16:creationId xmlns:a16="http://schemas.microsoft.com/office/drawing/2014/main" id="{00000000-0008-0000-0400-00009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746" name="Picture 1" descr="ALMASHRI_0">
          <a:extLst>
            <a:ext uri="{FF2B5EF4-FFF2-40B4-BE49-F238E27FC236}">
              <a16:creationId xmlns:a16="http://schemas.microsoft.com/office/drawing/2014/main" id="{00000000-0008-0000-0400-00009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47" name="Picture 1" descr="ALMASHRI_0">
          <a:extLst>
            <a:ext uri="{FF2B5EF4-FFF2-40B4-BE49-F238E27FC236}">
              <a16:creationId xmlns:a16="http://schemas.microsoft.com/office/drawing/2014/main" id="{00000000-0008-0000-0400-00009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48" name="Picture 1" descr="ALMASHRI_0">
          <a:extLst>
            <a:ext uri="{FF2B5EF4-FFF2-40B4-BE49-F238E27FC236}">
              <a16:creationId xmlns:a16="http://schemas.microsoft.com/office/drawing/2014/main" id="{00000000-0008-0000-0400-00009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49" name="Picture 1" descr="ALMASHRI_0">
          <a:extLst>
            <a:ext uri="{FF2B5EF4-FFF2-40B4-BE49-F238E27FC236}">
              <a16:creationId xmlns:a16="http://schemas.microsoft.com/office/drawing/2014/main" id="{00000000-0008-0000-0400-00009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0" name="Picture 1" descr="ALMASHRI_0">
          <a:extLst>
            <a:ext uri="{FF2B5EF4-FFF2-40B4-BE49-F238E27FC236}">
              <a16:creationId xmlns:a16="http://schemas.microsoft.com/office/drawing/2014/main" id="{00000000-0008-0000-0400-00009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1" name="Picture 1" descr="ALMASHRI_0">
          <a:extLst>
            <a:ext uri="{FF2B5EF4-FFF2-40B4-BE49-F238E27FC236}">
              <a16:creationId xmlns:a16="http://schemas.microsoft.com/office/drawing/2014/main" id="{00000000-0008-0000-0400-00009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2" name="Picture 1" descr="ALMASHRI_0">
          <a:extLst>
            <a:ext uri="{FF2B5EF4-FFF2-40B4-BE49-F238E27FC236}">
              <a16:creationId xmlns:a16="http://schemas.microsoft.com/office/drawing/2014/main" id="{00000000-0008-0000-0400-0000A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3" name="Picture 1" descr="ALMASHRI_0">
          <a:extLst>
            <a:ext uri="{FF2B5EF4-FFF2-40B4-BE49-F238E27FC236}">
              <a16:creationId xmlns:a16="http://schemas.microsoft.com/office/drawing/2014/main" id="{00000000-0008-0000-0400-0000A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4" name="Picture 1" descr="ALMASHRI_0">
          <a:extLst>
            <a:ext uri="{FF2B5EF4-FFF2-40B4-BE49-F238E27FC236}">
              <a16:creationId xmlns:a16="http://schemas.microsoft.com/office/drawing/2014/main" id="{00000000-0008-0000-0400-0000A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5" name="Picture 1" descr="ALMASHRI_0">
          <a:extLst>
            <a:ext uri="{FF2B5EF4-FFF2-40B4-BE49-F238E27FC236}">
              <a16:creationId xmlns:a16="http://schemas.microsoft.com/office/drawing/2014/main" id="{00000000-0008-0000-0400-0000A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6" name="Picture 1" descr="ALMASHRI_0">
          <a:extLst>
            <a:ext uri="{FF2B5EF4-FFF2-40B4-BE49-F238E27FC236}">
              <a16:creationId xmlns:a16="http://schemas.microsoft.com/office/drawing/2014/main" id="{00000000-0008-0000-0400-0000A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7" name="Picture 1" descr="ALMASHRI_0">
          <a:extLst>
            <a:ext uri="{FF2B5EF4-FFF2-40B4-BE49-F238E27FC236}">
              <a16:creationId xmlns:a16="http://schemas.microsoft.com/office/drawing/2014/main" id="{00000000-0008-0000-0400-0000A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8" name="Picture 1" descr="ALMASHRI_0">
          <a:extLst>
            <a:ext uri="{FF2B5EF4-FFF2-40B4-BE49-F238E27FC236}">
              <a16:creationId xmlns:a16="http://schemas.microsoft.com/office/drawing/2014/main" id="{00000000-0008-0000-0400-0000A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59" name="Picture 1" descr="ALMASHRI_0">
          <a:extLst>
            <a:ext uri="{FF2B5EF4-FFF2-40B4-BE49-F238E27FC236}">
              <a16:creationId xmlns:a16="http://schemas.microsoft.com/office/drawing/2014/main" id="{00000000-0008-0000-0400-0000A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60" name="Picture 1" descr="ALMASHRI_0">
          <a:extLst>
            <a:ext uri="{FF2B5EF4-FFF2-40B4-BE49-F238E27FC236}">
              <a16:creationId xmlns:a16="http://schemas.microsoft.com/office/drawing/2014/main" id="{00000000-0008-0000-0400-0000A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61" name="Picture 1" descr="ALMASHRI_0">
          <a:extLst>
            <a:ext uri="{FF2B5EF4-FFF2-40B4-BE49-F238E27FC236}">
              <a16:creationId xmlns:a16="http://schemas.microsoft.com/office/drawing/2014/main" id="{00000000-0008-0000-0400-0000A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62" name="Picture 1" descr="ALMASHRI_0">
          <a:extLst>
            <a:ext uri="{FF2B5EF4-FFF2-40B4-BE49-F238E27FC236}">
              <a16:creationId xmlns:a16="http://schemas.microsoft.com/office/drawing/2014/main" id="{00000000-0008-0000-0400-0000A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63" name="Picture 1" descr="ALMASHRI_0">
          <a:extLst>
            <a:ext uri="{FF2B5EF4-FFF2-40B4-BE49-F238E27FC236}">
              <a16:creationId xmlns:a16="http://schemas.microsoft.com/office/drawing/2014/main" id="{00000000-0008-0000-0400-0000A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64" name="Picture 1" descr="ALMASHRI_0">
          <a:extLst>
            <a:ext uri="{FF2B5EF4-FFF2-40B4-BE49-F238E27FC236}">
              <a16:creationId xmlns:a16="http://schemas.microsoft.com/office/drawing/2014/main" id="{00000000-0008-0000-0400-0000A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65" name="Picture 1" descr="ALMASHRI_0">
          <a:extLst>
            <a:ext uri="{FF2B5EF4-FFF2-40B4-BE49-F238E27FC236}">
              <a16:creationId xmlns:a16="http://schemas.microsoft.com/office/drawing/2014/main" id="{00000000-0008-0000-0400-0000A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66" name="Picture 1" descr="ALMASHRI_0">
          <a:extLst>
            <a:ext uri="{FF2B5EF4-FFF2-40B4-BE49-F238E27FC236}">
              <a16:creationId xmlns:a16="http://schemas.microsoft.com/office/drawing/2014/main" id="{00000000-0008-0000-0400-0000A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67" name="Picture 1" descr="ALMASHRI_0">
          <a:extLst>
            <a:ext uri="{FF2B5EF4-FFF2-40B4-BE49-F238E27FC236}">
              <a16:creationId xmlns:a16="http://schemas.microsoft.com/office/drawing/2014/main" id="{00000000-0008-0000-0400-0000A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68" name="Picture 1" descr="ALMASHRI_0">
          <a:extLst>
            <a:ext uri="{FF2B5EF4-FFF2-40B4-BE49-F238E27FC236}">
              <a16:creationId xmlns:a16="http://schemas.microsoft.com/office/drawing/2014/main" id="{00000000-0008-0000-0400-0000B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69" name="Picture 1" descr="ALMASHRI_0">
          <a:extLst>
            <a:ext uri="{FF2B5EF4-FFF2-40B4-BE49-F238E27FC236}">
              <a16:creationId xmlns:a16="http://schemas.microsoft.com/office/drawing/2014/main" id="{00000000-0008-0000-0400-0000B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0" name="Picture 1" descr="ALMASHRI_0">
          <a:extLst>
            <a:ext uri="{FF2B5EF4-FFF2-40B4-BE49-F238E27FC236}">
              <a16:creationId xmlns:a16="http://schemas.microsoft.com/office/drawing/2014/main" id="{00000000-0008-0000-0400-0000B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1" name="Picture 1" descr="ALMASHRI_0">
          <a:extLst>
            <a:ext uri="{FF2B5EF4-FFF2-40B4-BE49-F238E27FC236}">
              <a16:creationId xmlns:a16="http://schemas.microsoft.com/office/drawing/2014/main" id="{00000000-0008-0000-0400-0000B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2" name="Picture 1" descr="ALMASHRI_0">
          <a:extLst>
            <a:ext uri="{FF2B5EF4-FFF2-40B4-BE49-F238E27FC236}">
              <a16:creationId xmlns:a16="http://schemas.microsoft.com/office/drawing/2014/main" id="{00000000-0008-0000-0400-0000B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3" name="Picture 1" descr="ALMASHRI_0">
          <a:extLst>
            <a:ext uri="{FF2B5EF4-FFF2-40B4-BE49-F238E27FC236}">
              <a16:creationId xmlns:a16="http://schemas.microsoft.com/office/drawing/2014/main" id="{00000000-0008-0000-0400-0000B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4" name="Picture 1" descr="ALMASHRI_0">
          <a:extLst>
            <a:ext uri="{FF2B5EF4-FFF2-40B4-BE49-F238E27FC236}">
              <a16:creationId xmlns:a16="http://schemas.microsoft.com/office/drawing/2014/main" id="{00000000-0008-0000-0400-0000B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5" name="Picture 1" descr="ALMASHRI_0">
          <a:extLst>
            <a:ext uri="{FF2B5EF4-FFF2-40B4-BE49-F238E27FC236}">
              <a16:creationId xmlns:a16="http://schemas.microsoft.com/office/drawing/2014/main" id="{00000000-0008-0000-0400-0000B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6" name="Picture 1" descr="ALMASHRI_0">
          <a:extLst>
            <a:ext uri="{FF2B5EF4-FFF2-40B4-BE49-F238E27FC236}">
              <a16:creationId xmlns:a16="http://schemas.microsoft.com/office/drawing/2014/main" id="{00000000-0008-0000-0400-0000B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7" name="Picture 1" descr="ALMASHRI_0">
          <a:extLst>
            <a:ext uri="{FF2B5EF4-FFF2-40B4-BE49-F238E27FC236}">
              <a16:creationId xmlns:a16="http://schemas.microsoft.com/office/drawing/2014/main" id="{00000000-0008-0000-0400-0000B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78" name="Picture 1" descr="ALMASHRI_0">
          <a:extLst>
            <a:ext uri="{FF2B5EF4-FFF2-40B4-BE49-F238E27FC236}">
              <a16:creationId xmlns:a16="http://schemas.microsoft.com/office/drawing/2014/main" id="{00000000-0008-0000-0400-0000B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79" name="Picture 1" descr="ALMASHRI_0">
          <a:extLst>
            <a:ext uri="{FF2B5EF4-FFF2-40B4-BE49-F238E27FC236}">
              <a16:creationId xmlns:a16="http://schemas.microsoft.com/office/drawing/2014/main" id="{00000000-0008-0000-0400-0000B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0" name="Picture 1" descr="ALMASHRI_0">
          <a:extLst>
            <a:ext uri="{FF2B5EF4-FFF2-40B4-BE49-F238E27FC236}">
              <a16:creationId xmlns:a16="http://schemas.microsoft.com/office/drawing/2014/main" id="{00000000-0008-0000-0400-0000B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1" name="Picture 1" descr="ALMASHRI_0">
          <a:extLst>
            <a:ext uri="{FF2B5EF4-FFF2-40B4-BE49-F238E27FC236}">
              <a16:creationId xmlns:a16="http://schemas.microsoft.com/office/drawing/2014/main" id="{00000000-0008-0000-0400-0000B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2" name="Picture 1" descr="ALMASHRI_0">
          <a:extLst>
            <a:ext uri="{FF2B5EF4-FFF2-40B4-BE49-F238E27FC236}">
              <a16:creationId xmlns:a16="http://schemas.microsoft.com/office/drawing/2014/main" id="{00000000-0008-0000-0400-0000B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3" name="Picture 1" descr="ALMASHRI_0">
          <a:extLst>
            <a:ext uri="{FF2B5EF4-FFF2-40B4-BE49-F238E27FC236}">
              <a16:creationId xmlns:a16="http://schemas.microsoft.com/office/drawing/2014/main" id="{00000000-0008-0000-0400-0000B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4" name="Picture 1" descr="ALMASHRI_0">
          <a:extLst>
            <a:ext uri="{FF2B5EF4-FFF2-40B4-BE49-F238E27FC236}">
              <a16:creationId xmlns:a16="http://schemas.microsoft.com/office/drawing/2014/main" id="{00000000-0008-0000-0400-0000C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5" name="Picture 1" descr="ALMASHRI_0">
          <a:extLst>
            <a:ext uri="{FF2B5EF4-FFF2-40B4-BE49-F238E27FC236}">
              <a16:creationId xmlns:a16="http://schemas.microsoft.com/office/drawing/2014/main" id="{00000000-0008-0000-0400-0000C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6" name="Picture 1" descr="ALMASHRI_0">
          <a:extLst>
            <a:ext uri="{FF2B5EF4-FFF2-40B4-BE49-F238E27FC236}">
              <a16:creationId xmlns:a16="http://schemas.microsoft.com/office/drawing/2014/main" id="{00000000-0008-0000-0400-0000C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7" name="Picture 1" descr="ALMASHRI_0">
          <a:extLst>
            <a:ext uri="{FF2B5EF4-FFF2-40B4-BE49-F238E27FC236}">
              <a16:creationId xmlns:a16="http://schemas.microsoft.com/office/drawing/2014/main" id="{00000000-0008-0000-0400-0000C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8" name="Picture 1" descr="ALMASHRI_0">
          <a:extLst>
            <a:ext uri="{FF2B5EF4-FFF2-40B4-BE49-F238E27FC236}">
              <a16:creationId xmlns:a16="http://schemas.microsoft.com/office/drawing/2014/main" id="{00000000-0008-0000-0400-0000C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89" name="Picture 1" descr="ALMASHRI_0">
          <a:extLst>
            <a:ext uri="{FF2B5EF4-FFF2-40B4-BE49-F238E27FC236}">
              <a16:creationId xmlns:a16="http://schemas.microsoft.com/office/drawing/2014/main" id="{00000000-0008-0000-0400-0000C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90" name="Picture 1" descr="ALMASHRI_0">
          <a:extLst>
            <a:ext uri="{FF2B5EF4-FFF2-40B4-BE49-F238E27FC236}">
              <a16:creationId xmlns:a16="http://schemas.microsoft.com/office/drawing/2014/main" id="{00000000-0008-0000-0400-0000C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91" name="Picture 1" descr="ALMASHRI_0">
          <a:extLst>
            <a:ext uri="{FF2B5EF4-FFF2-40B4-BE49-F238E27FC236}">
              <a16:creationId xmlns:a16="http://schemas.microsoft.com/office/drawing/2014/main" id="{00000000-0008-0000-0400-0000C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92" name="Picture 1" descr="ALMASHRI_0">
          <a:extLst>
            <a:ext uri="{FF2B5EF4-FFF2-40B4-BE49-F238E27FC236}">
              <a16:creationId xmlns:a16="http://schemas.microsoft.com/office/drawing/2014/main" id="{00000000-0008-0000-0400-0000C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93" name="Picture 1" descr="ALMASHRI_0">
          <a:extLst>
            <a:ext uri="{FF2B5EF4-FFF2-40B4-BE49-F238E27FC236}">
              <a16:creationId xmlns:a16="http://schemas.microsoft.com/office/drawing/2014/main" id="{00000000-0008-0000-0400-0000C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794" name="Picture 1" descr="ALMASHRI_0">
          <a:extLst>
            <a:ext uri="{FF2B5EF4-FFF2-40B4-BE49-F238E27FC236}">
              <a16:creationId xmlns:a16="http://schemas.microsoft.com/office/drawing/2014/main" id="{00000000-0008-0000-0400-0000C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95" name="Picture 1" descr="ALMASHRI_0">
          <a:extLst>
            <a:ext uri="{FF2B5EF4-FFF2-40B4-BE49-F238E27FC236}">
              <a16:creationId xmlns:a16="http://schemas.microsoft.com/office/drawing/2014/main" id="{00000000-0008-0000-0400-0000C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96" name="Picture 1" descr="ALMASHRI_0">
          <a:extLst>
            <a:ext uri="{FF2B5EF4-FFF2-40B4-BE49-F238E27FC236}">
              <a16:creationId xmlns:a16="http://schemas.microsoft.com/office/drawing/2014/main" id="{00000000-0008-0000-0400-0000C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97" name="Picture 1" descr="ALMASHRI_0">
          <a:extLst>
            <a:ext uri="{FF2B5EF4-FFF2-40B4-BE49-F238E27FC236}">
              <a16:creationId xmlns:a16="http://schemas.microsoft.com/office/drawing/2014/main" id="{00000000-0008-0000-0400-0000C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98" name="Picture 1" descr="ALMASHRI_0">
          <a:extLst>
            <a:ext uri="{FF2B5EF4-FFF2-40B4-BE49-F238E27FC236}">
              <a16:creationId xmlns:a16="http://schemas.microsoft.com/office/drawing/2014/main" id="{00000000-0008-0000-0400-0000C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799" name="Picture 1" descr="ALMASHRI_0">
          <a:extLst>
            <a:ext uri="{FF2B5EF4-FFF2-40B4-BE49-F238E27FC236}">
              <a16:creationId xmlns:a16="http://schemas.microsoft.com/office/drawing/2014/main" id="{00000000-0008-0000-0400-0000C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0" name="Picture 1" descr="ALMASHRI_0">
          <a:extLst>
            <a:ext uri="{FF2B5EF4-FFF2-40B4-BE49-F238E27FC236}">
              <a16:creationId xmlns:a16="http://schemas.microsoft.com/office/drawing/2014/main" id="{00000000-0008-0000-0400-0000D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1" name="Picture 1" descr="ALMASHRI_0">
          <a:extLst>
            <a:ext uri="{FF2B5EF4-FFF2-40B4-BE49-F238E27FC236}">
              <a16:creationId xmlns:a16="http://schemas.microsoft.com/office/drawing/2014/main" id="{00000000-0008-0000-0400-0000D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2" name="Picture 1" descr="ALMASHRI_0">
          <a:extLst>
            <a:ext uri="{FF2B5EF4-FFF2-40B4-BE49-F238E27FC236}">
              <a16:creationId xmlns:a16="http://schemas.microsoft.com/office/drawing/2014/main" id="{00000000-0008-0000-0400-0000D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3" name="Picture 1" descr="ALMASHRI_0">
          <a:extLst>
            <a:ext uri="{FF2B5EF4-FFF2-40B4-BE49-F238E27FC236}">
              <a16:creationId xmlns:a16="http://schemas.microsoft.com/office/drawing/2014/main" id="{00000000-0008-0000-0400-0000D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4" name="Picture 1" descr="ALMASHRI_0">
          <a:extLst>
            <a:ext uri="{FF2B5EF4-FFF2-40B4-BE49-F238E27FC236}">
              <a16:creationId xmlns:a16="http://schemas.microsoft.com/office/drawing/2014/main" id="{00000000-0008-0000-0400-0000D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5" name="Picture 1" descr="ALMASHRI_0">
          <a:extLst>
            <a:ext uri="{FF2B5EF4-FFF2-40B4-BE49-F238E27FC236}">
              <a16:creationId xmlns:a16="http://schemas.microsoft.com/office/drawing/2014/main" id="{00000000-0008-0000-0400-0000D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6" name="Picture 1" descr="ALMASHRI_0">
          <a:extLst>
            <a:ext uri="{FF2B5EF4-FFF2-40B4-BE49-F238E27FC236}">
              <a16:creationId xmlns:a16="http://schemas.microsoft.com/office/drawing/2014/main" id="{00000000-0008-0000-0400-0000D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7" name="Picture 1" descr="ALMASHRI_0">
          <a:extLst>
            <a:ext uri="{FF2B5EF4-FFF2-40B4-BE49-F238E27FC236}">
              <a16:creationId xmlns:a16="http://schemas.microsoft.com/office/drawing/2014/main" id="{00000000-0008-0000-0400-0000D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8" name="Picture 1" descr="ALMASHRI_0">
          <a:extLst>
            <a:ext uri="{FF2B5EF4-FFF2-40B4-BE49-F238E27FC236}">
              <a16:creationId xmlns:a16="http://schemas.microsoft.com/office/drawing/2014/main" id="{00000000-0008-0000-0400-0000D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09" name="Picture 1" descr="ALMASHRI_0">
          <a:extLst>
            <a:ext uri="{FF2B5EF4-FFF2-40B4-BE49-F238E27FC236}">
              <a16:creationId xmlns:a16="http://schemas.microsoft.com/office/drawing/2014/main" id="{00000000-0008-0000-0400-0000D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10" name="Picture 1" descr="ALMASHRI_0">
          <a:extLst>
            <a:ext uri="{FF2B5EF4-FFF2-40B4-BE49-F238E27FC236}">
              <a16:creationId xmlns:a16="http://schemas.microsoft.com/office/drawing/2014/main" id="{00000000-0008-0000-0400-0000D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1" name="Picture 1" descr="ALMASHRI_0">
          <a:extLst>
            <a:ext uri="{FF2B5EF4-FFF2-40B4-BE49-F238E27FC236}">
              <a16:creationId xmlns:a16="http://schemas.microsoft.com/office/drawing/2014/main" id="{00000000-0008-0000-0400-0000D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2" name="Picture 1" descr="ALMASHRI_0">
          <a:extLst>
            <a:ext uri="{FF2B5EF4-FFF2-40B4-BE49-F238E27FC236}">
              <a16:creationId xmlns:a16="http://schemas.microsoft.com/office/drawing/2014/main" id="{00000000-0008-0000-0400-0000D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3" name="Picture 1" descr="ALMASHRI_0">
          <a:extLst>
            <a:ext uri="{FF2B5EF4-FFF2-40B4-BE49-F238E27FC236}">
              <a16:creationId xmlns:a16="http://schemas.microsoft.com/office/drawing/2014/main" id="{00000000-0008-0000-0400-0000D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4" name="Picture 1" descr="ALMASHRI_0">
          <a:extLst>
            <a:ext uri="{FF2B5EF4-FFF2-40B4-BE49-F238E27FC236}">
              <a16:creationId xmlns:a16="http://schemas.microsoft.com/office/drawing/2014/main" id="{00000000-0008-0000-0400-0000D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5" name="Picture 1" descr="ALMASHRI_0">
          <a:extLst>
            <a:ext uri="{FF2B5EF4-FFF2-40B4-BE49-F238E27FC236}">
              <a16:creationId xmlns:a16="http://schemas.microsoft.com/office/drawing/2014/main" id="{00000000-0008-0000-0400-0000D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6" name="Picture 1" descr="ALMASHRI_0">
          <a:extLst>
            <a:ext uri="{FF2B5EF4-FFF2-40B4-BE49-F238E27FC236}">
              <a16:creationId xmlns:a16="http://schemas.microsoft.com/office/drawing/2014/main" id="{00000000-0008-0000-0400-0000E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7" name="Picture 1" descr="ALMASHRI_0">
          <a:extLst>
            <a:ext uri="{FF2B5EF4-FFF2-40B4-BE49-F238E27FC236}">
              <a16:creationId xmlns:a16="http://schemas.microsoft.com/office/drawing/2014/main" id="{00000000-0008-0000-0400-0000E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8" name="Picture 1" descr="ALMASHRI_0">
          <a:extLst>
            <a:ext uri="{FF2B5EF4-FFF2-40B4-BE49-F238E27FC236}">
              <a16:creationId xmlns:a16="http://schemas.microsoft.com/office/drawing/2014/main" id="{00000000-0008-0000-0400-0000E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19" name="Picture 1" descr="ALMASHRI_0">
          <a:extLst>
            <a:ext uri="{FF2B5EF4-FFF2-40B4-BE49-F238E27FC236}">
              <a16:creationId xmlns:a16="http://schemas.microsoft.com/office/drawing/2014/main" id="{00000000-0008-0000-0400-0000E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20" name="Picture 1" descr="ALMASHRI_0">
          <a:extLst>
            <a:ext uri="{FF2B5EF4-FFF2-40B4-BE49-F238E27FC236}">
              <a16:creationId xmlns:a16="http://schemas.microsoft.com/office/drawing/2014/main" id="{00000000-0008-0000-0400-0000E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21" name="Picture 1" descr="ALMASHRI_0">
          <a:extLst>
            <a:ext uri="{FF2B5EF4-FFF2-40B4-BE49-F238E27FC236}">
              <a16:creationId xmlns:a16="http://schemas.microsoft.com/office/drawing/2014/main" id="{00000000-0008-0000-0400-0000E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22" name="Picture 1" descr="ALMASHRI_0">
          <a:extLst>
            <a:ext uri="{FF2B5EF4-FFF2-40B4-BE49-F238E27FC236}">
              <a16:creationId xmlns:a16="http://schemas.microsoft.com/office/drawing/2014/main" id="{00000000-0008-0000-0400-0000E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23" name="Picture 1" descr="ALMASHRI_0">
          <a:extLst>
            <a:ext uri="{FF2B5EF4-FFF2-40B4-BE49-F238E27FC236}">
              <a16:creationId xmlns:a16="http://schemas.microsoft.com/office/drawing/2014/main" id="{00000000-0008-0000-0400-0000E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24" name="Picture 1" descr="ALMASHRI_0">
          <a:extLst>
            <a:ext uri="{FF2B5EF4-FFF2-40B4-BE49-F238E27FC236}">
              <a16:creationId xmlns:a16="http://schemas.microsoft.com/office/drawing/2014/main" id="{00000000-0008-0000-0400-0000E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25" name="Picture 1" descr="ALMASHRI_0">
          <a:extLst>
            <a:ext uri="{FF2B5EF4-FFF2-40B4-BE49-F238E27FC236}">
              <a16:creationId xmlns:a16="http://schemas.microsoft.com/office/drawing/2014/main" id="{00000000-0008-0000-0400-0000E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826" name="Picture 1" descr="ALMASHRI_0">
          <a:extLst>
            <a:ext uri="{FF2B5EF4-FFF2-40B4-BE49-F238E27FC236}">
              <a16:creationId xmlns:a16="http://schemas.microsoft.com/office/drawing/2014/main" id="{00000000-0008-0000-0400-0000E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27" name="Picture 1" descr="ALMASHRI_0">
          <a:extLst>
            <a:ext uri="{FF2B5EF4-FFF2-40B4-BE49-F238E27FC236}">
              <a16:creationId xmlns:a16="http://schemas.microsoft.com/office/drawing/2014/main" id="{00000000-0008-0000-0400-0000E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28" name="Picture 1" descr="ALMASHRI_0">
          <a:extLst>
            <a:ext uri="{FF2B5EF4-FFF2-40B4-BE49-F238E27FC236}">
              <a16:creationId xmlns:a16="http://schemas.microsoft.com/office/drawing/2014/main" id="{00000000-0008-0000-0400-0000E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29" name="Picture 1" descr="ALMASHRI_0">
          <a:extLst>
            <a:ext uri="{FF2B5EF4-FFF2-40B4-BE49-F238E27FC236}">
              <a16:creationId xmlns:a16="http://schemas.microsoft.com/office/drawing/2014/main" id="{00000000-0008-0000-0400-0000E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0" name="Picture 1" descr="ALMASHRI_0">
          <a:extLst>
            <a:ext uri="{FF2B5EF4-FFF2-40B4-BE49-F238E27FC236}">
              <a16:creationId xmlns:a16="http://schemas.microsoft.com/office/drawing/2014/main" id="{00000000-0008-0000-0400-0000E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1" name="Picture 1" descr="ALMASHRI_0">
          <a:extLst>
            <a:ext uri="{FF2B5EF4-FFF2-40B4-BE49-F238E27FC236}">
              <a16:creationId xmlns:a16="http://schemas.microsoft.com/office/drawing/2014/main" id="{00000000-0008-0000-0400-0000E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2" name="Picture 1" descr="ALMASHRI_0">
          <a:extLst>
            <a:ext uri="{FF2B5EF4-FFF2-40B4-BE49-F238E27FC236}">
              <a16:creationId xmlns:a16="http://schemas.microsoft.com/office/drawing/2014/main" id="{00000000-0008-0000-0400-0000F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3" name="Picture 1" descr="ALMASHRI_0">
          <a:extLst>
            <a:ext uri="{FF2B5EF4-FFF2-40B4-BE49-F238E27FC236}">
              <a16:creationId xmlns:a16="http://schemas.microsoft.com/office/drawing/2014/main" id="{00000000-0008-0000-0400-0000F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4" name="Picture 1" descr="ALMASHRI_0">
          <a:extLst>
            <a:ext uri="{FF2B5EF4-FFF2-40B4-BE49-F238E27FC236}">
              <a16:creationId xmlns:a16="http://schemas.microsoft.com/office/drawing/2014/main" id="{00000000-0008-0000-0400-0000F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5" name="Picture 1" descr="ALMASHRI_0">
          <a:extLst>
            <a:ext uri="{FF2B5EF4-FFF2-40B4-BE49-F238E27FC236}">
              <a16:creationId xmlns:a16="http://schemas.microsoft.com/office/drawing/2014/main" id="{00000000-0008-0000-0400-0000F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6" name="Picture 1" descr="ALMASHRI_0">
          <a:extLst>
            <a:ext uri="{FF2B5EF4-FFF2-40B4-BE49-F238E27FC236}">
              <a16:creationId xmlns:a16="http://schemas.microsoft.com/office/drawing/2014/main" id="{00000000-0008-0000-0400-0000F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7" name="Picture 1" descr="ALMASHRI_0">
          <a:extLst>
            <a:ext uri="{FF2B5EF4-FFF2-40B4-BE49-F238E27FC236}">
              <a16:creationId xmlns:a16="http://schemas.microsoft.com/office/drawing/2014/main" id="{00000000-0008-0000-0400-0000F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8" name="Picture 1" descr="ALMASHRI_0">
          <a:extLst>
            <a:ext uri="{FF2B5EF4-FFF2-40B4-BE49-F238E27FC236}">
              <a16:creationId xmlns:a16="http://schemas.microsoft.com/office/drawing/2014/main" id="{00000000-0008-0000-0400-0000F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39" name="Picture 1" descr="ALMASHRI_0">
          <a:extLst>
            <a:ext uri="{FF2B5EF4-FFF2-40B4-BE49-F238E27FC236}">
              <a16:creationId xmlns:a16="http://schemas.microsoft.com/office/drawing/2014/main" id="{00000000-0008-0000-0400-0000F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40" name="Picture 1" descr="ALMASHRI_0">
          <a:extLst>
            <a:ext uri="{FF2B5EF4-FFF2-40B4-BE49-F238E27FC236}">
              <a16:creationId xmlns:a16="http://schemas.microsoft.com/office/drawing/2014/main" id="{00000000-0008-0000-0400-0000F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41" name="Picture 1" descr="ALMASHRI_0">
          <a:extLst>
            <a:ext uri="{FF2B5EF4-FFF2-40B4-BE49-F238E27FC236}">
              <a16:creationId xmlns:a16="http://schemas.microsoft.com/office/drawing/2014/main" id="{00000000-0008-0000-0400-0000F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842" name="Picture 1" descr="ALMASHRI_0">
          <a:extLst>
            <a:ext uri="{FF2B5EF4-FFF2-40B4-BE49-F238E27FC236}">
              <a16:creationId xmlns:a16="http://schemas.microsoft.com/office/drawing/2014/main" id="{00000000-0008-0000-0400-0000F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43" name="Picture 1" descr="ALMASHRI_0">
          <a:extLst>
            <a:ext uri="{FF2B5EF4-FFF2-40B4-BE49-F238E27FC236}">
              <a16:creationId xmlns:a16="http://schemas.microsoft.com/office/drawing/2014/main" id="{00000000-0008-0000-0400-0000F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44" name="Picture 1" descr="ALMASHRI_0">
          <a:extLst>
            <a:ext uri="{FF2B5EF4-FFF2-40B4-BE49-F238E27FC236}">
              <a16:creationId xmlns:a16="http://schemas.microsoft.com/office/drawing/2014/main" id="{00000000-0008-0000-0400-0000F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45" name="Picture 1" descr="ALMASHRI_0">
          <a:extLst>
            <a:ext uri="{FF2B5EF4-FFF2-40B4-BE49-F238E27FC236}">
              <a16:creationId xmlns:a16="http://schemas.microsoft.com/office/drawing/2014/main" id="{00000000-0008-0000-0400-0000F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46" name="Picture 1" descr="ALMASHRI_0">
          <a:extLst>
            <a:ext uri="{FF2B5EF4-FFF2-40B4-BE49-F238E27FC236}">
              <a16:creationId xmlns:a16="http://schemas.microsoft.com/office/drawing/2014/main" id="{00000000-0008-0000-0400-0000F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47" name="Picture 1" descr="ALMASHRI_0">
          <a:extLst>
            <a:ext uri="{FF2B5EF4-FFF2-40B4-BE49-F238E27FC236}">
              <a16:creationId xmlns:a16="http://schemas.microsoft.com/office/drawing/2014/main" id="{00000000-0008-0000-0400-0000F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48" name="Picture 1" descr="ALMASHRI_0">
          <a:extLst>
            <a:ext uri="{FF2B5EF4-FFF2-40B4-BE49-F238E27FC236}">
              <a16:creationId xmlns:a16="http://schemas.microsoft.com/office/drawing/2014/main" id="{00000000-0008-0000-0400-00000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49" name="Picture 1" descr="ALMASHRI_0">
          <a:extLst>
            <a:ext uri="{FF2B5EF4-FFF2-40B4-BE49-F238E27FC236}">
              <a16:creationId xmlns:a16="http://schemas.microsoft.com/office/drawing/2014/main" id="{00000000-0008-0000-0400-00000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0" name="Picture 1" descr="ALMASHRI_0">
          <a:extLst>
            <a:ext uri="{FF2B5EF4-FFF2-40B4-BE49-F238E27FC236}">
              <a16:creationId xmlns:a16="http://schemas.microsoft.com/office/drawing/2014/main" id="{00000000-0008-0000-0400-00000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1" name="Picture 1" descr="ALMASHRI_0">
          <a:extLst>
            <a:ext uri="{FF2B5EF4-FFF2-40B4-BE49-F238E27FC236}">
              <a16:creationId xmlns:a16="http://schemas.microsoft.com/office/drawing/2014/main" id="{00000000-0008-0000-0400-00000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2" name="Picture 1" descr="ALMASHRI_0">
          <a:extLst>
            <a:ext uri="{FF2B5EF4-FFF2-40B4-BE49-F238E27FC236}">
              <a16:creationId xmlns:a16="http://schemas.microsoft.com/office/drawing/2014/main" id="{00000000-0008-0000-0400-00000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3" name="Picture 1" descr="ALMASHRI_0">
          <a:extLst>
            <a:ext uri="{FF2B5EF4-FFF2-40B4-BE49-F238E27FC236}">
              <a16:creationId xmlns:a16="http://schemas.microsoft.com/office/drawing/2014/main" id="{00000000-0008-0000-0400-00000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4" name="Picture 1" descr="ALMASHRI_0">
          <a:extLst>
            <a:ext uri="{FF2B5EF4-FFF2-40B4-BE49-F238E27FC236}">
              <a16:creationId xmlns:a16="http://schemas.microsoft.com/office/drawing/2014/main" id="{00000000-0008-0000-0400-00000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5" name="Picture 1" descr="ALMASHRI_0">
          <a:extLst>
            <a:ext uri="{FF2B5EF4-FFF2-40B4-BE49-F238E27FC236}">
              <a16:creationId xmlns:a16="http://schemas.microsoft.com/office/drawing/2014/main" id="{00000000-0008-0000-0400-00000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6" name="Picture 1" descr="ALMASHRI_0">
          <a:extLst>
            <a:ext uri="{FF2B5EF4-FFF2-40B4-BE49-F238E27FC236}">
              <a16:creationId xmlns:a16="http://schemas.microsoft.com/office/drawing/2014/main" id="{00000000-0008-0000-0400-00000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7" name="Picture 1" descr="ALMASHRI_0">
          <a:extLst>
            <a:ext uri="{FF2B5EF4-FFF2-40B4-BE49-F238E27FC236}">
              <a16:creationId xmlns:a16="http://schemas.microsoft.com/office/drawing/2014/main" id="{00000000-0008-0000-0400-00000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58" name="Picture 1" descr="ALMASHRI_0">
          <a:extLst>
            <a:ext uri="{FF2B5EF4-FFF2-40B4-BE49-F238E27FC236}">
              <a16:creationId xmlns:a16="http://schemas.microsoft.com/office/drawing/2014/main" id="{00000000-0008-0000-0400-00000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59" name="Picture 1" descr="ALMASHRI_0">
          <a:extLst>
            <a:ext uri="{FF2B5EF4-FFF2-40B4-BE49-F238E27FC236}">
              <a16:creationId xmlns:a16="http://schemas.microsoft.com/office/drawing/2014/main" id="{00000000-0008-0000-0400-00000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0" name="Picture 1" descr="ALMASHRI_0">
          <a:extLst>
            <a:ext uri="{FF2B5EF4-FFF2-40B4-BE49-F238E27FC236}">
              <a16:creationId xmlns:a16="http://schemas.microsoft.com/office/drawing/2014/main" id="{00000000-0008-0000-0400-00000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1" name="Picture 1" descr="ALMASHRI_0">
          <a:extLst>
            <a:ext uri="{FF2B5EF4-FFF2-40B4-BE49-F238E27FC236}">
              <a16:creationId xmlns:a16="http://schemas.microsoft.com/office/drawing/2014/main" id="{00000000-0008-0000-0400-00000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2" name="Picture 1" descr="ALMASHRI_0">
          <a:extLst>
            <a:ext uri="{FF2B5EF4-FFF2-40B4-BE49-F238E27FC236}">
              <a16:creationId xmlns:a16="http://schemas.microsoft.com/office/drawing/2014/main" id="{00000000-0008-0000-0400-00000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3" name="Picture 1" descr="ALMASHRI_0">
          <a:extLst>
            <a:ext uri="{FF2B5EF4-FFF2-40B4-BE49-F238E27FC236}">
              <a16:creationId xmlns:a16="http://schemas.microsoft.com/office/drawing/2014/main" id="{00000000-0008-0000-0400-00000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4" name="Picture 1" descr="ALMASHRI_0">
          <a:extLst>
            <a:ext uri="{FF2B5EF4-FFF2-40B4-BE49-F238E27FC236}">
              <a16:creationId xmlns:a16="http://schemas.microsoft.com/office/drawing/2014/main" id="{00000000-0008-0000-0400-00001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5" name="Picture 1" descr="ALMASHRI_0">
          <a:extLst>
            <a:ext uri="{FF2B5EF4-FFF2-40B4-BE49-F238E27FC236}">
              <a16:creationId xmlns:a16="http://schemas.microsoft.com/office/drawing/2014/main" id="{00000000-0008-0000-0400-00001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6" name="Picture 1" descr="ALMASHRI_0">
          <a:extLst>
            <a:ext uri="{FF2B5EF4-FFF2-40B4-BE49-F238E27FC236}">
              <a16:creationId xmlns:a16="http://schemas.microsoft.com/office/drawing/2014/main" id="{00000000-0008-0000-0400-00001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7" name="Picture 1" descr="ALMASHRI_0">
          <a:extLst>
            <a:ext uri="{FF2B5EF4-FFF2-40B4-BE49-F238E27FC236}">
              <a16:creationId xmlns:a16="http://schemas.microsoft.com/office/drawing/2014/main" id="{00000000-0008-0000-0400-00001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8" name="Picture 1" descr="ALMASHRI_0">
          <a:extLst>
            <a:ext uri="{FF2B5EF4-FFF2-40B4-BE49-F238E27FC236}">
              <a16:creationId xmlns:a16="http://schemas.microsoft.com/office/drawing/2014/main" id="{00000000-0008-0000-0400-00001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69" name="Picture 1" descr="ALMASHRI_0">
          <a:extLst>
            <a:ext uri="{FF2B5EF4-FFF2-40B4-BE49-F238E27FC236}">
              <a16:creationId xmlns:a16="http://schemas.microsoft.com/office/drawing/2014/main" id="{00000000-0008-0000-0400-00001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70" name="Picture 1" descr="ALMASHRI_0">
          <a:extLst>
            <a:ext uri="{FF2B5EF4-FFF2-40B4-BE49-F238E27FC236}">
              <a16:creationId xmlns:a16="http://schemas.microsoft.com/office/drawing/2014/main" id="{00000000-0008-0000-0400-00001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71" name="Picture 1" descr="ALMASHRI_0">
          <a:extLst>
            <a:ext uri="{FF2B5EF4-FFF2-40B4-BE49-F238E27FC236}">
              <a16:creationId xmlns:a16="http://schemas.microsoft.com/office/drawing/2014/main" id="{00000000-0008-0000-0400-00001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72" name="Picture 1" descr="ALMASHRI_0">
          <a:extLst>
            <a:ext uri="{FF2B5EF4-FFF2-40B4-BE49-F238E27FC236}">
              <a16:creationId xmlns:a16="http://schemas.microsoft.com/office/drawing/2014/main" id="{00000000-0008-0000-0400-00001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73" name="Picture 1" descr="ALMASHRI_0">
          <a:extLst>
            <a:ext uri="{FF2B5EF4-FFF2-40B4-BE49-F238E27FC236}">
              <a16:creationId xmlns:a16="http://schemas.microsoft.com/office/drawing/2014/main" id="{00000000-0008-0000-0400-00001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74" name="Picture 1" descr="ALMASHRI_0">
          <a:extLst>
            <a:ext uri="{FF2B5EF4-FFF2-40B4-BE49-F238E27FC236}">
              <a16:creationId xmlns:a16="http://schemas.microsoft.com/office/drawing/2014/main" id="{00000000-0008-0000-0400-00001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75" name="Picture 1" descr="ALMASHRI_0">
          <a:extLst>
            <a:ext uri="{FF2B5EF4-FFF2-40B4-BE49-F238E27FC236}">
              <a16:creationId xmlns:a16="http://schemas.microsoft.com/office/drawing/2014/main" id="{00000000-0008-0000-0400-00001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76" name="Picture 1" descr="ALMASHRI_0">
          <a:extLst>
            <a:ext uri="{FF2B5EF4-FFF2-40B4-BE49-F238E27FC236}">
              <a16:creationId xmlns:a16="http://schemas.microsoft.com/office/drawing/2014/main" id="{00000000-0008-0000-0400-00001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77" name="Picture 1" descr="ALMASHRI_0">
          <a:extLst>
            <a:ext uri="{FF2B5EF4-FFF2-40B4-BE49-F238E27FC236}">
              <a16:creationId xmlns:a16="http://schemas.microsoft.com/office/drawing/2014/main" id="{00000000-0008-0000-0400-00001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78" name="Picture 1" descr="ALMASHRI_0">
          <a:extLst>
            <a:ext uri="{FF2B5EF4-FFF2-40B4-BE49-F238E27FC236}">
              <a16:creationId xmlns:a16="http://schemas.microsoft.com/office/drawing/2014/main" id="{00000000-0008-0000-0400-00001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79" name="Picture 1" descr="ALMASHRI_0">
          <a:extLst>
            <a:ext uri="{FF2B5EF4-FFF2-40B4-BE49-F238E27FC236}">
              <a16:creationId xmlns:a16="http://schemas.microsoft.com/office/drawing/2014/main" id="{00000000-0008-0000-0400-00001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0" name="Picture 1" descr="ALMASHRI_0">
          <a:extLst>
            <a:ext uri="{FF2B5EF4-FFF2-40B4-BE49-F238E27FC236}">
              <a16:creationId xmlns:a16="http://schemas.microsoft.com/office/drawing/2014/main" id="{00000000-0008-0000-0400-00002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1" name="Picture 1" descr="ALMASHRI_0">
          <a:extLst>
            <a:ext uri="{FF2B5EF4-FFF2-40B4-BE49-F238E27FC236}">
              <a16:creationId xmlns:a16="http://schemas.microsoft.com/office/drawing/2014/main" id="{00000000-0008-0000-0400-00002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2" name="Picture 1" descr="ALMASHRI_0">
          <a:extLst>
            <a:ext uri="{FF2B5EF4-FFF2-40B4-BE49-F238E27FC236}">
              <a16:creationId xmlns:a16="http://schemas.microsoft.com/office/drawing/2014/main" id="{00000000-0008-0000-0400-00002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3" name="Picture 1" descr="ALMASHRI_0">
          <a:extLst>
            <a:ext uri="{FF2B5EF4-FFF2-40B4-BE49-F238E27FC236}">
              <a16:creationId xmlns:a16="http://schemas.microsoft.com/office/drawing/2014/main" id="{00000000-0008-0000-0400-00002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4" name="Picture 1" descr="ALMASHRI_0">
          <a:extLst>
            <a:ext uri="{FF2B5EF4-FFF2-40B4-BE49-F238E27FC236}">
              <a16:creationId xmlns:a16="http://schemas.microsoft.com/office/drawing/2014/main" id="{00000000-0008-0000-0400-00002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5" name="Picture 1" descr="ALMASHRI_0">
          <a:extLst>
            <a:ext uri="{FF2B5EF4-FFF2-40B4-BE49-F238E27FC236}">
              <a16:creationId xmlns:a16="http://schemas.microsoft.com/office/drawing/2014/main" id="{00000000-0008-0000-0400-00002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6" name="Picture 1" descr="ALMASHRI_0">
          <a:extLst>
            <a:ext uri="{FF2B5EF4-FFF2-40B4-BE49-F238E27FC236}">
              <a16:creationId xmlns:a16="http://schemas.microsoft.com/office/drawing/2014/main" id="{00000000-0008-0000-0400-00002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7" name="Picture 1" descr="ALMASHRI_0">
          <a:extLst>
            <a:ext uri="{FF2B5EF4-FFF2-40B4-BE49-F238E27FC236}">
              <a16:creationId xmlns:a16="http://schemas.microsoft.com/office/drawing/2014/main" id="{00000000-0008-0000-0400-00002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8" name="Picture 1" descr="ALMASHRI_0">
          <a:extLst>
            <a:ext uri="{FF2B5EF4-FFF2-40B4-BE49-F238E27FC236}">
              <a16:creationId xmlns:a16="http://schemas.microsoft.com/office/drawing/2014/main" id="{00000000-0008-0000-0400-00002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89" name="Picture 1" descr="ALMASHRI_0">
          <a:extLst>
            <a:ext uri="{FF2B5EF4-FFF2-40B4-BE49-F238E27FC236}">
              <a16:creationId xmlns:a16="http://schemas.microsoft.com/office/drawing/2014/main" id="{00000000-0008-0000-0400-00002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890" name="Picture 1" descr="ALMASHRI_0">
          <a:extLst>
            <a:ext uri="{FF2B5EF4-FFF2-40B4-BE49-F238E27FC236}">
              <a16:creationId xmlns:a16="http://schemas.microsoft.com/office/drawing/2014/main" id="{00000000-0008-0000-0400-00002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1" name="Picture 1" descr="ALMASHRI_0">
          <a:extLst>
            <a:ext uri="{FF2B5EF4-FFF2-40B4-BE49-F238E27FC236}">
              <a16:creationId xmlns:a16="http://schemas.microsoft.com/office/drawing/2014/main" id="{00000000-0008-0000-0400-00002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2" name="Picture 1" descr="ALMASHRI_0">
          <a:extLst>
            <a:ext uri="{FF2B5EF4-FFF2-40B4-BE49-F238E27FC236}">
              <a16:creationId xmlns:a16="http://schemas.microsoft.com/office/drawing/2014/main" id="{00000000-0008-0000-0400-00002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3" name="Picture 1" descr="ALMASHRI_0">
          <a:extLst>
            <a:ext uri="{FF2B5EF4-FFF2-40B4-BE49-F238E27FC236}">
              <a16:creationId xmlns:a16="http://schemas.microsoft.com/office/drawing/2014/main" id="{00000000-0008-0000-0400-00002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4" name="Picture 1" descr="ALMASHRI_0">
          <a:extLst>
            <a:ext uri="{FF2B5EF4-FFF2-40B4-BE49-F238E27FC236}">
              <a16:creationId xmlns:a16="http://schemas.microsoft.com/office/drawing/2014/main" id="{00000000-0008-0000-0400-00002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5" name="Picture 1" descr="ALMASHRI_0">
          <a:extLst>
            <a:ext uri="{FF2B5EF4-FFF2-40B4-BE49-F238E27FC236}">
              <a16:creationId xmlns:a16="http://schemas.microsoft.com/office/drawing/2014/main" id="{00000000-0008-0000-0400-00002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6" name="Picture 1" descr="ALMASHRI_0">
          <a:extLst>
            <a:ext uri="{FF2B5EF4-FFF2-40B4-BE49-F238E27FC236}">
              <a16:creationId xmlns:a16="http://schemas.microsoft.com/office/drawing/2014/main" id="{00000000-0008-0000-0400-00003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7" name="Picture 1" descr="ALMASHRI_0">
          <a:extLst>
            <a:ext uri="{FF2B5EF4-FFF2-40B4-BE49-F238E27FC236}">
              <a16:creationId xmlns:a16="http://schemas.microsoft.com/office/drawing/2014/main" id="{00000000-0008-0000-0400-00003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8" name="Picture 1" descr="ALMASHRI_0">
          <a:extLst>
            <a:ext uri="{FF2B5EF4-FFF2-40B4-BE49-F238E27FC236}">
              <a16:creationId xmlns:a16="http://schemas.microsoft.com/office/drawing/2014/main" id="{00000000-0008-0000-0400-00003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899" name="Picture 1" descr="ALMASHRI_0">
          <a:extLst>
            <a:ext uri="{FF2B5EF4-FFF2-40B4-BE49-F238E27FC236}">
              <a16:creationId xmlns:a16="http://schemas.microsoft.com/office/drawing/2014/main" id="{00000000-0008-0000-0400-00003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00" name="Picture 1" descr="ALMASHRI_0">
          <a:extLst>
            <a:ext uri="{FF2B5EF4-FFF2-40B4-BE49-F238E27FC236}">
              <a16:creationId xmlns:a16="http://schemas.microsoft.com/office/drawing/2014/main" id="{00000000-0008-0000-0400-00003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01" name="Picture 1" descr="ALMASHRI_0">
          <a:extLst>
            <a:ext uri="{FF2B5EF4-FFF2-40B4-BE49-F238E27FC236}">
              <a16:creationId xmlns:a16="http://schemas.microsoft.com/office/drawing/2014/main" id="{00000000-0008-0000-0400-00003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02" name="Picture 1" descr="ALMASHRI_0">
          <a:extLst>
            <a:ext uri="{FF2B5EF4-FFF2-40B4-BE49-F238E27FC236}">
              <a16:creationId xmlns:a16="http://schemas.microsoft.com/office/drawing/2014/main" id="{00000000-0008-0000-0400-00003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03" name="Picture 1" descr="ALMASHRI_0">
          <a:extLst>
            <a:ext uri="{FF2B5EF4-FFF2-40B4-BE49-F238E27FC236}">
              <a16:creationId xmlns:a16="http://schemas.microsoft.com/office/drawing/2014/main" id="{00000000-0008-0000-0400-00003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04" name="Picture 1" descr="ALMASHRI_0">
          <a:extLst>
            <a:ext uri="{FF2B5EF4-FFF2-40B4-BE49-F238E27FC236}">
              <a16:creationId xmlns:a16="http://schemas.microsoft.com/office/drawing/2014/main" id="{00000000-0008-0000-0400-00003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05" name="Picture 1" descr="ALMASHRI_0">
          <a:extLst>
            <a:ext uri="{FF2B5EF4-FFF2-40B4-BE49-F238E27FC236}">
              <a16:creationId xmlns:a16="http://schemas.microsoft.com/office/drawing/2014/main" id="{00000000-0008-0000-0400-00003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06" name="Picture 1" descr="ALMASHRI_0">
          <a:extLst>
            <a:ext uri="{FF2B5EF4-FFF2-40B4-BE49-F238E27FC236}">
              <a16:creationId xmlns:a16="http://schemas.microsoft.com/office/drawing/2014/main" id="{00000000-0008-0000-0400-00003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07" name="Picture 1" descr="ALMASHRI_0">
          <a:extLst>
            <a:ext uri="{FF2B5EF4-FFF2-40B4-BE49-F238E27FC236}">
              <a16:creationId xmlns:a16="http://schemas.microsoft.com/office/drawing/2014/main" id="{00000000-0008-0000-0400-00003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08" name="Picture 1" descr="ALMASHRI_0">
          <a:extLst>
            <a:ext uri="{FF2B5EF4-FFF2-40B4-BE49-F238E27FC236}">
              <a16:creationId xmlns:a16="http://schemas.microsoft.com/office/drawing/2014/main" id="{00000000-0008-0000-0400-00003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09" name="Picture 1" descr="ALMASHRI_0">
          <a:extLst>
            <a:ext uri="{FF2B5EF4-FFF2-40B4-BE49-F238E27FC236}">
              <a16:creationId xmlns:a16="http://schemas.microsoft.com/office/drawing/2014/main" id="{00000000-0008-0000-0400-00003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0" name="Picture 1" descr="ALMASHRI_0">
          <a:extLst>
            <a:ext uri="{FF2B5EF4-FFF2-40B4-BE49-F238E27FC236}">
              <a16:creationId xmlns:a16="http://schemas.microsoft.com/office/drawing/2014/main" id="{00000000-0008-0000-0400-00003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1" name="Picture 1" descr="ALMASHRI_0">
          <a:extLst>
            <a:ext uri="{FF2B5EF4-FFF2-40B4-BE49-F238E27FC236}">
              <a16:creationId xmlns:a16="http://schemas.microsoft.com/office/drawing/2014/main" id="{00000000-0008-0000-0400-00003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2" name="Picture 1" descr="ALMASHRI_0">
          <a:extLst>
            <a:ext uri="{FF2B5EF4-FFF2-40B4-BE49-F238E27FC236}">
              <a16:creationId xmlns:a16="http://schemas.microsoft.com/office/drawing/2014/main" id="{00000000-0008-0000-0400-00004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3" name="Picture 1" descr="ALMASHRI_0">
          <a:extLst>
            <a:ext uri="{FF2B5EF4-FFF2-40B4-BE49-F238E27FC236}">
              <a16:creationId xmlns:a16="http://schemas.microsoft.com/office/drawing/2014/main" id="{00000000-0008-0000-0400-00004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4" name="Picture 1" descr="ALMASHRI_0">
          <a:extLst>
            <a:ext uri="{FF2B5EF4-FFF2-40B4-BE49-F238E27FC236}">
              <a16:creationId xmlns:a16="http://schemas.microsoft.com/office/drawing/2014/main" id="{00000000-0008-0000-0400-00004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5" name="Picture 1" descr="ALMASHRI_0">
          <a:extLst>
            <a:ext uri="{FF2B5EF4-FFF2-40B4-BE49-F238E27FC236}">
              <a16:creationId xmlns:a16="http://schemas.microsoft.com/office/drawing/2014/main" id="{00000000-0008-0000-0400-00004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6" name="Picture 1" descr="ALMASHRI_0">
          <a:extLst>
            <a:ext uri="{FF2B5EF4-FFF2-40B4-BE49-F238E27FC236}">
              <a16:creationId xmlns:a16="http://schemas.microsoft.com/office/drawing/2014/main" id="{00000000-0008-0000-0400-00004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7" name="Picture 1" descr="ALMASHRI_0">
          <a:extLst>
            <a:ext uri="{FF2B5EF4-FFF2-40B4-BE49-F238E27FC236}">
              <a16:creationId xmlns:a16="http://schemas.microsoft.com/office/drawing/2014/main" id="{00000000-0008-0000-0400-00004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8" name="Picture 1" descr="ALMASHRI_0">
          <a:extLst>
            <a:ext uri="{FF2B5EF4-FFF2-40B4-BE49-F238E27FC236}">
              <a16:creationId xmlns:a16="http://schemas.microsoft.com/office/drawing/2014/main" id="{00000000-0008-0000-0400-00004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19" name="Picture 1" descr="ALMASHRI_0">
          <a:extLst>
            <a:ext uri="{FF2B5EF4-FFF2-40B4-BE49-F238E27FC236}">
              <a16:creationId xmlns:a16="http://schemas.microsoft.com/office/drawing/2014/main" id="{00000000-0008-0000-0400-00004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20" name="Picture 1" descr="ALMASHRI_0">
          <a:extLst>
            <a:ext uri="{FF2B5EF4-FFF2-40B4-BE49-F238E27FC236}">
              <a16:creationId xmlns:a16="http://schemas.microsoft.com/office/drawing/2014/main" id="{00000000-0008-0000-0400-00004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21" name="Picture 1" descr="ALMASHRI_0">
          <a:extLst>
            <a:ext uri="{FF2B5EF4-FFF2-40B4-BE49-F238E27FC236}">
              <a16:creationId xmlns:a16="http://schemas.microsoft.com/office/drawing/2014/main" id="{00000000-0008-0000-0400-00004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26720"/>
    <xdr:pic>
      <xdr:nvPicPr>
        <xdr:cNvPr id="14922" name="Picture 1" descr="ALMASHRI_0">
          <a:extLst>
            <a:ext uri="{FF2B5EF4-FFF2-40B4-BE49-F238E27FC236}">
              <a16:creationId xmlns:a16="http://schemas.microsoft.com/office/drawing/2014/main" id="{00000000-0008-0000-0400-00004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23" name="Picture 1" descr="ALMASHRI_0">
          <a:extLst>
            <a:ext uri="{FF2B5EF4-FFF2-40B4-BE49-F238E27FC236}">
              <a16:creationId xmlns:a16="http://schemas.microsoft.com/office/drawing/2014/main" id="{00000000-0008-0000-0400-00004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24" name="Picture 1" descr="ALMASHRI_0">
          <a:extLst>
            <a:ext uri="{FF2B5EF4-FFF2-40B4-BE49-F238E27FC236}">
              <a16:creationId xmlns:a16="http://schemas.microsoft.com/office/drawing/2014/main" id="{00000000-0008-0000-0400-00004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25" name="Picture 1" descr="ALMASHRI_0">
          <a:extLst>
            <a:ext uri="{FF2B5EF4-FFF2-40B4-BE49-F238E27FC236}">
              <a16:creationId xmlns:a16="http://schemas.microsoft.com/office/drawing/2014/main" id="{00000000-0008-0000-0400-00004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26" name="Picture 1" descr="ALMASHRI_0">
          <a:extLst>
            <a:ext uri="{FF2B5EF4-FFF2-40B4-BE49-F238E27FC236}">
              <a16:creationId xmlns:a16="http://schemas.microsoft.com/office/drawing/2014/main" id="{00000000-0008-0000-0400-00004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27" name="Picture 1" descr="ALMASHRI_0">
          <a:extLst>
            <a:ext uri="{FF2B5EF4-FFF2-40B4-BE49-F238E27FC236}">
              <a16:creationId xmlns:a16="http://schemas.microsoft.com/office/drawing/2014/main" id="{00000000-0008-0000-0400-00004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28" name="Picture 1" descr="ALMASHRI_0">
          <a:extLst>
            <a:ext uri="{FF2B5EF4-FFF2-40B4-BE49-F238E27FC236}">
              <a16:creationId xmlns:a16="http://schemas.microsoft.com/office/drawing/2014/main" id="{00000000-0008-0000-0400-00005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29" name="Picture 1" descr="ALMASHRI_0">
          <a:extLst>
            <a:ext uri="{FF2B5EF4-FFF2-40B4-BE49-F238E27FC236}">
              <a16:creationId xmlns:a16="http://schemas.microsoft.com/office/drawing/2014/main" id="{00000000-0008-0000-0400-00005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0" name="Picture 1" descr="ALMASHRI_0">
          <a:extLst>
            <a:ext uri="{FF2B5EF4-FFF2-40B4-BE49-F238E27FC236}">
              <a16:creationId xmlns:a16="http://schemas.microsoft.com/office/drawing/2014/main" id="{00000000-0008-0000-0400-00005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1" name="Picture 1" descr="ALMASHRI_0">
          <a:extLst>
            <a:ext uri="{FF2B5EF4-FFF2-40B4-BE49-F238E27FC236}">
              <a16:creationId xmlns:a16="http://schemas.microsoft.com/office/drawing/2014/main" id="{00000000-0008-0000-0400-00005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2" name="Picture 1" descr="ALMASHRI_0">
          <a:extLst>
            <a:ext uri="{FF2B5EF4-FFF2-40B4-BE49-F238E27FC236}">
              <a16:creationId xmlns:a16="http://schemas.microsoft.com/office/drawing/2014/main" id="{00000000-0008-0000-0400-00005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3" name="Picture 1" descr="ALMASHRI_0">
          <a:extLst>
            <a:ext uri="{FF2B5EF4-FFF2-40B4-BE49-F238E27FC236}">
              <a16:creationId xmlns:a16="http://schemas.microsoft.com/office/drawing/2014/main" id="{00000000-0008-0000-0400-00005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4" name="Picture 1" descr="ALMASHRI_0">
          <a:extLst>
            <a:ext uri="{FF2B5EF4-FFF2-40B4-BE49-F238E27FC236}">
              <a16:creationId xmlns:a16="http://schemas.microsoft.com/office/drawing/2014/main" id="{00000000-0008-0000-0400-00005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5" name="Picture 1" descr="ALMASHRI_0">
          <a:extLst>
            <a:ext uri="{FF2B5EF4-FFF2-40B4-BE49-F238E27FC236}">
              <a16:creationId xmlns:a16="http://schemas.microsoft.com/office/drawing/2014/main" id="{00000000-0008-0000-0400-00005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6" name="Picture 1" descr="ALMASHRI_0">
          <a:extLst>
            <a:ext uri="{FF2B5EF4-FFF2-40B4-BE49-F238E27FC236}">
              <a16:creationId xmlns:a16="http://schemas.microsoft.com/office/drawing/2014/main" id="{00000000-0008-0000-0400-00005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7" name="Picture 1" descr="ALMASHRI_0">
          <a:extLst>
            <a:ext uri="{FF2B5EF4-FFF2-40B4-BE49-F238E27FC236}">
              <a16:creationId xmlns:a16="http://schemas.microsoft.com/office/drawing/2014/main" id="{00000000-0008-0000-0400-00005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417195"/>
    <xdr:pic>
      <xdr:nvPicPr>
        <xdr:cNvPr id="14938" name="Picture 1" descr="ALMASHRI_0">
          <a:extLst>
            <a:ext uri="{FF2B5EF4-FFF2-40B4-BE49-F238E27FC236}">
              <a16:creationId xmlns:a16="http://schemas.microsoft.com/office/drawing/2014/main" id="{00000000-0008-0000-0400-00005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39" name="Picture 1" descr="ALMASHRI_0">
          <a:extLst>
            <a:ext uri="{FF2B5EF4-FFF2-40B4-BE49-F238E27FC236}">
              <a16:creationId xmlns:a16="http://schemas.microsoft.com/office/drawing/2014/main" id="{00000000-0008-0000-0400-00005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0" name="Picture 1" descr="ALMASHRI_0">
          <a:extLst>
            <a:ext uri="{FF2B5EF4-FFF2-40B4-BE49-F238E27FC236}">
              <a16:creationId xmlns:a16="http://schemas.microsoft.com/office/drawing/2014/main" id="{00000000-0008-0000-0400-00005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1" name="Picture 1" descr="ALMASHRI_0">
          <a:extLst>
            <a:ext uri="{FF2B5EF4-FFF2-40B4-BE49-F238E27FC236}">
              <a16:creationId xmlns:a16="http://schemas.microsoft.com/office/drawing/2014/main" id="{00000000-0008-0000-0400-00005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2" name="Picture 1" descr="ALMASHRI_0">
          <a:extLst>
            <a:ext uri="{FF2B5EF4-FFF2-40B4-BE49-F238E27FC236}">
              <a16:creationId xmlns:a16="http://schemas.microsoft.com/office/drawing/2014/main" id="{00000000-0008-0000-0400-00005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3" name="Picture 1" descr="ALMASHRI_0">
          <a:extLst>
            <a:ext uri="{FF2B5EF4-FFF2-40B4-BE49-F238E27FC236}">
              <a16:creationId xmlns:a16="http://schemas.microsoft.com/office/drawing/2014/main" id="{00000000-0008-0000-0400-00005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4" name="Picture 1" descr="ALMASHRI_0">
          <a:extLst>
            <a:ext uri="{FF2B5EF4-FFF2-40B4-BE49-F238E27FC236}">
              <a16:creationId xmlns:a16="http://schemas.microsoft.com/office/drawing/2014/main" id="{00000000-0008-0000-0400-00006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5" name="Picture 1" descr="ALMASHRI_0">
          <a:extLst>
            <a:ext uri="{FF2B5EF4-FFF2-40B4-BE49-F238E27FC236}">
              <a16:creationId xmlns:a16="http://schemas.microsoft.com/office/drawing/2014/main" id="{00000000-0008-0000-0400-00006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6" name="Picture 1" descr="ALMASHRI_0">
          <a:extLst>
            <a:ext uri="{FF2B5EF4-FFF2-40B4-BE49-F238E27FC236}">
              <a16:creationId xmlns:a16="http://schemas.microsoft.com/office/drawing/2014/main" id="{00000000-0008-0000-0400-00006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7" name="Picture 1" descr="ALMASHRI_0">
          <a:extLst>
            <a:ext uri="{FF2B5EF4-FFF2-40B4-BE49-F238E27FC236}">
              <a16:creationId xmlns:a16="http://schemas.microsoft.com/office/drawing/2014/main" id="{00000000-0008-0000-0400-00006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8" name="Picture 1" descr="ALMASHRI_0">
          <a:extLst>
            <a:ext uri="{FF2B5EF4-FFF2-40B4-BE49-F238E27FC236}">
              <a16:creationId xmlns:a16="http://schemas.microsoft.com/office/drawing/2014/main" id="{00000000-0008-0000-0400-00006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49" name="Picture 1" descr="ALMASHRI_0">
          <a:extLst>
            <a:ext uri="{FF2B5EF4-FFF2-40B4-BE49-F238E27FC236}">
              <a16:creationId xmlns:a16="http://schemas.microsoft.com/office/drawing/2014/main" id="{00000000-0008-0000-0400-00006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50" name="Picture 1" descr="ALMASHRI_0">
          <a:extLst>
            <a:ext uri="{FF2B5EF4-FFF2-40B4-BE49-F238E27FC236}">
              <a16:creationId xmlns:a16="http://schemas.microsoft.com/office/drawing/2014/main" id="{00000000-0008-0000-0400-00006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51" name="Picture 1" descr="ALMASHRI_0">
          <a:extLst>
            <a:ext uri="{FF2B5EF4-FFF2-40B4-BE49-F238E27FC236}">
              <a16:creationId xmlns:a16="http://schemas.microsoft.com/office/drawing/2014/main" id="{00000000-0008-0000-0400-00006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52" name="Picture 1" descr="ALMASHRI_0">
          <a:extLst>
            <a:ext uri="{FF2B5EF4-FFF2-40B4-BE49-F238E27FC236}">
              <a16:creationId xmlns:a16="http://schemas.microsoft.com/office/drawing/2014/main" id="{00000000-0008-0000-0400-00006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53" name="Picture 1" descr="ALMASHRI_0">
          <a:extLst>
            <a:ext uri="{FF2B5EF4-FFF2-40B4-BE49-F238E27FC236}">
              <a16:creationId xmlns:a16="http://schemas.microsoft.com/office/drawing/2014/main" id="{00000000-0008-0000-0400-00006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94335"/>
    <xdr:pic>
      <xdr:nvPicPr>
        <xdr:cNvPr id="14954" name="Picture 1" descr="ALMASHRI_0">
          <a:extLst>
            <a:ext uri="{FF2B5EF4-FFF2-40B4-BE49-F238E27FC236}">
              <a16:creationId xmlns:a16="http://schemas.microsoft.com/office/drawing/2014/main" id="{00000000-0008-0000-0400-00006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55" name="Picture 1" descr="ALMASHRI_0">
          <a:extLst>
            <a:ext uri="{FF2B5EF4-FFF2-40B4-BE49-F238E27FC236}">
              <a16:creationId xmlns:a16="http://schemas.microsoft.com/office/drawing/2014/main" id="{00000000-0008-0000-0400-00006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56" name="Picture 1" descr="ALMASHRI_0">
          <a:extLst>
            <a:ext uri="{FF2B5EF4-FFF2-40B4-BE49-F238E27FC236}">
              <a16:creationId xmlns:a16="http://schemas.microsoft.com/office/drawing/2014/main" id="{00000000-0008-0000-0400-00006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57" name="Picture 1" descr="ALMASHRI_0">
          <a:extLst>
            <a:ext uri="{FF2B5EF4-FFF2-40B4-BE49-F238E27FC236}">
              <a16:creationId xmlns:a16="http://schemas.microsoft.com/office/drawing/2014/main" id="{00000000-0008-0000-0400-00006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58" name="Picture 1" descr="ALMASHRI_0">
          <a:extLst>
            <a:ext uri="{FF2B5EF4-FFF2-40B4-BE49-F238E27FC236}">
              <a16:creationId xmlns:a16="http://schemas.microsoft.com/office/drawing/2014/main" id="{00000000-0008-0000-0400-00006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59" name="Picture 1" descr="ALMASHRI_0">
          <a:extLst>
            <a:ext uri="{FF2B5EF4-FFF2-40B4-BE49-F238E27FC236}">
              <a16:creationId xmlns:a16="http://schemas.microsoft.com/office/drawing/2014/main" id="{00000000-0008-0000-0400-00006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0" name="Picture 1" descr="ALMASHRI_0">
          <a:extLst>
            <a:ext uri="{FF2B5EF4-FFF2-40B4-BE49-F238E27FC236}">
              <a16:creationId xmlns:a16="http://schemas.microsoft.com/office/drawing/2014/main" id="{00000000-0008-0000-0400-00007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1" name="Picture 1" descr="ALMASHRI_0">
          <a:extLst>
            <a:ext uri="{FF2B5EF4-FFF2-40B4-BE49-F238E27FC236}">
              <a16:creationId xmlns:a16="http://schemas.microsoft.com/office/drawing/2014/main" id="{00000000-0008-0000-0400-00007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2" name="Picture 1" descr="ALMASHRI_0">
          <a:extLst>
            <a:ext uri="{FF2B5EF4-FFF2-40B4-BE49-F238E27FC236}">
              <a16:creationId xmlns:a16="http://schemas.microsoft.com/office/drawing/2014/main" id="{00000000-0008-0000-0400-00007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3" name="Picture 1" descr="ALMASHRI_0">
          <a:extLst>
            <a:ext uri="{FF2B5EF4-FFF2-40B4-BE49-F238E27FC236}">
              <a16:creationId xmlns:a16="http://schemas.microsoft.com/office/drawing/2014/main" id="{00000000-0008-0000-0400-00007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4" name="Picture 1" descr="ALMASHRI_0">
          <a:extLst>
            <a:ext uri="{FF2B5EF4-FFF2-40B4-BE49-F238E27FC236}">
              <a16:creationId xmlns:a16="http://schemas.microsoft.com/office/drawing/2014/main" id="{00000000-0008-0000-0400-00007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5" name="Picture 1" descr="ALMASHRI_0">
          <a:extLst>
            <a:ext uri="{FF2B5EF4-FFF2-40B4-BE49-F238E27FC236}">
              <a16:creationId xmlns:a16="http://schemas.microsoft.com/office/drawing/2014/main" id="{00000000-0008-0000-0400-00007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6" name="Picture 1" descr="ALMASHRI_0">
          <a:extLst>
            <a:ext uri="{FF2B5EF4-FFF2-40B4-BE49-F238E27FC236}">
              <a16:creationId xmlns:a16="http://schemas.microsoft.com/office/drawing/2014/main" id="{00000000-0008-0000-0400-00007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7" name="Picture 1" descr="ALMASHRI_0">
          <a:extLst>
            <a:ext uri="{FF2B5EF4-FFF2-40B4-BE49-F238E27FC236}">
              <a16:creationId xmlns:a16="http://schemas.microsoft.com/office/drawing/2014/main" id="{00000000-0008-0000-0400-00007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8" name="Picture 1" descr="ALMASHRI_0">
          <a:extLst>
            <a:ext uri="{FF2B5EF4-FFF2-40B4-BE49-F238E27FC236}">
              <a16:creationId xmlns:a16="http://schemas.microsoft.com/office/drawing/2014/main" id="{00000000-0008-0000-0400-00007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135</xdr:row>
      <xdr:rowOff>0</xdr:rowOff>
    </xdr:from>
    <xdr:ext cx="0" cy="384810"/>
    <xdr:pic>
      <xdr:nvPicPr>
        <xdr:cNvPr id="14969" name="Picture 1" descr="ALMASHRI_0">
          <a:extLst>
            <a:ext uri="{FF2B5EF4-FFF2-40B4-BE49-F238E27FC236}">
              <a16:creationId xmlns:a16="http://schemas.microsoft.com/office/drawing/2014/main" id="{00000000-0008-0000-0400-00007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7686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1295400</xdr:colOff>
      <xdr:row>150</xdr:row>
      <xdr:rowOff>0</xdr:rowOff>
    </xdr:from>
    <xdr:ext cx="0" cy="2150853"/>
    <xdr:pic>
      <xdr:nvPicPr>
        <xdr:cNvPr id="2" name="Picture 1" descr="ALMASHRI_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3" name="Picture 1" descr="ALMASHRI_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4" name="Picture 1" descr="ALMASHRI_0">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 name="Picture 1" descr="ALMASHRI_0">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6" name="Picture 1" descr="ALMASHRI_0">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7" name="Picture 1" descr="ALMASHRI_0">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8" name="Picture 1" descr="ALMASHRI_0">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9" name="Picture 1" descr="ALMASHRI_0">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0" name="Picture 1" descr="ALMASHRI_0">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1" name="Picture 1" descr="ALMASHRI_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2" name="Picture 1" descr="ALMASHRI_0">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3" name="Picture 1" descr="ALMASHRI_0">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4" name="Picture 1" descr="ALMASHRI_0">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5" name="Picture 1" descr="ALMASHRI_0">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6" name="Picture 1" descr="ALMASHRI_0">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17" name="Picture 1" descr="ALMASHRI_0">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18" name="Picture 1" descr="ALMASHRI_0">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19" name="Picture 1" descr="ALMASHRI_0">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0" name="Picture 1" descr="ALMASHRI_0">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1" name="Picture 1" descr="ALMASHRI_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2" name="Picture 1" descr="ALMASHRI_0">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3" name="Picture 1" descr="ALMASHRI_0">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4" name="Picture 1" descr="ALMASHRI_0">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5" name="Picture 1" descr="ALMASHRI_0">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6" name="Picture 1" descr="ALMASHRI_0">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7" name="Picture 1" descr="ALMASHRI_0">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8" name="Picture 1" descr="ALMASHRI_0">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29" name="Picture 1" descr="ALMASHRI_0">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30" name="Picture 1" descr="ALMASHRI_0">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31" name="Picture 1" descr="ALMASHRI_0">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32" name="Picture 1" descr="ALMASHRI_0">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1328"/>
    <xdr:pic>
      <xdr:nvPicPr>
        <xdr:cNvPr id="33" name="Picture 1" descr="ALMASHRI_0">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34" name="Picture 1" descr="ALMASHRI_0">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35" name="Picture 1" descr="ALMASHRI_0">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36" name="Picture 1" descr="ALMASHRI_0">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37" name="Picture 1" descr="ALMASHRI_0">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38" name="Picture 1" descr="ALMASHRI_0">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39" name="Picture 1" descr="ALMASHRI_0">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0" name="Picture 1" descr="ALMASHRI_0">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1" name="Picture 1" descr="ALMASHRI_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2" name="Picture 1" descr="ALMASHRI_0">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3" name="Picture 1" descr="ALMASHRI_0">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4" name="Picture 1" descr="ALMASHRI_0">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5" name="Picture 1" descr="ALMASHRI_0">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6" name="Picture 1" descr="ALMASHRI_0">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7" name="Picture 1" descr="ALMASHRI_0">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8" name="Picture 1" descr="ALMASHRI_0">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12753"/>
    <xdr:pic>
      <xdr:nvPicPr>
        <xdr:cNvPr id="49" name="Picture 1" descr="ALMASHRI_0">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0" name="Picture 1" descr="ALMASHRI_0">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1" name="Picture 1" descr="ALMASHRI_0">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2" name="Picture 1" descr="ALMASHRI_0">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3" name="Picture 1" descr="ALMASHRI_0">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4" name="Picture 1" descr="ALMASHRI_0">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5" name="Picture 1" descr="ALMASHRI_0">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6" name="Picture 1" descr="ALMASHRI_0">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7" name="Picture 1" descr="ALMASHRI_0">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8" name="Picture 1" descr="ALMASHRI_0">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59" name="Picture 1" descr="ALMASHRI_0">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60" name="Picture 1" descr="ALMASHRI_0">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61" name="Picture 1" descr="ALMASHRI_0">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62" name="Picture 1" descr="ALMASHRI_0">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63" name="Picture 1" descr="ALMASHRI_0">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64" name="Picture 1" descr="ALMASHRI_0">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0853"/>
    <xdr:pic>
      <xdr:nvPicPr>
        <xdr:cNvPr id="65" name="Picture 1" descr="ALMASHRI_0">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66" name="Picture 1" descr="ALMASHRI_0">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67" name="Picture 1" descr="ALMASHRI_0">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68" name="Picture 1" descr="ALMASHRI_0">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69" name="Picture 1" descr="ALMASHRI_0">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0" name="Picture 1" descr="ALMASHRI_0">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1" name="Picture 1" descr="ALMASHRI_0">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2" name="Picture 1" descr="ALMASHRI_0">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3" name="Picture 1" descr="ALMASHRI_0">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4" name="Picture 1" descr="ALMASHRI_0">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5" name="Picture 1" descr="ALMASHRI_0">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6" name="Picture 1" descr="ALMASHRI_0">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7" name="Picture 1" descr="ALMASHRI_0">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8" name="Picture 1" descr="ALMASHRI_0">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79" name="Picture 1" descr="ALMASHRI_0">
          <a:extLst>
            <a:ext uri="{FF2B5EF4-FFF2-40B4-BE49-F238E27FC236}">
              <a16:creationId xmlns:a16="http://schemas.microsoft.com/office/drawing/2014/main" id="{00000000-0008-0000-05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0" name="Picture 1" descr="ALMASHRI_0">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1" name="Picture 1" descr="ALMASHRI_0">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2" name="Picture 1" descr="ALMASHRI_0">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3" name="Picture 1" descr="ALMASHRI_0">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4" name="Picture 1" descr="ALMASHRI_0">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5" name="Picture 1" descr="ALMASHRI_0">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6" name="Picture 1" descr="ALMASHRI_0">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7" name="Picture 1" descr="ALMASHRI_0">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8" name="Picture 1" descr="ALMASHRI_0">
          <a:extLst>
            <a:ext uri="{FF2B5EF4-FFF2-40B4-BE49-F238E27FC236}">
              <a16:creationId xmlns:a16="http://schemas.microsoft.com/office/drawing/2014/main" id="{00000000-0008-0000-05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89" name="Picture 1" descr="ALMASHRI_0">
          <a:extLst>
            <a:ext uri="{FF2B5EF4-FFF2-40B4-BE49-F238E27FC236}">
              <a16:creationId xmlns:a16="http://schemas.microsoft.com/office/drawing/2014/main" id="{00000000-0008-0000-05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0" name="Picture 1" descr="ALMASHRI_0">
          <a:extLst>
            <a:ext uri="{FF2B5EF4-FFF2-40B4-BE49-F238E27FC236}">
              <a16:creationId xmlns:a16="http://schemas.microsoft.com/office/drawing/2014/main" id="{00000000-0008-0000-05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1" name="Picture 1" descr="ALMASHRI_0">
          <a:extLst>
            <a:ext uri="{FF2B5EF4-FFF2-40B4-BE49-F238E27FC236}">
              <a16:creationId xmlns:a16="http://schemas.microsoft.com/office/drawing/2014/main" id="{00000000-0008-0000-05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2" name="Picture 1" descr="ALMASHRI_0">
          <a:extLst>
            <a:ext uri="{FF2B5EF4-FFF2-40B4-BE49-F238E27FC236}">
              <a16:creationId xmlns:a16="http://schemas.microsoft.com/office/drawing/2014/main" id="{00000000-0008-0000-05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3" name="Picture 1" descr="ALMASHRI_0">
          <a:extLst>
            <a:ext uri="{FF2B5EF4-FFF2-40B4-BE49-F238E27FC236}">
              <a16:creationId xmlns:a16="http://schemas.microsoft.com/office/drawing/2014/main" id="{00000000-0008-0000-05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4" name="Picture 1" descr="ALMASHRI_0">
          <a:extLst>
            <a:ext uri="{FF2B5EF4-FFF2-40B4-BE49-F238E27FC236}">
              <a16:creationId xmlns:a16="http://schemas.microsoft.com/office/drawing/2014/main" id="{00000000-0008-0000-05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5" name="Picture 1" descr="ALMASHRI_0">
          <a:extLst>
            <a:ext uri="{FF2B5EF4-FFF2-40B4-BE49-F238E27FC236}">
              <a16:creationId xmlns:a16="http://schemas.microsoft.com/office/drawing/2014/main" id="{00000000-0008-0000-05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6" name="Picture 1" descr="ALMASHRI_0">
          <a:extLst>
            <a:ext uri="{FF2B5EF4-FFF2-40B4-BE49-F238E27FC236}">
              <a16:creationId xmlns:a16="http://schemas.microsoft.com/office/drawing/2014/main" id="{00000000-0008-0000-05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97" name="Picture 1" descr="ALMASHRI_0">
          <a:extLst>
            <a:ext uri="{FF2B5EF4-FFF2-40B4-BE49-F238E27FC236}">
              <a16:creationId xmlns:a16="http://schemas.microsoft.com/office/drawing/2014/main" id="{00000000-0008-0000-05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98" name="Picture 1" descr="ALMASHRI_0">
          <a:extLst>
            <a:ext uri="{FF2B5EF4-FFF2-40B4-BE49-F238E27FC236}">
              <a16:creationId xmlns:a16="http://schemas.microsoft.com/office/drawing/2014/main" id="{00000000-0008-0000-05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99" name="Picture 1" descr="ALMASHRI_0">
          <a:extLst>
            <a:ext uri="{FF2B5EF4-FFF2-40B4-BE49-F238E27FC236}">
              <a16:creationId xmlns:a16="http://schemas.microsoft.com/office/drawing/2014/main" id="{00000000-0008-0000-05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0" name="Picture 1" descr="ALMASHRI_0">
          <a:extLst>
            <a:ext uri="{FF2B5EF4-FFF2-40B4-BE49-F238E27FC236}">
              <a16:creationId xmlns:a16="http://schemas.microsoft.com/office/drawing/2014/main" id="{00000000-0008-0000-05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1" name="Picture 1" descr="ALMASHRI_0">
          <a:extLst>
            <a:ext uri="{FF2B5EF4-FFF2-40B4-BE49-F238E27FC236}">
              <a16:creationId xmlns:a16="http://schemas.microsoft.com/office/drawing/2014/main" id="{00000000-0008-0000-05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2" name="Picture 1" descr="ALMASHRI_0">
          <a:extLst>
            <a:ext uri="{FF2B5EF4-FFF2-40B4-BE49-F238E27FC236}">
              <a16:creationId xmlns:a16="http://schemas.microsoft.com/office/drawing/2014/main" id="{00000000-0008-0000-05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3" name="Picture 1" descr="ALMASHRI_0">
          <a:extLst>
            <a:ext uri="{FF2B5EF4-FFF2-40B4-BE49-F238E27FC236}">
              <a16:creationId xmlns:a16="http://schemas.microsoft.com/office/drawing/2014/main" id="{00000000-0008-0000-05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4" name="Picture 1" descr="ALMASHRI_0">
          <a:extLst>
            <a:ext uri="{FF2B5EF4-FFF2-40B4-BE49-F238E27FC236}">
              <a16:creationId xmlns:a16="http://schemas.microsoft.com/office/drawing/2014/main" id="{00000000-0008-0000-05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5" name="Picture 1" descr="ALMASHRI_0">
          <a:extLst>
            <a:ext uri="{FF2B5EF4-FFF2-40B4-BE49-F238E27FC236}">
              <a16:creationId xmlns:a16="http://schemas.microsoft.com/office/drawing/2014/main" id="{00000000-0008-0000-05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6" name="Picture 1" descr="ALMASHRI_0">
          <a:extLst>
            <a:ext uri="{FF2B5EF4-FFF2-40B4-BE49-F238E27FC236}">
              <a16:creationId xmlns:a16="http://schemas.microsoft.com/office/drawing/2014/main" id="{00000000-0008-0000-05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7" name="Picture 1" descr="ALMASHRI_0">
          <a:extLst>
            <a:ext uri="{FF2B5EF4-FFF2-40B4-BE49-F238E27FC236}">
              <a16:creationId xmlns:a16="http://schemas.microsoft.com/office/drawing/2014/main" id="{00000000-0008-0000-05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8" name="Picture 1" descr="ALMASHRI_0">
          <a:extLst>
            <a:ext uri="{FF2B5EF4-FFF2-40B4-BE49-F238E27FC236}">
              <a16:creationId xmlns:a16="http://schemas.microsoft.com/office/drawing/2014/main" id="{00000000-0008-0000-05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09" name="Picture 1" descr="ALMASHRI_0">
          <a:extLst>
            <a:ext uri="{FF2B5EF4-FFF2-40B4-BE49-F238E27FC236}">
              <a16:creationId xmlns:a16="http://schemas.microsoft.com/office/drawing/2014/main" id="{00000000-0008-0000-05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10" name="Picture 1" descr="ALMASHRI_0">
          <a:extLst>
            <a:ext uri="{FF2B5EF4-FFF2-40B4-BE49-F238E27FC236}">
              <a16:creationId xmlns:a16="http://schemas.microsoft.com/office/drawing/2014/main" id="{00000000-0008-0000-05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11" name="Picture 1" descr="ALMASHRI_0">
          <a:extLst>
            <a:ext uri="{FF2B5EF4-FFF2-40B4-BE49-F238E27FC236}">
              <a16:creationId xmlns:a16="http://schemas.microsoft.com/office/drawing/2014/main" id="{00000000-0008-0000-05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12" name="Picture 1" descr="ALMASHRI_0">
          <a:extLst>
            <a:ext uri="{FF2B5EF4-FFF2-40B4-BE49-F238E27FC236}">
              <a16:creationId xmlns:a16="http://schemas.microsoft.com/office/drawing/2014/main" id="{00000000-0008-0000-05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13" name="Picture 1" descr="ALMASHRI_0">
          <a:extLst>
            <a:ext uri="{FF2B5EF4-FFF2-40B4-BE49-F238E27FC236}">
              <a16:creationId xmlns:a16="http://schemas.microsoft.com/office/drawing/2014/main" id="{00000000-0008-0000-05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14" name="Picture 1" descr="ALMASHRI_0">
          <a:extLst>
            <a:ext uri="{FF2B5EF4-FFF2-40B4-BE49-F238E27FC236}">
              <a16:creationId xmlns:a16="http://schemas.microsoft.com/office/drawing/2014/main" id="{00000000-0008-0000-05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15" name="Picture 1" descr="ALMASHRI_0">
          <a:extLst>
            <a:ext uri="{FF2B5EF4-FFF2-40B4-BE49-F238E27FC236}">
              <a16:creationId xmlns:a16="http://schemas.microsoft.com/office/drawing/2014/main" id="{00000000-0008-0000-05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16" name="Picture 1" descr="ALMASHRI_0">
          <a:extLst>
            <a:ext uri="{FF2B5EF4-FFF2-40B4-BE49-F238E27FC236}">
              <a16:creationId xmlns:a16="http://schemas.microsoft.com/office/drawing/2014/main" id="{00000000-0008-0000-05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17" name="Picture 1" descr="ALMASHRI_0">
          <a:extLst>
            <a:ext uri="{FF2B5EF4-FFF2-40B4-BE49-F238E27FC236}">
              <a16:creationId xmlns:a16="http://schemas.microsoft.com/office/drawing/2014/main" id="{00000000-0008-0000-05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18" name="Picture 1" descr="ALMASHRI_0">
          <a:extLst>
            <a:ext uri="{FF2B5EF4-FFF2-40B4-BE49-F238E27FC236}">
              <a16:creationId xmlns:a16="http://schemas.microsoft.com/office/drawing/2014/main" id="{00000000-0008-0000-05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19" name="Picture 1" descr="ALMASHRI_0">
          <a:extLst>
            <a:ext uri="{FF2B5EF4-FFF2-40B4-BE49-F238E27FC236}">
              <a16:creationId xmlns:a16="http://schemas.microsoft.com/office/drawing/2014/main" id="{00000000-0008-0000-05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0" name="Picture 1" descr="ALMASHRI_0">
          <a:extLst>
            <a:ext uri="{FF2B5EF4-FFF2-40B4-BE49-F238E27FC236}">
              <a16:creationId xmlns:a16="http://schemas.microsoft.com/office/drawing/2014/main" id="{00000000-0008-0000-05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1" name="Picture 1" descr="ALMASHRI_0">
          <a:extLst>
            <a:ext uri="{FF2B5EF4-FFF2-40B4-BE49-F238E27FC236}">
              <a16:creationId xmlns:a16="http://schemas.microsoft.com/office/drawing/2014/main" id="{00000000-0008-0000-05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2" name="Picture 1" descr="ALMASHRI_0">
          <a:extLst>
            <a:ext uri="{FF2B5EF4-FFF2-40B4-BE49-F238E27FC236}">
              <a16:creationId xmlns:a16="http://schemas.microsoft.com/office/drawing/2014/main" id="{00000000-0008-0000-05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3" name="Picture 1" descr="ALMASHRI_0">
          <a:extLst>
            <a:ext uri="{FF2B5EF4-FFF2-40B4-BE49-F238E27FC236}">
              <a16:creationId xmlns:a16="http://schemas.microsoft.com/office/drawing/2014/main" id="{00000000-0008-0000-05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4" name="Picture 1" descr="ALMASHRI_0">
          <a:extLst>
            <a:ext uri="{FF2B5EF4-FFF2-40B4-BE49-F238E27FC236}">
              <a16:creationId xmlns:a16="http://schemas.microsoft.com/office/drawing/2014/main" id="{00000000-0008-0000-05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5" name="Picture 1" descr="ALMASHRI_0">
          <a:extLst>
            <a:ext uri="{FF2B5EF4-FFF2-40B4-BE49-F238E27FC236}">
              <a16:creationId xmlns:a16="http://schemas.microsoft.com/office/drawing/2014/main" id="{00000000-0008-0000-05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6" name="Picture 1" descr="ALMASHRI_0">
          <a:extLst>
            <a:ext uri="{FF2B5EF4-FFF2-40B4-BE49-F238E27FC236}">
              <a16:creationId xmlns:a16="http://schemas.microsoft.com/office/drawing/2014/main" id="{00000000-0008-0000-05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7" name="Picture 1" descr="ALMASHRI_0">
          <a:extLst>
            <a:ext uri="{FF2B5EF4-FFF2-40B4-BE49-F238E27FC236}">
              <a16:creationId xmlns:a16="http://schemas.microsoft.com/office/drawing/2014/main" id="{00000000-0008-0000-05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8" name="Picture 1" descr="ALMASHRI_0">
          <a:extLst>
            <a:ext uri="{FF2B5EF4-FFF2-40B4-BE49-F238E27FC236}">
              <a16:creationId xmlns:a16="http://schemas.microsoft.com/office/drawing/2014/main" id="{00000000-0008-0000-05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32518"/>
    <xdr:pic>
      <xdr:nvPicPr>
        <xdr:cNvPr id="129" name="Picture 1" descr="ALMASHRI_0">
          <a:extLst>
            <a:ext uri="{FF2B5EF4-FFF2-40B4-BE49-F238E27FC236}">
              <a16:creationId xmlns:a16="http://schemas.microsoft.com/office/drawing/2014/main" id="{00000000-0008-0000-05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0" name="Picture 1" descr="ALMASHRI_0">
          <a:extLst>
            <a:ext uri="{FF2B5EF4-FFF2-40B4-BE49-F238E27FC236}">
              <a16:creationId xmlns:a16="http://schemas.microsoft.com/office/drawing/2014/main" id="{00000000-0008-0000-05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1" name="Picture 1" descr="ALMASHRI_0">
          <a:extLst>
            <a:ext uri="{FF2B5EF4-FFF2-40B4-BE49-F238E27FC236}">
              <a16:creationId xmlns:a16="http://schemas.microsoft.com/office/drawing/2014/main" id="{00000000-0008-0000-05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2" name="Picture 1" descr="ALMASHRI_0">
          <a:extLst>
            <a:ext uri="{FF2B5EF4-FFF2-40B4-BE49-F238E27FC236}">
              <a16:creationId xmlns:a16="http://schemas.microsoft.com/office/drawing/2014/main" id="{00000000-0008-0000-05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3" name="Picture 1" descr="ALMASHRI_0">
          <a:extLst>
            <a:ext uri="{FF2B5EF4-FFF2-40B4-BE49-F238E27FC236}">
              <a16:creationId xmlns:a16="http://schemas.microsoft.com/office/drawing/2014/main" id="{00000000-0008-0000-05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4" name="Picture 1" descr="ALMASHRI_0">
          <a:extLst>
            <a:ext uri="{FF2B5EF4-FFF2-40B4-BE49-F238E27FC236}">
              <a16:creationId xmlns:a16="http://schemas.microsoft.com/office/drawing/2014/main" id="{00000000-0008-0000-05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5" name="Picture 1" descr="ALMASHRI_0">
          <a:extLst>
            <a:ext uri="{FF2B5EF4-FFF2-40B4-BE49-F238E27FC236}">
              <a16:creationId xmlns:a16="http://schemas.microsoft.com/office/drawing/2014/main" id="{00000000-0008-0000-05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6" name="Picture 1" descr="ALMASHRI_0">
          <a:extLst>
            <a:ext uri="{FF2B5EF4-FFF2-40B4-BE49-F238E27FC236}">
              <a16:creationId xmlns:a16="http://schemas.microsoft.com/office/drawing/2014/main" id="{00000000-0008-0000-05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7" name="Picture 1" descr="ALMASHRI_0">
          <a:extLst>
            <a:ext uri="{FF2B5EF4-FFF2-40B4-BE49-F238E27FC236}">
              <a16:creationId xmlns:a16="http://schemas.microsoft.com/office/drawing/2014/main" id="{00000000-0008-0000-05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8" name="Picture 1" descr="ALMASHRI_0">
          <a:extLst>
            <a:ext uri="{FF2B5EF4-FFF2-40B4-BE49-F238E27FC236}">
              <a16:creationId xmlns:a16="http://schemas.microsoft.com/office/drawing/2014/main" id="{00000000-0008-0000-05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39" name="Picture 1" descr="ALMASHRI_0">
          <a:extLst>
            <a:ext uri="{FF2B5EF4-FFF2-40B4-BE49-F238E27FC236}">
              <a16:creationId xmlns:a16="http://schemas.microsoft.com/office/drawing/2014/main" id="{00000000-0008-0000-05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40" name="Picture 1" descr="ALMASHRI_0">
          <a:extLst>
            <a:ext uri="{FF2B5EF4-FFF2-40B4-BE49-F238E27FC236}">
              <a16:creationId xmlns:a16="http://schemas.microsoft.com/office/drawing/2014/main" id="{00000000-0008-0000-05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41" name="Picture 1" descr="ALMASHRI_0">
          <a:extLst>
            <a:ext uri="{FF2B5EF4-FFF2-40B4-BE49-F238E27FC236}">
              <a16:creationId xmlns:a16="http://schemas.microsoft.com/office/drawing/2014/main" id="{00000000-0008-0000-05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42" name="Picture 1" descr="ALMASHRI_0">
          <a:extLst>
            <a:ext uri="{FF2B5EF4-FFF2-40B4-BE49-F238E27FC236}">
              <a16:creationId xmlns:a16="http://schemas.microsoft.com/office/drawing/2014/main" id="{00000000-0008-0000-05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43" name="Picture 1" descr="ALMASHRI_0">
          <a:extLst>
            <a:ext uri="{FF2B5EF4-FFF2-40B4-BE49-F238E27FC236}">
              <a16:creationId xmlns:a16="http://schemas.microsoft.com/office/drawing/2014/main" id="{00000000-0008-0000-05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44" name="Picture 1" descr="ALMASHRI_0">
          <a:extLst>
            <a:ext uri="{FF2B5EF4-FFF2-40B4-BE49-F238E27FC236}">
              <a16:creationId xmlns:a16="http://schemas.microsoft.com/office/drawing/2014/main" id="{00000000-0008-0000-05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56568"/>
    <xdr:pic>
      <xdr:nvPicPr>
        <xdr:cNvPr id="145" name="Picture 1" descr="ALMASHRI_0">
          <a:extLst>
            <a:ext uri="{FF2B5EF4-FFF2-40B4-BE49-F238E27FC236}">
              <a16:creationId xmlns:a16="http://schemas.microsoft.com/office/drawing/2014/main" id="{00000000-0008-0000-05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46" name="Picture 1" descr="ALMASHRI_0">
          <a:extLst>
            <a:ext uri="{FF2B5EF4-FFF2-40B4-BE49-F238E27FC236}">
              <a16:creationId xmlns:a16="http://schemas.microsoft.com/office/drawing/2014/main" id="{00000000-0008-0000-05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47" name="Picture 1" descr="ALMASHRI_0">
          <a:extLst>
            <a:ext uri="{FF2B5EF4-FFF2-40B4-BE49-F238E27FC236}">
              <a16:creationId xmlns:a16="http://schemas.microsoft.com/office/drawing/2014/main" id="{00000000-0008-0000-05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48" name="Picture 1" descr="ALMASHRI_0">
          <a:extLst>
            <a:ext uri="{FF2B5EF4-FFF2-40B4-BE49-F238E27FC236}">
              <a16:creationId xmlns:a16="http://schemas.microsoft.com/office/drawing/2014/main" id="{00000000-0008-0000-05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49" name="Picture 1" descr="ALMASHRI_0">
          <a:extLst>
            <a:ext uri="{FF2B5EF4-FFF2-40B4-BE49-F238E27FC236}">
              <a16:creationId xmlns:a16="http://schemas.microsoft.com/office/drawing/2014/main" id="{00000000-0008-0000-05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0" name="Picture 1" descr="ALMASHRI_0">
          <a:extLst>
            <a:ext uri="{FF2B5EF4-FFF2-40B4-BE49-F238E27FC236}">
              <a16:creationId xmlns:a16="http://schemas.microsoft.com/office/drawing/2014/main" id="{00000000-0008-0000-05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1" name="Picture 1" descr="ALMASHRI_0">
          <a:extLst>
            <a:ext uri="{FF2B5EF4-FFF2-40B4-BE49-F238E27FC236}">
              <a16:creationId xmlns:a16="http://schemas.microsoft.com/office/drawing/2014/main" id="{00000000-0008-0000-05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2" name="Picture 1" descr="ALMASHRI_0">
          <a:extLst>
            <a:ext uri="{FF2B5EF4-FFF2-40B4-BE49-F238E27FC236}">
              <a16:creationId xmlns:a16="http://schemas.microsoft.com/office/drawing/2014/main" id="{00000000-0008-0000-05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3" name="Picture 1" descr="ALMASHRI_0">
          <a:extLst>
            <a:ext uri="{FF2B5EF4-FFF2-40B4-BE49-F238E27FC236}">
              <a16:creationId xmlns:a16="http://schemas.microsoft.com/office/drawing/2014/main" id="{00000000-0008-0000-05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4" name="Picture 1" descr="ALMASHRI_0">
          <a:extLst>
            <a:ext uri="{FF2B5EF4-FFF2-40B4-BE49-F238E27FC236}">
              <a16:creationId xmlns:a16="http://schemas.microsoft.com/office/drawing/2014/main" id="{00000000-0008-0000-05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5" name="Picture 1" descr="ALMASHRI_0">
          <a:extLst>
            <a:ext uri="{FF2B5EF4-FFF2-40B4-BE49-F238E27FC236}">
              <a16:creationId xmlns:a16="http://schemas.microsoft.com/office/drawing/2014/main" id="{00000000-0008-0000-05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6" name="Picture 1" descr="ALMASHRI_0">
          <a:extLst>
            <a:ext uri="{FF2B5EF4-FFF2-40B4-BE49-F238E27FC236}">
              <a16:creationId xmlns:a16="http://schemas.microsoft.com/office/drawing/2014/main" id="{00000000-0008-0000-05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7" name="Picture 1" descr="ALMASHRI_0">
          <a:extLst>
            <a:ext uri="{FF2B5EF4-FFF2-40B4-BE49-F238E27FC236}">
              <a16:creationId xmlns:a16="http://schemas.microsoft.com/office/drawing/2014/main" id="{00000000-0008-0000-05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8" name="Picture 1" descr="ALMASHRI_0">
          <a:extLst>
            <a:ext uri="{FF2B5EF4-FFF2-40B4-BE49-F238E27FC236}">
              <a16:creationId xmlns:a16="http://schemas.microsoft.com/office/drawing/2014/main" id="{00000000-0008-0000-05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59" name="Picture 1" descr="ALMASHRI_0">
          <a:extLst>
            <a:ext uri="{FF2B5EF4-FFF2-40B4-BE49-F238E27FC236}">
              <a16:creationId xmlns:a16="http://schemas.microsoft.com/office/drawing/2014/main" id="{00000000-0008-0000-05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0" name="Picture 1" descr="ALMASHRI_0">
          <a:extLst>
            <a:ext uri="{FF2B5EF4-FFF2-40B4-BE49-F238E27FC236}">
              <a16:creationId xmlns:a16="http://schemas.microsoft.com/office/drawing/2014/main" id="{00000000-0008-0000-05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1" name="Picture 1" descr="ALMASHRI_0">
          <a:extLst>
            <a:ext uri="{FF2B5EF4-FFF2-40B4-BE49-F238E27FC236}">
              <a16:creationId xmlns:a16="http://schemas.microsoft.com/office/drawing/2014/main" id="{00000000-0008-0000-05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2" name="Picture 1" descr="ALMASHRI_0">
          <a:extLst>
            <a:ext uri="{FF2B5EF4-FFF2-40B4-BE49-F238E27FC236}">
              <a16:creationId xmlns:a16="http://schemas.microsoft.com/office/drawing/2014/main" id="{00000000-0008-0000-05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3" name="Picture 1" descr="ALMASHRI_0">
          <a:extLst>
            <a:ext uri="{FF2B5EF4-FFF2-40B4-BE49-F238E27FC236}">
              <a16:creationId xmlns:a16="http://schemas.microsoft.com/office/drawing/2014/main" id="{00000000-0008-0000-05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4" name="Picture 1" descr="ALMASHRI_0">
          <a:extLst>
            <a:ext uri="{FF2B5EF4-FFF2-40B4-BE49-F238E27FC236}">
              <a16:creationId xmlns:a16="http://schemas.microsoft.com/office/drawing/2014/main" id="{00000000-0008-0000-05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5" name="Picture 1" descr="ALMASHRI_0">
          <a:extLst>
            <a:ext uri="{FF2B5EF4-FFF2-40B4-BE49-F238E27FC236}">
              <a16:creationId xmlns:a16="http://schemas.microsoft.com/office/drawing/2014/main" id="{00000000-0008-0000-05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6" name="Picture 1" descr="ALMASHRI_0">
          <a:extLst>
            <a:ext uri="{FF2B5EF4-FFF2-40B4-BE49-F238E27FC236}">
              <a16:creationId xmlns:a16="http://schemas.microsoft.com/office/drawing/2014/main" id="{00000000-0008-0000-05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7" name="Picture 1" descr="ALMASHRI_0">
          <a:extLst>
            <a:ext uri="{FF2B5EF4-FFF2-40B4-BE49-F238E27FC236}">
              <a16:creationId xmlns:a16="http://schemas.microsoft.com/office/drawing/2014/main" id="{00000000-0008-0000-05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8" name="Picture 1" descr="ALMASHRI_0">
          <a:extLst>
            <a:ext uri="{FF2B5EF4-FFF2-40B4-BE49-F238E27FC236}">
              <a16:creationId xmlns:a16="http://schemas.microsoft.com/office/drawing/2014/main" id="{00000000-0008-0000-05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69" name="Picture 1" descr="ALMASHRI_0">
          <a:extLst>
            <a:ext uri="{FF2B5EF4-FFF2-40B4-BE49-F238E27FC236}">
              <a16:creationId xmlns:a16="http://schemas.microsoft.com/office/drawing/2014/main" id="{00000000-0008-0000-05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0" name="Picture 1" descr="ALMASHRI_0">
          <a:extLst>
            <a:ext uri="{FF2B5EF4-FFF2-40B4-BE49-F238E27FC236}">
              <a16:creationId xmlns:a16="http://schemas.microsoft.com/office/drawing/2014/main" id="{00000000-0008-0000-05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1" name="Picture 1" descr="ALMASHRI_0">
          <a:extLst>
            <a:ext uri="{FF2B5EF4-FFF2-40B4-BE49-F238E27FC236}">
              <a16:creationId xmlns:a16="http://schemas.microsoft.com/office/drawing/2014/main" id="{00000000-0008-0000-05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2" name="Picture 1" descr="ALMASHRI_0">
          <a:extLst>
            <a:ext uri="{FF2B5EF4-FFF2-40B4-BE49-F238E27FC236}">
              <a16:creationId xmlns:a16="http://schemas.microsoft.com/office/drawing/2014/main" id="{00000000-0008-0000-05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3" name="Picture 1" descr="ALMASHRI_0">
          <a:extLst>
            <a:ext uri="{FF2B5EF4-FFF2-40B4-BE49-F238E27FC236}">
              <a16:creationId xmlns:a16="http://schemas.microsoft.com/office/drawing/2014/main" id="{00000000-0008-0000-05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4" name="Picture 1" descr="ALMASHRI_0">
          <a:extLst>
            <a:ext uri="{FF2B5EF4-FFF2-40B4-BE49-F238E27FC236}">
              <a16:creationId xmlns:a16="http://schemas.microsoft.com/office/drawing/2014/main" id="{00000000-0008-0000-05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5" name="Picture 1" descr="ALMASHRI_0">
          <a:extLst>
            <a:ext uri="{FF2B5EF4-FFF2-40B4-BE49-F238E27FC236}">
              <a16:creationId xmlns:a16="http://schemas.microsoft.com/office/drawing/2014/main" id="{00000000-0008-0000-05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6" name="Picture 1" descr="ALMASHRI_0">
          <a:extLst>
            <a:ext uri="{FF2B5EF4-FFF2-40B4-BE49-F238E27FC236}">
              <a16:creationId xmlns:a16="http://schemas.microsoft.com/office/drawing/2014/main" id="{00000000-0008-0000-05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23243"/>
    <xdr:pic>
      <xdr:nvPicPr>
        <xdr:cNvPr id="177" name="Picture 1" descr="ALMASHRI_0">
          <a:extLst>
            <a:ext uri="{FF2B5EF4-FFF2-40B4-BE49-F238E27FC236}">
              <a16:creationId xmlns:a16="http://schemas.microsoft.com/office/drawing/2014/main" id="{00000000-0008-0000-05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78" name="Picture 1" descr="ALMASHRI_0">
          <a:extLst>
            <a:ext uri="{FF2B5EF4-FFF2-40B4-BE49-F238E27FC236}">
              <a16:creationId xmlns:a16="http://schemas.microsoft.com/office/drawing/2014/main" id="{00000000-0008-0000-05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79" name="Picture 1" descr="ALMASHRI_0">
          <a:extLst>
            <a:ext uri="{FF2B5EF4-FFF2-40B4-BE49-F238E27FC236}">
              <a16:creationId xmlns:a16="http://schemas.microsoft.com/office/drawing/2014/main" id="{00000000-0008-0000-05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0" name="Picture 1" descr="ALMASHRI_0">
          <a:extLst>
            <a:ext uri="{FF2B5EF4-FFF2-40B4-BE49-F238E27FC236}">
              <a16:creationId xmlns:a16="http://schemas.microsoft.com/office/drawing/2014/main" id="{00000000-0008-0000-05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1" name="Picture 1" descr="ALMASHRI_0">
          <a:extLst>
            <a:ext uri="{FF2B5EF4-FFF2-40B4-BE49-F238E27FC236}">
              <a16:creationId xmlns:a16="http://schemas.microsoft.com/office/drawing/2014/main" id="{00000000-0008-0000-05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2" name="Picture 1" descr="ALMASHRI_0">
          <a:extLst>
            <a:ext uri="{FF2B5EF4-FFF2-40B4-BE49-F238E27FC236}">
              <a16:creationId xmlns:a16="http://schemas.microsoft.com/office/drawing/2014/main" id="{00000000-0008-0000-05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3" name="Picture 1" descr="ALMASHRI_0">
          <a:extLst>
            <a:ext uri="{FF2B5EF4-FFF2-40B4-BE49-F238E27FC236}">
              <a16:creationId xmlns:a16="http://schemas.microsoft.com/office/drawing/2014/main" id="{00000000-0008-0000-05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4" name="Picture 1" descr="ALMASHRI_0">
          <a:extLst>
            <a:ext uri="{FF2B5EF4-FFF2-40B4-BE49-F238E27FC236}">
              <a16:creationId xmlns:a16="http://schemas.microsoft.com/office/drawing/2014/main" id="{00000000-0008-0000-05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5" name="Picture 1" descr="ALMASHRI_0">
          <a:extLst>
            <a:ext uri="{FF2B5EF4-FFF2-40B4-BE49-F238E27FC236}">
              <a16:creationId xmlns:a16="http://schemas.microsoft.com/office/drawing/2014/main" id="{00000000-0008-0000-05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6" name="Picture 1" descr="ALMASHRI_0">
          <a:extLst>
            <a:ext uri="{FF2B5EF4-FFF2-40B4-BE49-F238E27FC236}">
              <a16:creationId xmlns:a16="http://schemas.microsoft.com/office/drawing/2014/main" id="{00000000-0008-0000-05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7" name="Picture 1" descr="ALMASHRI_0">
          <a:extLst>
            <a:ext uri="{FF2B5EF4-FFF2-40B4-BE49-F238E27FC236}">
              <a16:creationId xmlns:a16="http://schemas.microsoft.com/office/drawing/2014/main" id="{00000000-0008-0000-05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8" name="Picture 1" descr="ALMASHRI_0">
          <a:extLst>
            <a:ext uri="{FF2B5EF4-FFF2-40B4-BE49-F238E27FC236}">
              <a16:creationId xmlns:a16="http://schemas.microsoft.com/office/drawing/2014/main" id="{00000000-0008-0000-05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89" name="Picture 1" descr="ALMASHRI_0">
          <a:extLst>
            <a:ext uri="{FF2B5EF4-FFF2-40B4-BE49-F238E27FC236}">
              <a16:creationId xmlns:a16="http://schemas.microsoft.com/office/drawing/2014/main" id="{00000000-0008-0000-05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0" name="Picture 1" descr="ALMASHRI_0">
          <a:extLst>
            <a:ext uri="{FF2B5EF4-FFF2-40B4-BE49-F238E27FC236}">
              <a16:creationId xmlns:a16="http://schemas.microsoft.com/office/drawing/2014/main" id="{00000000-0008-0000-05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1" name="Picture 1" descr="ALMASHRI_0">
          <a:extLst>
            <a:ext uri="{FF2B5EF4-FFF2-40B4-BE49-F238E27FC236}">
              <a16:creationId xmlns:a16="http://schemas.microsoft.com/office/drawing/2014/main" id="{00000000-0008-0000-05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2" name="Picture 1" descr="ALMASHRI_0">
          <a:extLst>
            <a:ext uri="{FF2B5EF4-FFF2-40B4-BE49-F238E27FC236}">
              <a16:creationId xmlns:a16="http://schemas.microsoft.com/office/drawing/2014/main" id="{00000000-0008-0000-05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3" name="Picture 1" descr="ALMASHRI_0">
          <a:extLst>
            <a:ext uri="{FF2B5EF4-FFF2-40B4-BE49-F238E27FC236}">
              <a16:creationId xmlns:a16="http://schemas.microsoft.com/office/drawing/2014/main" id="{00000000-0008-0000-05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4" name="Picture 1" descr="ALMASHRI_0">
          <a:extLst>
            <a:ext uri="{FF2B5EF4-FFF2-40B4-BE49-F238E27FC236}">
              <a16:creationId xmlns:a16="http://schemas.microsoft.com/office/drawing/2014/main" id="{00000000-0008-0000-05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5" name="Picture 1" descr="ALMASHRI_0">
          <a:extLst>
            <a:ext uri="{FF2B5EF4-FFF2-40B4-BE49-F238E27FC236}">
              <a16:creationId xmlns:a16="http://schemas.microsoft.com/office/drawing/2014/main" id="{00000000-0008-0000-05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6" name="Picture 1" descr="ALMASHRI_0">
          <a:extLst>
            <a:ext uri="{FF2B5EF4-FFF2-40B4-BE49-F238E27FC236}">
              <a16:creationId xmlns:a16="http://schemas.microsoft.com/office/drawing/2014/main" id="{00000000-0008-0000-05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7" name="Picture 1" descr="ALMASHRI_0">
          <a:extLst>
            <a:ext uri="{FF2B5EF4-FFF2-40B4-BE49-F238E27FC236}">
              <a16:creationId xmlns:a16="http://schemas.microsoft.com/office/drawing/2014/main" id="{00000000-0008-0000-05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8" name="Picture 1" descr="ALMASHRI_0">
          <a:extLst>
            <a:ext uri="{FF2B5EF4-FFF2-40B4-BE49-F238E27FC236}">
              <a16:creationId xmlns:a16="http://schemas.microsoft.com/office/drawing/2014/main" id="{00000000-0008-0000-05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199" name="Picture 1" descr="ALMASHRI_0">
          <a:extLst>
            <a:ext uri="{FF2B5EF4-FFF2-40B4-BE49-F238E27FC236}">
              <a16:creationId xmlns:a16="http://schemas.microsoft.com/office/drawing/2014/main" id="{00000000-0008-0000-05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0" name="Picture 1" descr="ALMASHRI_0">
          <a:extLst>
            <a:ext uri="{FF2B5EF4-FFF2-40B4-BE49-F238E27FC236}">
              <a16:creationId xmlns:a16="http://schemas.microsoft.com/office/drawing/2014/main" id="{00000000-0008-0000-05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1" name="Picture 1" descr="ALMASHRI_0">
          <a:extLst>
            <a:ext uri="{FF2B5EF4-FFF2-40B4-BE49-F238E27FC236}">
              <a16:creationId xmlns:a16="http://schemas.microsoft.com/office/drawing/2014/main" id="{00000000-0008-0000-05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2" name="Picture 1" descr="ALMASHRI_0">
          <a:extLst>
            <a:ext uri="{FF2B5EF4-FFF2-40B4-BE49-F238E27FC236}">
              <a16:creationId xmlns:a16="http://schemas.microsoft.com/office/drawing/2014/main" id="{00000000-0008-0000-05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3" name="Picture 1" descr="ALMASHRI_0">
          <a:extLst>
            <a:ext uri="{FF2B5EF4-FFF2-40B4-BE49-F238E27FC236}">
              <a16:creationId xmlns:a16="http://schemas.microsoft.com/office/drawing/2014/main" id="{00000000-0008-0000-05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4" name="Picture 1" descr="ALMASHRI_0">
          <a:extLst>
            <a:ext uri="{FF2B5EF4-FFF2-40B4-BE49-F238E27FC236}">
              <a16:creationId xmlns:a16="http://schemas.microsoft.com/office/drawing/2014/main" id="{00000000-0008-0000-05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5" name="Picture 1" descr="ALMASHRI_0">
          <a:extLst>
            <a:ext uri="{FF2B5EF4-FFF2-40B4-BE49-F238E27FC236}">
              <a16:creationId xmlns:a16="http://schemas.microsoft.com/office/drawing/2014/main" id="{00000000-0008-0000-05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6" name="Picture 1" descr="ALMASHRI_0">
          <a:extLst>
            <a:ext uri="{FF2B5EF4-FFF2-40B4-BE49-F238E27FC236}">
              <a16:creationId xmlns:a16="http://schemas.microsoft.com/office/drawing/2014/main" id="{00000000-0008-0000-05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7" name="Picture 1" descr="ALMASHRI_0">
          <a:extLst>
            <a:ext uri="{FF2B5EF4-FFF2-40B4-BE49-F238E27FC236}">
              <a16:creationId xmlns:a16="http://schemas.microsoft.com/office/drawing/2014/main" id="{00000000-0008-0000-05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8" name="Picture 1" descr="ALMASHRI_0">
          <a:extLst>
            <a:ext uri="{FF2B5EF4-FFF2-40B4-BE49-F238E27FC236}">
              <a16:creationId xmlns:a16="http://schemas.microsoft.com/office/drawing/2014/main" id="{00000000-0008-0000-05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148948"/>
    <xdr:pic>
      <xdr:nvPicPr>
        <xdr:cNvPr id="209" name="Picture 1" descr="ALMASHRI_0">
          <a:extLst>
            <a:ext uri="{FF2B5EF4-FFF2-40B4-BE49-F238E27FC236}">
              <a16:creationId xmlns:a16="http://schemas.microsoft.com/office/drawing/2014/main" id="{00000000-0008-0000-05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0" name="Picture 1" descr="ALMASHRI_0">
          <a:extLst>
            <a:ext uri="{FF2B5EF4-FFF2-40B4-BE49-F238E27FC236}">
              <a16:creationId xmlns:a16="http://schemas.microsoft.com/office/drawing/2014/main" id="{00000000-0008-0000-05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1" name="Picture 1" descr="ALMASHRI_0">
          <a:extLst>
            <a:ext uri="{FF2B5EF4-FFF2-40B4-BE49-F238E27FC236}">
              <a16:creationId xmlns:a16="http://schemas.microsoft.com/office/drawing/2014/main" id="{00000000-0008-0000-05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2" name="Picture 1" descr="ALMASHRI_0">
          <a:extLst>
            <a:ext uri="{FF2B5EF4-FFF2-40B4-BE49-F238E27FC236}">
              <a16:creationId xmlns:a16="http://schemas.microsoft.com/office/drawing/2014/main" id="{00000000-0008-0000-05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3" name="Picture 1" descr="ALMASHRI_0">
          <a:extLst>
            <a:ext uri="{FF2B5EF4-FFF2-40B4-BE49-F238E27FC236}">
              <a16:creationId xmlns:a16="http://schemas.microsoft.com/office/drawing/2014/main" id="{00000000-0008-0000-05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4" name="Picture 1" descr="ALMASHRI_0">
          <a:extLst>
            <a:ext uri="{FF2B5EF4-FFF2-40B4-BE49-F238E27FC236}">
              <a16:creationId xmlns:a16="http://schemas.microsoft.com/office/drawing/2014/main" id="{00000000-0008-0000-05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5" name="Picture 1" descr="ALMASHRI_0">
          <a:extLst>
            <a:ext uri="{FF2B5EF4-FFF2-40B4-BE49-F238E27FC236}">
              <a16:creationId xmlns:a16="http://schemas.microsoft.com/office/drawing/2014/main" id="{00000000-0008-0000-05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6" name="Picture 1" descr="ALMASHRI_0">
          <a:extLst>
            <a:ext uri="{FF2B5EF4-FFF2-40B4-BE49-F238E27FC236}">
              <a16:creationId xmlns:a16="http://schemas.microsoft.com/office/drawing/2014/main" id="{00000000-0008-0000-05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7" name="Picture 1" descr="ALMASHRI_0">
          <a:extLst>
            <a:ext uri="{FF2B5EF4-FFF2-40B4-BE49-F238E27FC236}">
              <a16:creationId xmlns:a16="http://schemas.microsoft.com/office/drawing/2014/main" id="{00000000-0008-0000-05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8" name="Picture 1" descr="ALMASHRI_0">
          <a:extLst>
            <a:ext uri="{FF2B5EF4-FFF2-40B4-BE49-F238E27FC236}">
              <a16:creationId xmlns:a16="http://schemas.microsoft.com/office/drawing/2014/main" id="{00000000-0008-0000-05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19" name="Picture 1" descr="ALMASHRI_0">
          <a:extLst>
            <a:ext uri="{FF2B5EF4-FFF2-40B4-BE49-F238E27FC236}">
              <a16:creationId xmlns:a16="http://schemas.microsoft.com/office/drawing/2014/main" id="{00000000-0008-0000-05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0" name="Picture 1" descr="ALMASHRI_0">
          <a:extLst>
            <a:ext uri="{FF2B5EF4-FFF2-40B4-BE49-F238E27FC236}">
              <a16:creationId xmlns:a16="http://schemas.microsoft.com/office/drawing/2014/main" id="{00000000-0008-0000-05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1" name="Picture 1" descr="ALMASHRI_0">
          <a:extLst>
            <a:ext uri="{FF2B5EF4-FFF2-40B4-BE49-F238E27FC236}">
              <a16:creationId xmlns:a16="http://schemas.microsoft.com/office/drawing/2014/main" id="{00000000-0008-0000-05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2" name="Picture 1" descr="ALMASHRI_0">
          <a:extLst>
            <a:ext uri="{FF2B5EF4-FFF2-40B4-BE49-F238E27FC236}">
              <a16:creationId xmlns:a16="http://schemas.microsoft.com/office/drawing/2014/main" id="{00000000-0008-0000-05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3" name="Picture 1" descr="ALMASHRI_0">
          <a:extLst>
            <a:ext uri="{FF2B5EF4-FFF2-40B4-BE49-F238E27FC236}">
              <a16:creationId xmlns:a16="http://schemas.microsoft.com/office/drawing/2014/main" id="{00000000-0008-0000-05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4" name="Picture 1" descr="ALMASHRI_0">
          <a:extLst>
            <a:ext uri="{FF2B5EF4-FFF2-40B4-BE49-F238E27FC236}">
              <a16:creationId xmlns:a16="http://schemas.microsoft.com/office/drawing/2014/main" id="{00000000-0008-0000-05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5" name="Picture 1" descr="ALMASHRI_0">
          <a:extLst>
            <a:ext uri="{FF2B5EF4-FFF2-40B4-BE49-F238E27FC236}">
              <a16:creationId xmlns:a16="http://schemas.microsoft.com/office/drawing/2014/main" id="{00000000-0008-0000-05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6" name="Picture 1" descr="ALMASHRI_0">
          <a:extLst>
            <a:ext uri="{FF2B5EF4-FFF2-40B4-BE49-F238E27FC236}">
              <a16:creationId xmlns:a16="http://schemas.microsoft.com/office/drawing/2014/main" id="{00000000-0008-0000-05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7" name="Picture 1" descr="ALMASHRI_0">
          <a:extLst>
            <a:ext uri="{FF2B5EF4-FFF2-40B4-BE49-F238E27FC236}">
              <a16:creationId xmlns:a16="http://schemas.microsoft.com/office/drawing/2014/main" id="{00000000-0008-0000-05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8" name="Picture 1" descr="ALMASHRI_0">
          <a:extLst>
            <a:ext uri="{FF2B5EF4-FFF2-40B4-BE49-F238E27FC236}">
              <a16:creationId xmlns:a16="http://schemas.microsoft.com/office/drawing/2014/main" id="{00000000-0008-0000-05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29" name="Picture 1" descr="ALMASHRI_0">
          <a:extLst>
            <a:ext uri="{FF2B5EF4-FFF2-40B4-BE49-F238E27FC236}">
              <a16:creationId xmlns:a16="http://schemas.microsoft.com/office/drawing/2014/main" id="{00000000-0008-0000-05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0" name="Picture 1" descr="ALMASHRI_0">
          <a:extLst>
            <a:ext uri="{FF2B5EF4-FFF2-40B4-BE49-F238E27FC236}">
              <a16:creationId xmlns:a16="http://schemas.microsoft.com/office/drawing/2014/main" id="{00000000-0008-0000-05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1" name="Picture 1" descr="ALMASHRI_0">
          <a:extLst>
            <a:ext uri="{FF2B5EF4-FFF2-40B4-BE49-F238E27FC236}">
              <a16:creationId xmlns:a16="http://schemas.microsoft.com/office/drawing/2014/main" id="{00000000-0008-0000-05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2" name="Picture 1" descr="ALMASHRI_0">
          <a:extLst>
            <a:ext uri="{FF2B5EF4-FFF2-40B4-BE49-F238E27FC236}">
              <a16:creationId xmlns:a16="http://schemas.microsoft.com/office/drawing/2014/main" id="{00000000-0008-0000-05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3" name="Picture 1" descr="ALMASHRI_0">
          <a:extLst>
            <a:ext uri="{FF2B5EF4-FFF2-40B4-BE49-F238E27FC236}">
              <a16:creationId xmlns:a16="http://schemas.microsoft.com/office/drawing/2014/main" id="{00000000-0008-0000-05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4" name="Picture 1" descr="ALMASHRI_0">
          <a:extLst>
            <a:ext uri="{FF2B5EF4-FFF2-40B4-BE49-F238E27FC236}">
              <a16:creationId xmlns:a16="http://schemas.microsoft.com/office/drawing/2014/main" id="{00000000-0008-0000-05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5" name="Picture 1" descr="ALMASHRI_0">
          <a:extLst>
            <a:ext uri="{FF2B5EF4-FFF2-40B4-BE49-F238E27FC236}">
              <a16:creationId xmlns:a16="http://schemas.microsoft.com/office/drawing/2014/main" id="{00000000-0008-0000-05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6" name="Picture 1" descr="ALMASHRI_0">
          <a:extLst>
            <a:ext uri="{FF2B5EF4-FFF2-40B4-BE49-F238E27FC236}">
              <a16:creationId xmlns:a16="http://schemas.microsoft.com/office/drawing/2014/main" id="{00000000-0008-0000-05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7" name="Picture 1" descr="ALMASHRI_0">
          <a:extLst>
            <a:ext uri="{FF2B5EF4-FFF2-40B4-BE49-F238E27FC236}">
              <a16:creationId xmlns:a16="http://schemas.microsoft.com/office/drawing/2014/main" id="{00000000-0008-0000-05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8" name="Picture 1" descr="ALMASHRI_0">
          <a:extLst>
            <a:ext uri="{FF2B5EF4-FFF2-40B4-BE49-F238E27FC236}">
              <a16:creationId xmlns:a16="http://schemas.microsoft.com/office/drawing/2014/main" id="{00000000-0008-0000-05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39" name="Picture 1" descr="ALMASHRI_0">
          <a:extLst>
            <a:ext uri="{FF2B5EF4-FFF2-40B4-BE49-F238E27FC236}">
              <a16:creationId xmlns:a16="http://schemas.microsoft.com/office/drawing/2014/main" id="{00000000-0008-0000-05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40" name="Picture 1" descr="ALMASHRI_0">
          <a:extLst>
            <a:ext uri="{FF2B5EF4-FFF2-40B4-BE49-F238E27FC236}">
              <a16:creationId xmlns:a16="http://schemas.microsoft.com/office/drawing/2014/main" id="{00000000-0008-0000-05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2215623"/>
    <xdr:pic>
      <xdr:nvPicPr>
        <xdr:cNvPr id="241" name="Picture 1" descr="ALMASHRI_0">
          <a:extLst>
            <a:ext uri="{FF2B5EF4-FFF2-40B4-BE49-F238E27FC236}">
              <a16:creationId xmlns:a16="http://schemas.microsoft.com/office/drawing/2014/main" id="{00000000-0008-0000-05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2" name="Picture 1" descr="ALMASHRI_0">
          <a:extLst>
            <a:ext uri="{FF2B5EF4-FFF2-40B4-BE49-F238E27FC236}">
              <a16:creationId xmlns:a16="http://schemas.microsoft.com/office/drawing/2014/main" id="{00000000-0008-0000-05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3" name="Picture 1" descr="ALMASHRI_0">
          <a:extLst>
            <a:ext uri="{FF2B5EF4-FFF2-40B4-BE49-F238E27FC236}">
              <a16:creationId xmlns:a16="http://schemas.microsoft.com/office/drawing/2014/main" id="{00000000-0008-0000-05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4" name="Picture 1" descr="ALMASHRI_0">
          <a:extLst>
            <a:ext uri="{FF2B5EF4-FFF2-40B4-BE49-F238E27FC236}">
              <a16:creationId xmlns:a16="http://schemas.microsoft.com/office/drawing/2014/main" id="{00000000-0008-0000-05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5" name="Picture 1" descr="ALMASHRI_0">
          <a:extLst>
            <a:ext uri="{FF2B5EF4-FFF2-40B4-BE49-F238E27FC236}">
              <a16:creationId xmlns:a16="http://schemas.microsoft.com/office/drawing/2014/main" id="{00000000-0008-0000-05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6" name="Picture 1" descr="ALMASHRI_0">
          <a:extLst>
            <a:ext uri="{FF2B5EF4-FFF2-40B4-BE49-F238E27FC236}">
              <a16:creationId xmlns:a16="http://schemas.microsoft.com/office/drawing/2014/main" id="{00000000-0008-0000-05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7" name="Picture 1" descr="ALMASHRI_0">
          <a:extLst>
            <a:ext uri="{FF2B5EF4-FFF2-40B4-BE49-F238E27FC236}">
              <a16:creationId xmlns:a16="http://schemas.microsoft.com/office/drawing/2014/main" id="{00000000-0008-0000-05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8" name="Picture 1" descr="ALMASHRI_0">
          <a:extLst>
            <a:ext uri="{FF2B5EF4-FFF2-40B4-BE49-F238E27FC236}">
              <a16:creationId xmlns:a16="http://schemas.microsoft.com/office/drawing/2014/main" id="{00000000-0008-0000-05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49" name="Picture 1" descr="ALMASHRI_0">
          <a:extLst>
            <a:ext uri="{FF2B5EF4-FFF2-40B4-BE49-F238E27FC236}">
              <a16:creationId xmlns:a16="http://schemas.microsoft.com/office/drawing/2014/main" id="{00000000-0008-0000-05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0" name="Picture 1" descr="ALMASHRI_0">
          <a:extLst>
            <a:ext uri="{FF2B5EF4-FFF2-40B4-BE49-F238E27FC236}">
              <a16:creationId xmlns:a16="http://schemas.microsoft.com/office/drawing/2014/main" id="{00000000-0008-0000-05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1" name="Picture 1" descr="ALMASHRI_0">
          <a:extLst>
            <a:ext uri="{FF2B5EF4-FFF2-40B4-BE49-F238E27FC236}">
              <a16:creationId xmlns:a16="http://schemas.microsoft.com/office/drawing/2014/main" id="{00000000-0008-0000-05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2" name="Picture 1" descr="ALMASHRI_0">
          <a:extLst>
            <a:ext uri="{FF2B5EF4-FFF2-40B4-BE49-F238E27FC236}">
              <a16:creationId xmlns:a16="http://schemas.microsoft.com/office/drawing/2014/main" id="{00000000-0008-0000-05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3" name="Picture 1" descr="ALMASHRI_0">
          <a:extLst>
            <a:ext uri="{FF2B5EF4-FFF2-40B4-BE49-F238E27FC236}">
              <a16:creationId xmlns:a16="http://schemas.microsoft.com/office/drawing/2014/main" id="{00000000-0008-0000-05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4" name="Picture 1" descr="ALMASHRI_0">
          <a:extLst>
            <a:ext uri="{FF2B5EF4-FFF2-40B4-BE49-F238E27FC236}">
              <a16:creationId xmlns:a16="http://schemas.microsoft.com/office/drawing/2014/main" id="{00000000-0008-0000-05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5" name="Picture 1" descr="ALMASHRI_0">
          <a:extLst>
            <a:ext uri="{FF2B5EF4-FFF2-40B4-BE49-F238E27FC236}">
              <a16:creationId xmlns:a16="http://schemas.microsoft.com/office/drawing/2014/main" id="{00000000-0008-0000-05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6" name="Picture 1" descr="ALMASHRI_0">
          <a:extLst>
            <a:ext uri="{FF2B5EF4-FFF2-40B4-BE49-F238E27FC236}">
              <a16:creationId xmlns:a16="http://schemas.microsoft.com/office/drawing/2014/main" id="{00000000-0008-0000-05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257" name="Picture 1" descr="ALMASHRI_0">
          <a:extLst>
            <a:ext uri="{FF2B5EF4-FFF2-40B4-BE49-F238E27FC236}">
              <a16:creationId xmlns:a16="http://schemas.microsoft.com/office/drawing/2014/main" id="{00000000-0008-0000-05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58" name="Picture 1" descr="ALMASHRI_0">
          <a:extLst>
            <a:ext uri="{FF2B5EF4-FFF2-40B4-BE49-F238E27FC236}">
              <a16:creationId xmlns:a16="http://schemas.microsoft.com/office/drawing/2014/main" id="{00000000-0008-0000-05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59" name="Picture 1" descr="ALMASHRI_0">
          <a:extLst>
            <a:ext uri="{FF2B5EF4-FFF2-40B4-BE49-F238E27FC236}">
              <a16:creationId xmlns:a16="http://schemas.microsoft.com/office/drawing/2014/main" id="{00000000-0008-0000-05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0" name="Picture 1" descr="ALMASHRI_0">
          <a:extLst>
            <a:ext uri="{FF2B5EF4-FFF2-40B4-BE49-F238E27FC236}">
              <a16:creationId xmlns:a16="http://schemas.microsoft.com/office/drawing/2014/main" id="{00000000-0008-0000-05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1" name="Picture 1" descr="ALMASHRI_0">
          <a:extLst>
            <a:ext uri="{FF2B5EF4-FFF2-40B4-BE49-F238E27FC236}">
              <a16:creationId xmlns:a16="http://schemas.microsoft.com/office/drawing/2014/main" id="{00000000-0008-0000-05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2" name="Picture 1" descr="ALMASHRI_0">
          <a:extLst>
            <a:ext uri="{FF2B5EF4-FFF2-40B4-BE49-F238E27FC236}">
              <a16:creationId xmlns:a16="http://schemas.microsoft.com/office/drawing/2014/main" id="{00000000-0008-0000-05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3" name="Picture 1" descr="ALMASHRI_0">
          <a:extLst>
            <a:ext uri="{FF2B5EF4-FFF2-40B4-BE49-F238E27FC236}">
              <a16:creationId xmlns:a16="http://schemas.microsoft.com/office/drawing/2014/main" id="{00000000-0008-0000-05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4" name="Picture 1" descr="ALMASHRI_0">
          <a:extLst>
            <a:ext uri="{FF2B5EF4-FFF2-40B4-BE49-F238E27FC236}">
              <a16:creationId xmlns:a16="http://schemas.microsoft.com/office/drawing/2014/main" id="{00000000-0008-0000-05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5" name="Picture 1" descr="ALMASHRI_0">
          <a:extLst>
            <a:ext uri="{FF2B5EF4-FFF2-40B4-BE49-F238E27FC236}">
              <a16:creationId xmlns:a16="http://schemas.microsoft.com/office/drawing/2014/main" id="{00000000-0008-0000-05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6" name="Picture 1" descr="ALMASHRI_0">
          <a:extLst>
            <a:ext uri="{FF2B5EF4-FFF2-40B4-BE49-F238E27FC236}">
              <a16:creationId xmlns:a16="http://schemas.microsoft.com/office/drawing/2014/main" id="{00000000-0008-0000-05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7" name="Picture 1" descr="ALMASHRI_0">
          <a:extLst>
            <a:ext uri="{FF2B5EF4-FFF2-40B4-BE49-F238E27FC236}">
              <a16:creationId xmlns:a16="http://schemas.microsoft.com/office/drawing/2014/main" id="{00000000-0008-0000-05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8" name="Picture 1" descr="ALMASHRI_0">
          <a:extLst>
            <a:ext uri="{FF2B5EF4-FFF2-40B4-BE49-F238E27FC236}">
              <a16:creationId xmlns:a16="http://schemas.microsoft.com/office/drawing/2014/main" id="{00000000-0008-0000-05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69" name="Picture 1" descr="ALMASHRI_0">
          <a:extLst>
            <a:ext uri="{FF2B5EF4-FFF2-40B4-BE49-F238E27FC236}">
              <a16:creationId xmlns:a16="http://schemas.microsoft.com/office/drawing/2014/main" id="{00000000-0008-0000-05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70" name="Picture 1" descr="ALMASHRI_0">
          <a:extLst>
            <a:ext uri="{FF2B5EF4-FFF2-40B4-BE49-F238E27FC236}">
              <a16:creationId xmlns:a16="http://schemas.microsoft.com/office/drawing/2014/main" id="{00000000-0008-0000-05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71" name="Picture 1" descr="ALMASHRI_0">
          <a:extLst>
            <a:ext uri="{FF2B5EF4-FFF2-40B4-BE49-F238E27FC236}">
              <a16:creationId xmlns:a16="http://schemas.microsoft.com/office/drawing/2014/main" id="{00000000-0008-0000-05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72" name="Picture 1" descr="ALMASHRI_0">
          <a:extLst>
            <a:ext uri="{FF2B5EF4-FFF2-40B4-BE49-F238E27FC236}">
              <a16:creationId xmlns:a16="http://schemas.microsoft.com/office/drawing/2014/main" id="{00000000-0008-0000-05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273" name="Picture 1" descr="ALMASHRI_0">
          <a:extLst>
            <a:ext uri="{FF2B5EF4-FFF2-40B4-BE49-F238E27FC236}">
              <a16:creationId xmlns:a16="http://schemas.microsoft.com/office/drawing/2014/main" id="{00000000-0008-0000-05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74" name="Picture 1" descr="ALMASHRI_0">
          <a:extLst>
            <a:ext uri="{FF2B5EF4-FFF2-40B4-BE49-F238E27FC236}">
              <a16:creationId xmlns:a16="http://schemas.microsoft.com/office/drawing/2014/main" id="{00000000-0008-0000-05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75" name="Picture 1" descr="ALMASHRI_0">
          <a:extLst>
            <a:ext uri="{FF2B5EF4-FFF2-40B4-BE49-F238E27FC236}">
              <a16:creationId xmlns:a16="http://schemas.microsoft.com/office/drawing/2014/main" id="{00000000-0008-0000-05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76" name="Picture 1" descr="ALMASHRI_0">
          <a:extLst>
            <a:ext uri="{FF2B5EF4-FFF2-40B4-BE49-F238E27FC236}">
              <a16:creationId xmlns:a16="http://schemas.microsoft.com/office/drawing/2014/main" id="{00000000-0008-0000-05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77" name="Picture 1" descr="ALMASHRI_0">
          <a:extLst>
            <a:ext uri="{FF2B5EF4-FFF2-40B4-BE49-F238E27FC236}">
              <a16:creationId xmlns:a16="http://schemas.microsoft.com/office/drawing/2014/main" id="{00000000-0008-0000-05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78" name="Picture 1" descr="ALMASHRI_0">
          <a:extLst>
            <a:ext uri="{FF2B5EF4-FFF2-40B4-BE49-F238E27FC236}">
              <a16:creationId xmlns:a16="http://schemas.microsoft.com/office/drawing/2014/main" id="{00000000-0008-0000-05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79" name="Picture 1" descr="ALMASHRI_0">
          <a:extLst>
            <a:ext uri="{FF2B5EF4-FFF2-40B4-BE49-F238E27FC236}">
              <a16:creationId xmlns:a16="http://schemas.microsoft.com/office/drawing/2014/main" id="{00000000-0008-0000-05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0" name="Picture 1" descr="ALMASHRI_0">
          <a:extLst>
            <a:ext uri="{FF2B5EF4-FFF2-40B4-BE49-F238E27FC236}">
              <a16:creationId xmlns:a16="http://schemas.microsoft.com/office/drawing/2014/main" id="{00000000-0008-0000-05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1" name="Picture 1" descr="ALMASHRI_0">
          <a:extLst>
            <a:ext uri="{FF2B5EF4-FFF2-40B4-BE49-F238E27FC236}">
              <a16:creationId xmlns:a16="http://schemas.microsoft.com/office/drawing/2014/main" id="{00000000-0008-0000-05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2" name="Picture 1" descr="ALMASHRI_0">
          <a:extLst>
            <a:ext uri="{FF2B5EF4-FFF2-40B4-BE49-F238E27FC236}">
              <a16:creationId xmlns:a16="http://schemas.microsoft.com/office/drawing/2014/main" id="{00000000-0008-0000-05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3" name="Picture 1" descr="ALMASHRI_0">
          <a:extLst>
            <a:ext uri="{FF2B5EF4-FFF2-40B4-BE49-F238E27FC236}">
              <a16:creationId xmlns:a16="http://schemas.microsoft.com/office/drawing/2014/main" id="{00000000-0008-0000-05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4" name="Picture 1" descr="ALMASHRI_0">
          <a:extLst>
            <a:ext uri="{FF2B5EF4-FFF2-40B4-BE49-F238E27FC236}">
              <a16:creationId xmlns:a16="http://schemas.microsoft.com/office/drawing/2014/main" id="{00000000-0008-0000-05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5" name="Picture 1" descr="ALMASHRI_0">
          <a:extLst>
            <a:ext uri="{FF2B5EF4-FFF2-40B4-BE49-F238E27FC236}">
              <a16:creationId xmlns:a16="http://schemas.microsoft.com/office/drawing/2014/main" id="{00000000-0008-0000-05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6" name="Picture 1" descr="ALMASHRI_0">
          <a:extLst>
            <a:ext uri="{FF2B5EF4-FFF2-40B4-BE49-F238E27FC236}">
              <a16:creationId xmlns:a16="http://schemas.microsoft.com/office/drawing/2014/main" id="{00000000-0008-0000-05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7" name="Picture 1" descr="ALMASHRI_0">
          <a:extLst>
            <a:ext uri="{FF2B5EF4-FFF2-40B4-BE49-F238E27FC236}">
              <a16:creationId xmlns:a16="http://schemas.microsoft.com/office/drawing/2014/main" id="{00000000-0008-0000-05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8" name="Picture 1" descr="ALMASHRI_0">
          <a:extLst>
            <a:ext uri="{FF2B5EF4-FFF2-40B4-BE49-F238E27FC236}">
              <a16:creationId xmlns:a16="http://schemas.microsoft.com/office/drawing/2014/main" id="{00000000-0008-0000-05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89" name="Picture 1" descr="ALMASHRI_0">
          <a:extLst>
            <a:ext uri="{FF2B5EF4-FFF2-40B4-BE49-F238E27FC236}">
              <a16:creationId xmlns:a16="http://schemas.microsoft.com/office/drawing/2014/main" id="{00000000-0008-0000-05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0" name="Picture 1" descr="ALMASHRI_0">
          <a:extLst>
            <a:ext uri="{FF2B5EF4-FFF2-40B4-BE49-F238E27FC236}">
              <a16:creationId xmlns:a16="http://schemas.microsoft.com/office/drawing/2014/main" id="{00000000-0008-0000-05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1" name="Picture 1" descr="ALMASHRI_0">
          <a:extLst>
            <a:ext uri="{FF2B5EF4-FFF2-40B4-BE49-F238E27FC236}">
              <a16:creationId xmlns:a16="http://schemas.microsoft.com/office/drawing/2014/main" id="{00000000-0008-0000-05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2" name="Picture 1" descr="ALMASHRI_0">
          <a:extLst>
            <a:ext uri="{FF2B5EF4-FFF2-40B4-BE49-F238E27FC236}">
              <a16:creationId xmlns:a16="http://schemas.microsoft.com/office/drawing/2014/main" id="{00000000-0008-0000-05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3" name="Picture 1" descr="ALMASHRI_0">
          <a:extLst>
            <a:ext uri="{FF2B5EF4-FFF2-40B4-BE49-F238E27FC236}">
              <a16:creationId xmlns:a16="http://schemas.microsoft.com/office/drawing/2014/main" id="{00000000-0008-0000-05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4" name="Picture 1" descr="ALMASHRI_0">
          <a:extLst>
            <a:ext uri="{FF2B5EF4-FFF2-40B4-BE49-F238E27FC236}">
              <a16:creationId xmlns:a16="http://schemas.microsoft.com/office/drawing/2014/main" id="{00000000-0008-0000-05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5" name="Picture 1" descr="ALMASHRI_0">
          <a:extLst>
            <a:ext uri="{FF2B5EF4-FFF2-40B4-BE49-F238E27FC236}">
              <a16:creationId xmlns:a16="http://schemas.microsoft.com/office/drawing/2014/main" id="{00000000-0008-0000-05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6" name="Picture 1" descr="ALMASHRI_0">
          <a:extLst>
            <a:ext uri="{FF2B5EF4-FFF2-40B4-BE49-F238E27FC236}">
              <a16:creationId xmlns:a16="http://schemas.microsoft.com/office/drawing/2014/main" id="{00000000-0008-0000-05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7" name="Picture 1" descr="ALMASHRI_0">
          <a:extLst>
            <a:ext uri="{FF2B5EF4-FFF2-40B4-BE49-F238E27FC236}">
              <a16:creationId xmlns:a16="http://schemas.microsoft.com/office/drawing/2014/main" id="{00000000-0008-0000-05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8" name="Picture 1" descr="ALMASHRI_0">
          <a:extLst>
            <a:ext uri="{FF2B5EF4-FFF2-40B4-BE49-F238E27FC236}">
              <a16:creationId xmlns:a16="http://schemas.microsoft.com/office/drawing/2014/main" id="{00000000-0008-0000-05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99" name="Picture 1" descr="ALMASHRI_0">
          <a:extLst>
            <a:ext uri="{FF2B5EF4-FFF2-40B4-BE49-F238E27FC236}">
              <a16:creationId xmlns:a16="http://schemas.microsoft.com/office/drawing/2014/main" id="{00000000-0008-0000-05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00" name="Picture 1" descr="ALMASHRI_0">
          <a:extLst>
            <a:ext uri="{FF2B5EF4-FFF2-40B4-BE49-F238E27FC236}">
              <a16:creationId xmlns:a16="http://schemas.microsoft.com/office/drawing/2014/main" id="{00000000-0008-0000-05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01" name="Picture 1" descr="ALMASHRI_0">
          <a:extLst>
            <a:ext uri="{FF2B5EF4-FFF2-40B4-BE49-F238E27FC236}">
              <a16:creationId xmlns:a16="http://schemas.microsoft.com/office/drawing/2014/main" id="{00000000-0008-0000-05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02" name="Picture 1" descr="ALMASHRI_0">
          <a:extLst>
            <a:ext uri="{FF2B5EF4-FFF2-40B4-BE49-F238E27FC236}">
              <a16:creationId xmlns:a16="http://schemas.microsoft.com/office/drawing/2014/main" id="{00000000-0008-0000-05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03" name="Picture 1" descr="ALMASHRI_0">
          <a:extLst>
            <a:ext uri="{FF2B5EF4-FFF2-40B4-BE49-F238E27FC236}">
              <a16:creationId xmlns:a16="http://schemas.microsoft.com/office/drawing/2014/main" id="{00000000-0008-0000-05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04" name="Picture 1" descr="ALMASHRI_0">
          <a:extLst>
            <a:ext uri="{FF2B5EF4-FFF2-40B4-BE49-F238E27FC236}">
              <a16:creationId xmlns:a16="http://schemas.microsoft.com/office/drawing/2014/main" id="{00000000-0008-0000-05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05" name="Picture 1" descr="ALMASHRI_0">
          <a:extLst>
            <a:ext uri="{FF2B5EF4-FFF2-40B4-BE49-F238E27FC236}">
              <a16:creationId xmlns:a16="http://schemas.microsoft.com/office/drawing/2014/main" id="{00000000-0008-0000-05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06" name="Picture 1" descr="ALMASHRI_0">
          <a:extLst>
            <a:ext uri="{FF2B5EF4-FFF2-40B4-BE49-F238E27FC236}">
              <a16:creationId xmlns:a16="http://schemas.microsoft.com/office/drawing/2014/main" id="{00000000-0008-0000-05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07" name="Picture 1" descr="ALMASHRI_0">
          <a:extLst>
            <a:ext uri="{FF2B5EF4-FFF2-40B4-BE49-F238E27FC236}">
              <a16:creationId xmlns:a16="http://schemas.microsoft.com/office/drawing/2014/main" id="{00000000-0008-0000-05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08" name="Picture 1" descr="ALMASHRI_0">
          <a:extLst>
            <a:ext uri="{FF2B5EF4-FFF2-40B4-BE49-F238E27FC236}">
              <a16:creationId xmlns:a16="http://schemas.microsoft.com/office/drawing/2014/main" id="{00000000-0008-0000-05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09" name="Picture 1" descr="ALMASHRI_0">
          <a:extLst>
            <a:ext uri="{FF2B5EF4-FFF2-40B4-BE49-F238E27FC236}">
              <a16:creationId xmlns:a16="http://schemas.microsoft.com/office/drawing/2014/main" id="{00000000-0008-0000-05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0" name="Picture 1" descr="ALMASHRI_0">
          <a:extLst>
            <a:ext uri="{FF2B5EF4-FFF2-40B4-BE49-F238E27FC236}">
              <a16:creationId xmlns:a16="http://schemas.microsoft.com/office/drawing/2014/main" id="{00000000-0008-0000-05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1" name="Picture 1" descr="ALMASHRI_0">
          <a:extLst>
            <a:ext uri="{FF2B5EF4-FFF2-40B4-BE49-F238E27FC236}">
              <a16:creationId xmlns:a16="http://schemas.microsoft.com/office/drawing/2014/main" id="{00000000-0008-0000-05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2" name="Picture 1" descr="ALMASHRI_0">
          <a:extLst>
            <a:ext uri="{FF2B5EF4-FFF2-40B4-BE49-F238E27FC236}">
              <a16:creationId xmlns:a16="http://schemas.microsoft.com/office/drawing/2014/main" id="{00000000-0008-0000-05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3" name="Picture 1" descr="ALMASHRI_0">
          <a:extLst>
            <a:ext uri="{FF2B5EF4-FFF2-40B4-BE49-F238E27FC236}">
              <a16:creationId xmlns:a16="http://schemas.microsoft.com/office/drawing/2014/main" id="{00000000-0008-0000-05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4" name="Picture 1" descr="ALMASHRI_0">
          <a:extLst>
            <a:ext uri="{FF2B5EF4-FFF2-40B4-BE49-F238E27FC236}">
              <a16:creationId xmlns:a16="http://schemas.microsoft.com/office/drawing/2014/main" id="{00000000-0008-0000-05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5" name="Picture 1" descr="ALMASHRI_0">
          <a:extLst>
            <a:ext uri="{FF2B5EF4-FFF2-40B4-BE49-F238E27FC236}">
              <a16:creationId xmlns:a16="http://schemas.microsoft.com/office/drawing/2014/main" id="{00000000-0008-0000-05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6" name="Picture 1" descr="ALMASHRI_0">
          <a:extLst>
            <a:ext uri="{FF2B5EF4-FFF2-40B4-BE49-F238E27FC236}">
              <a16:creationId xmlns:a16="http://schemas.microsoft.com/office/drawing/2014/main" id="{00000000-0008-0000-05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7" name="Picture 1" descr="ALMASHRI_0">
          <a:extLst>
            <a:ext uri="{FF2B5EF4-FFF2-40B4-BE49-F238E27FC236}">
              <a16:creationId xmlns:a16="http://schemas.microsoft.com/office/drawing/2014/main" id="{00000000-0008-0000-05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8" name="Picture 1" descr="ALMASHRI_0">
          <a:extLst>
            <a:ext uri="{FF2B5EF4-FFF2-40B4-BE49-F238E27FC236}">
              <a16:creationId xmlns:a16="http://schemas.microsoft.com/office/drawing/2014/main" id="{00000000-0008-0000-05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19" name="Picture 1" descr="ALMASHRI_0">
          <a:extLst>
            <a:ext uri="{FF2B5EF4-FFF2-40B4-BE49-F238E27FC236}">
              <a16:creationId xmlns:a16="http://schemas.microsoft.com/office/drawing/2014/main" id="{00000000-0008-0000-05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20" name="Picture 1" descr="ALMASHRI_0">
          <a:extLst>
            <a:ext uri="{FF2B5EF4-FFF2-40B4-BE49-F238E27FC236}">
              <a16:creationId xmlns:a16="http://schemas.microsoft.com/office/drawing/2014/main" id="{00000000-0008-0000-05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321" name="Picture 1" descr="ALMASHRI_0">
          <a:extLst>
            <a:ext uri="{FF2B5EF4-FFF2-40B4-BE49-F238E27FC236}">
              <a16:creationId xmlns:a16="http://schemas.microsoft.com/office/drawing/2014/main" id="{00000000-0008-0000-05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2" name="Picture 1" descr="ALMASHRI_0">
          <a:extLst>
            <a:ext uri="{FF2B5EF4-FFF2-40B4-BE49-F238E27FC236}">
              <a16:creationId xmlns:a16="http://schemas.microsoft.com/office/drawing/2014/main" id="{00000000-0008-0000-05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3" name="Picture 1" descr="ALMASHRI_0">
          <a:extLst>
            <a:ext uri="{FF2B5EF4-FFF2-40B4-BE49-F238E27FC236}">
              <a16:creationId xmlns:a16="http://schemas.microsoft.com/office/drawing/2014/main" id="{00000000-0008-0000-05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4" name="Picture 1" descr="ALMASHRI_0">
          <a:extLst>
            <a:ext uri="{FF2B5EF4-FFF2-40B4-BE49-F238E27FC236}">
              <a16:creationId xmlns:a16="http://schemas.microsoft.com/office/drawing/2014/main" id="{00000000-0008-0000-05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5" name="Picture 1" descr="ALMASHRI_0">
          <a:extLst>
            <a:ext uri="{FF2B5EF4-FFF2-40B4-BE49-F238E27FC236}">
              <a16:creationId xmlns:a16="http://schemas.microsoft.com/office/drawing/2014/main" id="{00000000-0008-0000-05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6" name="Picture 1" descr="ALMASHRI_0">
          <a:extLst>
            <a:ext uri="{FF2B5EF4-FFF2-40B4-BE49-F238E27FC236}">
              <a16:creationId xmlns:a16="http://schemas.microsoft.com/office/drawing/2014/main" id="{00000000-0008-0000-05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7" name="Picture 1" descr="ALMASHRI_0">
          <a:extLst>
            <a:ext uri="{FF2B5EF4-FFF2-40B4-BE49-F238E27FC236}">
              <a16:creationId xmlns:a16="http://schemas.microsoft.com/office/drawing/2014/main" id="{00000000-0008-0000-05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8" name="Picture 1" descr="ALMASHRI_0">
          <a:extLst>
            <a:ext uri="{FF2B5EF4-FFF2-40B4-BE49-F238E27FC236}">
              <a16:creationId xmlns:a16="http://schemas.microsoft.com/office/drawing/2014/main" id="{00000000-0008-0000-05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29" name="Picture 1" descr="ALMASHRI_0">
          <a:extLst>
            <a:ext uri="{FF2B5EF4-FFF2-40B4-BE49-F238E27FC236}">
              <a16:creationId xmlns:a16="http://schemas.microsoft.com/office/drawing/2014/main" id="{00000000-0008-0000-05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0" name="Picture 1" descr="ALMASHRI_0">
          <a:extLst>
            <a:ext uri="{FF2B5EF4-FFF2-40B4-BE49-F238E27FC236}">
              <a16:creationId xmlns:a16="http://schemas.microsoft.com/office/drawing/2014/main" id="{00000000-0008-0000-05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1" name="Picture 1" descr="ALMASHRI_0">
          <a:extLst>
            <a:ext uri="{FF2B5EF4-FFF2-40B4-BE49-F238E27FC236}">
              <a16:creationId xmlns:a16="http://schemas.microsoft.com/office/drawing/2014/main" id="{00000000-0008-0000-05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2" name="Picture 1" descr="ALMASHRI_0">
          <a:extLst>
            <a:ext uri="{FF2B5EF4-FFF2-40B4-BE49-F238E27FC236}">
              <a16:creationId xmlns:a16="http://schemas.microsoft.com/office/drawing/2014/main" id="{00000000-0008-0000-05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3" name="Picture 1" descr="ALMASHRI_0">
          <a:extLst>
            <a:ext uri="{FF2B5EF4-FFF2-40B4-BE49-F238E27FC236}">
              <a16:creationId xmlns:a16="http://schemas.microsoft.com/office/drawing/2014/main" id="{00000000-0008-0000-05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4" name="Picture 1" descr="ALMASHRI_0">
          <a:extLst>
            <a:ext uri="{FF2B5EF4-FFF2-40B4-BE49-F238E27FC236}">
              <a16:creationId xmlns:a16="http://schemas.microsoft.com/office/drawing/2014/main" id="{00000000-0008-0000-05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5" name="Picture 1" descr="ALMASHRI_0">
          <a:extLst>
            <a:ext uri="{FF2B5EF4-FFF2-40B4-BE49-F238E27FC236}">
              <a16:creationId xmlns:a16="http://schemas.microsoft.com/office/drawing/2014/main" id="{00000000-0008-0000-05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6" name="Picture 1" descr="ALMASHRI_0">
          <a:extLst>
            <a:ext uri="{FF2B5EF4-FFF2-40B4-BE49-F238E27FC236}">
              <a16:creationId xmlns:a16="http://schemas.microsoft.com/office/drawing/2014/main" id="{00000000-0008-0000-05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337" name="Picture 1" descr="ALMASHRI_0">
          <a:extLst>
            <a:ext uri="{FF2B5EF4-FFF2-40B4-BE49-F238E27FC236}">
              <a16:creationId xmlns:a16="http://schemas.microsoft.com/office/drawing/2014/main" id="{00000000-0008-0000-05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38" name="Picture 1" descr="ALMASHRI_0">
          <a:extLst>
            <a:ext uri="{FF2B5EF4-FFF2-40B4-BE49-F238E27FC236}">
              <a16:creationId xmlns:a16="http://schemas.microsoft.com/office/drawing/2014/main" id="{00000000-0008-0000-05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39" name="Picture 1" descr="ALMASHRI_0">
          <a:extLst>
            <a:ext uri="{FF2B5EF4-FFF2-40B4-BE49-F238E27FC236}">
              <a16:creationId xmlns:a16="http://schemas.microsoft.com/office/drawing/2014/main" id="{00000000-0008-0000-05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0" name="Picture 1" descr="ALMASHRI_0">
          <a:extLst>
            <a:ext uri="{FF2B5EF4-FFF2-40B4-BE49-F238E27FC236}">
              <a16:creationId xmlns:a16="http://schemas.microsoft.com/office/drawing/2014/main" id="{00000000-0008-0000-05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1" name="Picture 1" descr="ALMASHRI_0">
          <a:extLst>
            <a:ext uri="{FF2B5EF4-FFF2-40B4-BE49-F238E27FC236}">
              <a16:creationId xmlns:a16="http://schemas.microsoft.com/office/drawing/2014/main" id="{00000000-0008-0000-05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2" name="Picture 1" descr="ALMASHRI_0">
          <a:extLst>
            <a:ext uri="{FF2B5EF4-FFF2-40B4-BE49-F238E27FC236}">
              <a16:creationId xmlns:a16="http://schemas.microsoft.com/office/drawing/2014/main" id="{00000000-0008-0000-05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3" name="Picture 1" descr="ALMASHRI_0">
          <a:extLst>
            <a:ext uri="{FF2B5EF4-FFF2-40B4-BE49-F238E27FC236}">
              <a16:creationId xmlns:a16="http://schemas.microsoft.com/office/drawing/2014/main" id="{00000000-0008-0000-05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4" name="Picture 1" descr="ALMASHRI_0">
          <a:extLst>
            <a:ext uri="{FF2B5EF4-FFF2-40B4-BE49-F238E27FC236}">
              <a16:creationId xmlns:a16="http://schemas.microsoft.com/office/drawing/2014/main" id="{00000000-0008-0000-05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5" name="Picture 1" descr="ALMASHRI_0">
          <a:extLst>
            <a:ext uri="{FF2B5EF4-FFF2-40B4-BE49-F238E27FC236}">
              <a16:creationId xmlns:a16="http://schemas.microsoft.com/office/drawing/2014/main" id="{00000000-0008-0000-05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6" name="Picture 1" descr="ALMASHRI_0">
          <a:extLst>
            <a:ext uri="{FF2B5EF4-FFF2-40B4-BE49-F238E27FC236}">
              <a16:creationId xmlns:a16="http://schemas.microsoft.com/office/drawing/2014/main" id="{00000000-0008-0000-05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7" name="Picture 1" descr="ALMASHRI_0">
          <a:extLst>
            <a:ext uri="{FF2B5EF4-FFF2-40B4-BE49-F238E27FC236}">
              <a16:creationId xmlns:a16="http://schemas.microsoft.com/office/drawing/2014/main" id="{00000000-0008-0000-05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8" name="Picture 1" descr="ALMASHRI_0">
          <a:extLst>
            <a:ext uri="{FF2B5EF4-FFF2-40B4-BE49-F238E27FC236}">
              <a16:creationId xmlns:a16="http://schemas.microsoft.com/office/drawing/2014/main" id="{00000000-0008-0000-05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49" name="Picture 1" descr="ALMASHRI_0">
          <a:extLst>
            <a:ext uri="{FF2B5EF4-FFF2-40B4-BE49-F238E27FC236}">
              <a16:creationId xmlns:a16="http://schemas.microsoft.com/office/drawing/2014/main" id="{00000000-0008-0000-05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50" name="Picture 1" descr="ALMASHRI_0">
          <a:extLst>
            <a:ext uri="{FF2B5EF4-FFF2-40B4-BE49-F238E27FC236}">
              <a16:creationId xmlns:a16="http://schemas.microsoft.com/office/drawing/2014/main" id="{00000000-0008-0000-05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51" name="Picture 1" descr="ALMASHRI_0">
          <a:extLst>
            <a:ext uri="{FF2B5EF4-FFF2-40B4-BE49-F238E27FC236}">
              <a16:creationId xmlns:a16="http://schemas.microsoft.com/office/drawing/2014/main" id="{00000000-0008-0000-05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52" name="Picture 1" descr="ALMASHRI_0">
          <a:extLst>
            <a:ext uri="{FF2B5EF4-FFF2-40B4-BE49-F238E27FC236}">
              <a16:creationId xmlns:a16="http://schemas.microsoft.com/office/drawing/2014/main" id="{00000000-0008-0000-05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353" name="Picture 1" descr="ALMASHRI_0">
          <a:extLst>
            <a:ext uri="{FF2B5EF4-FFF2-40B4-BE49-F238E27FC236}">
              <a16:creationId xmlns:a16="http://schemas.microsoft.com/office/drawing/2014/main" id="{00000000-0008-0000-05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54" name="Picture 1" descr="ALMASHRI_0">
          <a:extLst>
            <a:ext uri="{FF2B5EF4-FFF2-40B4-BE49-F238E27FC236}">
              <a16:creationId xmlns:a16="http://schemas.microsoft.com/office/drawing/2014/main" id="{00000000-0008-0000-05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55" name="Picture 1" descr="ALMASHRI_0">
          <a:extLst>
            <a:ext uri="{FF2B5EF4-FFF2-40B4-BE49-F238E27FC236}">
              <a16:creationId xmlns:a16="http://schemas.microsoft.com/office/drawing/2014/main" id="{00000000-0008-0000-05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56" name="Picture 1" descr="ALMASHRI_0">
          <a:extLst>
            <a:ext uri="{FF2B5EF4-FFF2-40B4-BE49-F238E27FC236}">
              <a16:creationId xmlns:a16="http://schemas.microsoft.com/office/drawing/2014/main" id="{00000000-0008-0000-05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57" name="Picture 1" descr="ALMASHRI_0">
          <a:extLst>
            <a:ext uri="{FF2B5EF4-FFF2-40B4-BE49-F238E27FC236}">
              <a16:creationId xmlns:a16="http://schemas.microsoft.com/office/drawing/2014/main" id="{00000000-0008-0000-05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58" name="Picture 1" descr="ALMASHRI_0">
          <a:extLst>
            <a:ext uri="{FF2B5EF4-FFF2-40B4-BE49-F238E27FC236}">
              <a16:creationId xmlns:a16="http://schemas.microsoft.com/office/drawing/2014/main" id="{00000000-0008-0000-05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59" name="Picture 1" descr="ALMASHRI_0">
          <a:extLst>
            <a:ext uri="{FF2B5EF4-FFF2-40B4-BE49-F238E27FC236}">
              <a16:creationId xmlns:a16="http://schemas.microsoft.com/office/drawing/2014/main" id="{00000000-0008-0000-05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0" name="Picture 1" descr="ALMASHRI_0">
          <a:extLst>
            <a:ext uri="{FF2B5EF4-FFF2-40B4-BE49-F238E27FC236}">
              <a16:creationId xmlns:a16="http://schemas.microsoft.com/office/drawing/2014/main" id="{00000000-0008-0000-05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1" name="Picture 1" descr="ALMASHRI_0">
          <a:extLst>
            <a:ext uri="{FF2B5EF4-FFF2-40B4-BE49-F238E27FC236}">
              <a16:creationId xmlns:a16="http://schemas.microsoft.com/office/drawing/2014/main" id="{00000000-0008-0000-05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2" name="Picture 1" descr="ALMASHRI_0">
          <a:extLst>
            <a:ext uri="{FF2B5EF4-FFF2-40B4-BE49-F238E27FC236}">
              <a16:creationId xmlns:a16="http://schemas.microsoft.com/office/drawing/2014/main" id="{00000000-0008-0000-05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3" name="Picture 1" descr="ALMASHRI_0">
          <a:extLst>
            <a:ext uri="{FF2B5EF4-FFF2-40B4-BE49-F238E27FC236}">
              <a16:creationId xmlns:a16="http://schemas.microsoft.com/office/drawing/2014/main" id="{00000000-0008-0000-05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4" name="Picture 1" descr="ALMASHRI_0">
          <a:extLst>
            <a:ext uri="{FF2B5EF4-FFF2-40B4-BE49-F238E27FC236}">
              <a16:creationId xmlns:a16="http://schemas.microsoft.com/office/drawing/2014/main" id="{00000000-0008-0000-05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5" name="Picture 1" descr="ALMASHRI_0">
          <a:extLst>
            <a:ext uri="{FF2B5EF4-FFF2-40B4-BE49-F238E27FC236}">
              <a16:creationId xmlns:a16="http://schemas.microsoft.com/office/drawing/2014/main" id="{00000000-0008-0000-05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6" name="Picture 1" descr="ALMASHRI_0">
          <a:extLst>
            <a:ext uri="{FF2B5EF4-FFF2-40B4-BE49-F238E27FC236}">
              <a16:creationId xmlns:a16="http://schemas.microsoft.com/office/drawing/2014/main" id="{00000000-0008-0000-05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7" name="Picture 1" descr="ALMASHRI_0">
          <a:extLst>
            <a:ext uri="{FF2B5EF4-FFF2-40B4-BE49-F238E27FC236}">
              <a16:creationId xmlns:a16="http://schemas.microsoft.com/office/drawing/2014/main" id="{00000000-0008-0000-05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8" name="Picture 1" descr="ALMASHRI_0">
          <a:extLst>
            <a:ext uri="{FF2B5EF4-FFF2-40B4-BE49-F238E27FC236}">
              <a16:creationId xmlns:a16="http://schemas.microsoft.com/office/drawing/2014/main" id="{00000000-0008-0000-05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369" name="Picture 1" descr="ALMASHRI_0">
          <a:extLst>
            <a:ext uri="{FF2B5EF4-FFF2-40B4-BE49-F238E27FC236}">
              <a16:creationId xmlns:a16="http://schemas.microsoft.com/office/drawing/2014/main" id="{00000000-0008-0000-05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0" name="Picture 1" descr="ALMASHRI_0">
          <a:extLst>
            <a:ext uri="{FF2B5EF4-FFF2-40B4-BE49-F238E27FC236}">
              <a16:creationId xmlns:a16="http://schemas.microsoft.com/office/drawing/2014/main" id="{00000000-0008-0000-05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1" name="Picture 1" descr="ALMASHRI_0">
          <a:extLst>
            <a:ext uri="{FF2B5EF4-FFF2-40B4-BE49-F238E27FC236}">
              <a16:creationId xmlns:a16="http://schemas.microsoft.com/office/drawing/2014/main" id="{00000000-0008-0000-05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2" name="Picture 1" descr="ALMASHRI_0">
          <a:extLst>
            <a:ext uri="{FF2B5EF4-FFF2-40B4-BE49-F238E27FC236}">
              <a16:creationId xmlns:a16="http://schemas.microsoft.com/office/drawing/2014/main" id="{00000000-0008-0000-05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3" name="Picture 1" descr="ALMASHRI_0">
          <a:extLst>
            <a:ext uri="{FF2B5EF4-FFF2-40B4-BE49-F238E27FC236}">
              <a16:creationId xmlns:a16="http://schemas.microsoft.com/office/drawing/2014/main" id="{00000000-0008-0000-05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4" name="Picture 1" descr="ALMASHRI_0">
          <a:extLst>
            <a:ext uri="{FF2B5EF4-FFF2-40B4-BE49-F238E27FC236}">
              <a16:creationId xmlns:a16="http://schemas.microsoft.com/office/drawing/2014/main" id="{00000000-0008-0000-05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5" name="Picture 1" descr="ALMASHRI_0">
          <a:extLst>
            <a:ext uri="{FF2B5EF4-FFF2-40B4-BE49-F238E27FC236}">
              <a16:creationId xmlns:a16="http://schemas.microsoft.com/office/drawing/2014/main" id="{00000000-0008-0000-05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6" name="Picture 1" descr="ALMASHRI_0">
          <a:extLst>
            <a:ext uri="{FF2B5EF4-FFF2-40B4-BE49-F238E27FC236}">
              <a16:creationId xmlns:a16="http://schemas.microsoft.com/office/drawing/2014/main" id="{00000000-0008-0000-05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7" name="Picture 1" descr="ALMASHRI_0">
          <a:extLst>
            <a:ext uri="{FF2B5EF4-FFF2-40B4-BE49-F238E27FC236}">
              <a16:creationId xmlns:a16="http://schemas.microsoft.com/office/drawing/2014/main" id="{00000000-0008-0000-05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8" name="Picture 1" descr="ALMASHRI_0">
          <a:extLst>
            <a:ext uri="{FF2B5EF4-FFF2-40B4-BE49-F238E27FC236}">
              <a16:creationId xmlns:a16="http://schemas.microsoft.com/office/drawing/2014/main" id="{00000000-0008-0000-05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79" name="Picture 1" descr="ALMASHRI_0">
          <a:extLst>
            <a:ext uri="{FF2B5EF4-FFF2-40B4-BE49-F238E27FC236}">
              <a16:creationId xmlns:a16="http://schemas.microsoft.com/office/drawing/2014/main" id="{00000000-0008-0000-05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80" name="Picture 1" descr="ALMASHRI_0">
          <a:extLst>
            <a:ext uri="{FF2B5EF4-FFF2-40B4-BE49-F238E27FC236}">
              <a16:creationId xmlns:a16="http://schemas.microsoft.com/office/drawing/2014/main" id="{00000000-0008-0000-05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81" name="Picture 1" descr="ALMASHRI_0">
          <a:extLst>
            <a:ext uri="{FF2B5EF4-FFF2-40B4-BE49-F238E27FC236}">
              <a16:creationId xmlns:a16="http://schemas.microsoft.com/office/drawing/2014/main" id="{00000000-0008-0000-05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82" name="Picture 1" descr="ALMASHRI_0">
          <a:extLst>
            <a:ext uri="{FF2B5EF4-FFF2-40B4-BE49-F238E27FC236}">
              <a16:creationId xmlns:a16="http://schemas.microsoft.com/office/drawing/2014/main" id="{00000000-0008-0000-05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83" name="Picture 1" descr="ALMASHRI_0">
          <a:extLst>
            <a:ext uri="{FF2B5EF4-FFF2-40B4-BE49-F238E27FC236}">
              <a16:creationId xmlns:a16="http://schemas.microsoft.com/office/drawing/2014/main" id="{00000000-0008-0000-05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84" name="Picture 1" descr="ALMASHRI_0">
          <a:extLst>
            <a:ext uri="{FF2B5EF4-FFF2-40B4-BE49-F238E27FC236}">
              <a16:creationId xmlns:a16="http://schemas.microsoft.com/office/drawing/2014/main" id="{00000000-0008-0000-05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385" name="Picture 1" descr="ALMASHRI_0">
          <a:extLst>
            <a:ext uri="{FF2B5EF4-FFF2-40B4-BE49-F238E27FC236}">
              <a16:creationId xmlns:a16="http://schemas.microsoft.com/office/drawing/2014/main" id="{00000000-0008-0000-05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86" name="Picture 1" descr="ALMASHRI_0">
          <a:extLst>
            <a:ext uri="{FF2B5EF4-FFF2-40B4-BE49-F238E27FC236}">
              <a16:creationId xmlns:a16="http://schemas.microsoft.com/office/drawing/2014/main" id="{00000000-0008-0000-05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87" name="Picture 1" descr="ALMASHRI_0">
          <a:extLst>
            <a:ext uri="{FF2B5EF4-FFF2-40B4-BE49-F238E27FC236}">
              <a16:creationId xmlns:a16="http://schemas.microsoft.com/office/drawing/2014/main" id="{00000000-0008-0000-05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88" name="Picture 1" descr="ALMASHRI_0">
          <a:extLst>
            <a:ext uri="{FF2B5EF4-FFF2-40B4-BE49-F238E27FC236}">
              <a16:creationId xmlns:a16="http://schemas.microsoft.com/office/drawing/2014/main" id="{00000000-0008-0000-05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89" name="Picture 1" descr="ALMASHRI_0">
          <a:extLst>
            <a:ext uri="{FF2B5EF4-FFF2-40B4-BE49-F238E27FC236}">
              <a16:creationId xmlns:a16="http://schemas.microsoft.com/office/drawing/2014/main" id="{00000000-0008-0000-05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0" name="Picture 1" descr="ALMASHRI_0">
          <a:extLst>
            <a:ext uri="{FF2B5EF4-FFF2-40B4-BE49-F238E27FC236}">
              <a16:creationId xmlns:a16="http://schemas.microsoft.com/office/drawing/2014/main" id="{00000000-0008-0000-05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1" name="Picture 1" descr="ALMASHRI_0">
          <a:extLst>
            <a:ext uri="{FF2B5EF4-FFF2-40B4-BE49-F238E27FC236}">
              <a16:creationId xmlns:a16="http://schemas.microsoft.com/office/drawing/2014/main" id="{00000000-0008-0000-05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2" name="Picture 1" descr="ALMASHRI_0">
          <a:extLst>
            <a:ext uri="{FF2B5EF4-FFF2-40B4-BE49-F238E27FC236}">
              <a16:creationId xmlns:a16="http://schemas.microsoft.com/office/drawing/2014/main" id="{00000000-0008-0000-05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3" name="Picture 1" descr="ALMASHRI_0">
          <a:extLst>
            <a:ext uri="{FF2B5EF4-FFF2-40B4-BE49-F238E27FC236}">
              <a16:creationId xmlns:a16="http://schemas.microsoft.com/office/drawing/2014/main" id="{00000000-0008-0000-05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4" name="Picture 1" descr="ALMASHRI_0">
          <a:extLst>
            <a:ext uri="{FF2B5EF4-FFF2-40B4-BE49-F238E27FC236}">
              <a16:creationId xmlns:a16="http://schemas.microsoft.com/office/drawing/2014/main" id="{00000000-0008-0000-05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5" name="Picture 1" descr="ALMASHRI_0">
          <a:extLst>
            <a:ext uri="{FF2B5EF4-FFF2-40B4-BE49-F238E27FC236}">
              <a16:creationId xmlns:a16="http://schemas.microsoft.com/office/drawing/2014/main" id="{00000000-0008-0000-05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6" name="Picture 1" descr="ALMASHRI_0">
          <a:extLst>
            <a:ext uri="{FF2B5EF4-FFF2-40B4-BE49-F238E27FC236}">
              <a16:creationId xmlns:a16="http://schemas.microsoft.com/office/drawing/2014/main" id="{00000000-0008-0000-05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7" name="Picture 1" descr="ALMASHRI_0">
          <a:extLst>
            <a:ext uri="{FF2B5EF4-FFF2-40B4-BE49-F238E27FC236}">
              <a16:creationId xmlns:a16="http://schemas.microsoft.com/office/drawing/2014/main" id="{00000000-0008-0000-05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8" name="Picture 1" descr="ALMASHRI_0">
          <a:extLst>
            <a:ext uri="{FF2B5EF4-FFF2-40B4-BE49-F238E27FC236}">
              <a16:creationId xmlns:a16="http://schemas.microsoft.com/office/drawing/2014/main" id="{00000000-0008-0000-05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399" name="Picture 1" descr="ALMASHRI_0">
          <a:extLst>
            <a:ext uri="{FF2B5EF4-FFF2-40B4-BE49-F238E27FC236}">
              <a16:creationId xmlns:a16="http://schemas.microsoft.com/office/drawing/2014/main" id="{00000000-0008-0000-05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400" name="Picture 1" descr="ALMASHRI_0">
          <a:extLst>
            <a:ext uri="{FF2B5EF4-FFF2-40B4-BE49-F238E27FC236}">
              <a16:creationId xmlns:a16="http://schemas.microsoft.com/office/drawing/2014/main" id="{00000000-0008-0000-05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401" name="Picture 1" descr="ALMASHRI_0">
          <a:extLst>
            <a:ext uri="{FF2B5EF4-FFF2-40B4-BE49-F238E27FC236}">
              <a16:creationId xmlns:a16="http://schemas.microsoft.com/office/drawing/2014/main" id="{00000000-0008-0000-05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2" name="Picture 1" descr="ALMASHRI_0">
          <a:extLst>
            <a:ext uri="{FF2B5EF4-FFF2-40B4-BE49-F238E27FC236}">
              <a16:creationId xmlns:a16="http://schemas.microsoft.com/office/drawing/2014/main" id="{00000000-0008-0000-05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3" name="Picture 1" descr="ALMASHRI_0">
          <a:extLst>
            <a:ext uri="{FF2B5EF4-FFF2-40B4-BE49-F238E27FC236}">
              <a16:creationId xmlns:a16="http://schemas.microsoft.com/office/drawing/2014/main" id="{00000000-0008-0000-05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4" name="Picture 1" descr="ALMASHRI_0">
          <a:extLst>
            <a:ext uri="{FF2B5EF4-FFF2-40B4-BE49-F238E27FC236}">
              <a16:creationId xmlns:a16="http://schemas.microsoft.com/office/drawing/2014/main" id="{00000000-0008-0000-05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5" name="Picture 1" descr="ALMASHRI_0">
          <a:extLst>
            <a:ext uri="{FF2B5EF4-FFF2-40B4-BE49-F238E27FC236}">
              <a16:creationId xmlns:a16="http://schemas.microsoft.com/office/drawing/2014/main" id="{00000000-0008-0000-05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6" name="Picture 1" descr="ALMASHRI_0">
          <a:extLst>
            <a:ext uri="{FF2B5EF4-FFF2-40B4-BE49-F238E27FC236}">
              <a16:creationId xmlns:a16="http://schemas.microsoft.com/office/drawing/2014/main" id="{00000000-0008-0000-05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7" name="Picture 1" descr="ALMASHRI_0">
          <a:extLst>
            <a:ext uri="{FF2B5EF4-FFF2-40B4-BE49-F238E27FC236}">
              <a16:creationId xmlns:a16="http://schemas.microsoft.com/office/drawing/2014/main" id="{00000000-0008-0000-05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8" name="Picture 1" descr="ALMASHRI_0">
          <a:extLst>
            <a:ext uri="{FF2B5EF4-FFF2-40B4-BE49-F238E27FC236}">
              <a16:creationId xmlns:a16="http://schemas.microsoft.com/office/drawing/2014/main" id="{00000000-0008-0000-05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09" name="Picture 1" descr="ALMASHRI_0">
          <a:extLst>
            <a:ext uri="{FF2B5EF4-FFF2-40B4-BE49-F238E27FC236}">
              <a16:creationId xmlns:a16="http://schemas.microsoft.com/office/drawing/2014/main" id="{00000000-0008-0000-05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0" name="Picture 1" descr="ALMASHRI_0">
          <a:extLst>
            <a:ext uri="{FF2B5EF4-FFF2-40B4-BE49-F238E27FC236}">
              <a16:creationId xmlns:a16="http://schemas.microsoft.com/office/drawing/2014/main" id="{00000000-0008-0000-05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1" name="Picture 1" descr="ALMASHRI_0">
          <a:extLst>
            <a:ext uri="{FF2B5EF4-FFF2-40B4-BE49-F238E27FC236}">
              <a16:creationId xmlns:a16="http://schemas.microsoft.com/office/drawing/2014/main" id="{00000000-0008-0000-05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2" name="Picture 1" descr="ALMASHRI_0">
          <a:extLst>
            <a:ext uri="{FF2B5EF4-FFF2-40B4-BE49-F238E27FC236}">
              <a16:creationId xmlns:a16="http://schemas.microsoft.com/office/drawing/2014/main" id="{00000000-0008-0000-05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3" name="Picture 1" descr="ALMASHRI_0">
          <a:extLst>
            <a:ext uri="{FF2B5EF4-FFF2-40B4-BE49-F238E27FC236}">
              <a16:creationId xmlns:a16="http://schemas.microsoft.com/office/drawing/2014/main" id="{00000000-0008-0000-05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4" name="Picture 1" descr="ALMASHRI_0">
          <a:extLst>
            <a:ext uri="{FF2B5EF4-FFF2-40B4-BE49-F238E27FC236}">
              <a16:creationId xmlns:a16="http://schemas.microsoft.com/office/drawing/2014/main" id="{00000000-0008-0000-05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5" name="Picture 1" descr="ALMASHRI_0">
          <a:extLst>
            <a:ext uri="{FF2B5EF4-FFF2-40B4-BE49-F238E27FC236}">
              <a16:creationId xmlns:a16="http://schemas.microsoft.com/office/drawing/2014/main" id="{00000000-0008-0000-05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6" name="Picture 1" descr="ALMASHRI_0">
          <a:extLst>
            <a:ext uri="{FF2B5EF4-FFF2-40B4-BE49-F238E27FC236}">
              <a16:creationId xmlns:a16="http://schemas.microsoft.com/office/drawing/2014/main" id="{00000000-0008-0000-05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17" name="Picture 1" descr="ALMASHRI_0">
          <a:extLst>
            <a:ext uri="{FF2B5EF4-FFF2-40B4-BE49-F238E27FC236}">
              <a16:creationId xmlns:a16="http://schemas.microsoft.com/office/drawing/2014/main" id="{00000000-0008-0000-05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18" name="Picture 1" descr="ALMASHRI_0">
          <a:extLst>
            <a:ext uri="{FF2B5EF4-FFF2-40B4-BE49-F238E27FC236}">
              <a16:creationId xmlns:a16="http://schemas.microsoft.com/office/drawing/2014/main" id="{00000000-0008-0000-05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19" name="Picture 1" descr="ALMASHRI_0">
          <a:extLst>
            <a:ext uri="{FF2B5EF4-FFF2-40B4-BE49-F238E27FC236}">
              <a16:creationId xmlns:a16="http://schemas.microsoft.com/office/drawing/2014/main" id="{00000000-0008-0000-05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0" name="Picture 1" descr="ALMASHRI_0">
          <a:extLst>
            <a:ext uri="{FF2B5EF4-FFF2-40B4-BE49-F238E27FC236}">
              <a16:creationId xmlns:a16="http://schemas.microsoft.com/office/drawing/2014/main" id="{00000000-0008-0000-05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1" name="Picture 1" descr="ALMASHRI_0">
          <a:extLst>
            <a:ext uri="{FF2B5EF4-FFF2-40B4-BE49-F238E27FC236}">
              <a16:creationId xmlns:a16="http://schemas.microsoft.com/office/drawing/2014/main" id="{00000000-0008-0000-05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2" name="Picture 1" descr="ALMASHRI_0">
          <a:extLst>
            <a:ext uri="{FF2B5EF4-FFF2-40B4-BE49-F238E27FC236}">
              <a16:creationId xmlns:a16="http://schemas.microsoft.com/office/drawing/2014/main" id="{00000000-0008-0000-05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3" name="Picture 1" descr="ALMASHRI_0">
          <a:extLst>
            <a:ext uri="{FF2B5EF4-FFF2-40B4-BE49-F238E27FC236}">
              <a16:creationId xmlns:a16="http://schemas.microsoft.com/office/drawing/2014/main" id="{00000000-0008-0000-05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4" name="Picture 1" descr="ALMASHRI_0">
          <a:extLst>
            <a:ext uri="{FF2B5EF4-FFF2-40B4-BE49-F238E27FC236}">
              <a16:creationId xmlns:a16="http://schemas.microsoft.com/office/drawing/2014/main" id="{00000000-0008-0000-05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5" name="Picture 1" descr="ALMASHRI_0">
          <a:extLst>
            <a:ext uri="{FF2B5EF4-FFF2-40B4-BE49-F238E27FC236}">
              <a16:creationId xmlns:a16="http://schemas.microsoft.com/office/drawing/2014/main" id="{00000000-0008-0000-05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6" name="Picture 1" descr="ALMASHRI_0">
          <a:extLst>
            <a:ext uri="{FF2B5EF4-FFF2-40B4-BE49-F238E27FC236}">
              <a16:creationId xmlns:a16="http://schemas.microsoft.com/office/drawing/2014/main" id="{00000000-0008-0000-05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7" name="Picture 1" descr="ALMASHRI_0">
          <a:extLst>
            <a:ext uri="{FF2B5EF4-FFF2-40B4-BE49-F238E27FC236}">
              <a16:creationId xmlns:a16="http://schemas.microsoft.com/office/drawing/2014/main" id="{00000000-0008-0000-05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8" name="Picture 1" descr="ALMASHRI_0">
          <a:extLst>
            <a:ext uri="{FF2B5EF4-FFF2-40B4-BE49-F238E27FC236}">
              <a16:creationId xmlns:a16="http://schemas.microsoft.com/office/drawing/2014/main" id="{00000000-0008-0000-05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29" name="Picture 1" descr="ALMASHRI_0">
          <a:extLst>
            <a:ext uri="{FF2B5EF4-FFF2-40B4-BE49-F238E27FC236}">
              <a16:creationId xmlns:a16="http://schemas.microsoft.com/office/drawing/2014/main" id="{00000000-0008-0000-05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30" name="Picture 1" descr="ALMASHRI_0">
          <a:extLst>
            <a:ext uri="{FF2B5EF4-FFF2-40B4-BE49-F238E27FC236}">
              <a16:creationId xmlns:a16="http://schemas.microsoft.com/office/drawing/2014/main" id="{00000000-0008-0000-05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31" name="Picture 1" descr="ALMASHRI_0">
          <a:extLst>
            <a:ext uri="{FF2B5EF4-FFF2-40B4-BE49-F238E27FC236}">
              <a16:creationId xmlns:a16="http://schemas.microsoft.com/office/drawing/2014/main" id="{00000000-0008-0000-05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32" name="Picture 1" descr="ALMASHRI_0">
          <a:extLst>
            <a:ext uri="{FF2B5EF4-FFF2-40B4-BE49-F238E27FC236}">
              <a16:creationId xmlns:a16="http://schemas.microsoft.com/office/drawing/2014/main" id="{00000000-0008-0000-05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33" name="Picture 1" descr="ALMASHRI_0">
          <a:extLst>
            <a:ext uri="{FF2B5EF4-FFF2-40B4-BE49-F238E27FC236}">
              <a16:creationId xmlns:a16="http://schemas.microsoft.com/office/drawing/2014/main" id="{00000000-0008-0000-05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34" name="Picture 1" descr="ALMASHRI_0">
          <a:extLst>
            <a:ext uri="{FF2B5EF4-FFF2-40B4-BE49-F238E27FC236}">
              <a16:creationId xmlns:a16="http://schemas.microsoft.com/office/drawing/2014/main" id="{00000000-0008-0000-05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35" name="Picture 1" descr="ALMASHRI_0">
          <a:extLst>
            <a:ext uri="{FF2B5EF4-FFF2-40B4-BE49-F238E27FC236}">
              <a16:creationId xmlns:a16="http://schemas.microsoft.com/office/drawing/2014/main" id="{00000000-0008-0000-05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36" name="Picture 1" descr="ALMASHRI_0">
          <a:extLst>
            <a:ext uri="{FF2B5EF4-FFF2-40B4-BE49-F238E27FC236}">
              <a16:creationId xmlns:a16="http://schemas.microsoft.com/office/drawing/2014/main" id="{00000000-0008-0000-05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37" name="Picture 1" descr="ALMASHRI_0">
          <a:extLst>
            <a:ext uri="{FF2B5EF4-FFF2-40B4-BE49-F238E27FC236}">
              <a16:creationId xmlns:a16="http://schemas.microsoft.com/office/drawing/2014/main" id="{00000000-0008-0000-05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38" name="Picture 1" descr="ALMASHRI_0">
          <a:extLst>
            <a:ext uri="{FF2B5EF4-FFF2-40B4-BE49-F238E27FC236}">
              <a16:creationId xmlns:a16="http://schemas.microsoft.com/office/drawing/2014/main" id="{00000000-0008-0000-05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39" name="Picture 1" descr="ALMASHRI_0">
          <a:extLst>
            <a:ext uri="{FF2B5EF4-FFF2-40B4-BE49-F238E27FC236}">
              <a16:creationId xmlns:a16="http://schemas.microsoft.com/office/drawing/2014/main" id="{00000000-0008-0000-05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0" name="Picture 1" descr="ALMASHRI_0">
          <a:extLst>
            <a:ext uri="{FF2B5EF4-FFF2-40B4-BE49-F238E27FC236}">
              <a16:creationId xmlns:a16="http://schemas.microsoft.com/office/drawing/2014/main" id="{00000000-0008-0000-05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1" name="Picture 1" descr="ALMASHRI_0">
          <a:extLst>
            <a:ext uri="{FF2B5EF4-FFF2-40B4-BE49-F238E27FC236}">
              <a16:creationId xmlns:a16="http://schemas.microsoft.com/office/drawing/2014/main" id="{00000000-0008-0000-05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2" name="Picture 1" descr="ALMASHRI_0">
          <a:extLst>
            <a:ext uri="{FF2B5EF4-FFF2-40B4-BE49-F238E27FC236}">
              <a16:creationId xmlns:a16="http://schemas.microsoft.com/office/drawing/2014/main" id="{00000000-0008-0000-05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3" name="Picture 1" descr="ALMASHRI_0">
          <a:extLst>
            <a:ext uri="{FF2B5EF4-FFF2-40B4-BE49-F238E27FC236}">
              <a16:creationId xmlns:a16="http://schemas.microsoft.com/office/drawing/2014/main" id="{00000000-0008-0000-05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4" name="Picture 1" descr="ALMASHRI_0">
          <a:extLst>
            <a:ext uri="{FF2B5EF4-FFF2-40B4-BE49-F238E27FC236}">
              <a16:creationId xmlns:a16="http://schemas.microsoft.com/office/drawing/2014/main" id="{00000000-0008-0000-05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5" name="Picture 1" descr="ALMASHRI_0">
          <a:extLst>
            <a:ext uri="{FF2B5EF4-FFF2-40B4-BE49-F238E27FC236}">
              <a16:creationId xmlns:a16="http://schemas.microsoft.com/office/drawing/2014/main" id="{00000000-0008-0000-05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6" name="Picture 1" descr="ALMASHRI_0">
          <a:extLst>
            <a:ext uri="{FF2B5EF4-FFF2-40B4-BE49-F238E27FC236}">
              <a16:creationId xmlns:a16="http://schemas.microsoft.com/office/drawing/2014/main" id="{00000000-0008-0000-05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7" name="Picture 1" descr="ALMASHRI_0">
          <a:extLst>
            <a:ext uri="{FF2B5EF4-FFF2-40B4-BE49-F238E27FC236}">
              <a16:creationId xmlns:a16="http://schemas.microsoft.com/office/drawing/2014/main" id="{00000000-0008-0000-05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8" name="Picture 1" descr="ALMASHRI_0">
          <a:extLst>
            <a:ext uri="{FF2B5EF4-FFF2-40B4-BE49-F238E27FC236}">
              <a16:creationId xmlns:a16="http://schemas.microsoft.com/office/drawing/2014/main" id="{00000000-0008-0000-05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449" name="Picture 1" descr="ALMASHRI_0">
          <a:extLst>
            <a:ext uri="{FF2B5EF4-FFF2-40B4-BE49-F238E27FC236}">
              <a16:creationId xmlns:a16="http://schemas.microsoft.com/office/drawing/2014/main" id="{00000000-0008-0000-05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0" name="Picture 1" descr="ALMASHRI_0">
          <a:extLst>
            <a:ext uri="{FF2B5EF4-FFF2-40B4-BE49-F238E27FC236}">
              <a16:creationId xmlns:a16="http://schemas.microsoft.com/office/drawing/2014/main" id="{00000000-0008-0000-05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1" name="Picture 1" descr="ALMASHRI_0">
          <a:extLst>
            <a:ext uri="{FF2B5EF4-FFF2-40B4-BE49-F238E27FC236}">
              <a16:creationId xmlns:a16="http://schemas.microsoft.com/office/drawing/2014/main" id="{00000000-0008-0000-05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2" name="Picture 1" descr="ALMASHRI_0">
          <a:extLst>
            <a:ext uri="{FF2B5EF4-FFF2-40B4-BE49-F238E27FC236}">
              <a16:creationId xmlns:a16="http://schemas.microsoft.com/office/drawing/2014/main" id="{00000000-0008-0000-05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3" name="Picture 1" descr="ALMASHRI_0">
          <a:extLst>
            <a:ext uri="{FF2B5EF4-FFF2-40B4-BE49-F238E27FC236}">
              <a16:creationId xmlns:a16="http://schemas.microsoft.com/office/drawing/2014/main" id="{00000000-0008-0000-05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4" name="Picture 1" descr="ALMASHRI_0">
          <a:extLst>
            <a:ext uri="{FF2B5EF4-FFF2-40B4-BE49-F238E27FC236}">
              <a16:creationId xmlns:a16="http://schemas.microsoft.com/office/drawing/2014/main" id="{00000000-0008-0000-05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5" name="Picture 1" descr="ALMASHRI_0">
          <a:extLst>
            <a:ext uri="{FF2B5EF4-FFF2-40B4-BE49-F238E27FC236}">
              <a16:creationId xmlns:a16="http://schemas.microsoft.com/office/drawing/2014/main" id="{00000000-0008-0000-05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6" name="Picture 1" descr="ALMASHRI_0">
          <a:extLst>
            <a:ext uri="{FF2B5EF4-FFF2-40B4-BE49-F238E27FC236}">
              <a16:creationId xmlns:a16="http://schemas.microsoft.com/office/drawing/2014/main" id="{00000000-0008-0000-05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7" name="Picture 1" descr="ALMASHRI_0">
          <a:extLst>
            <a:ext uri="{FF2B5EF4-FFF2-40B4-BE49-F238E27FC236}">
              <a16:creationId xmlns:a16="http://schemas.microsoft.com/office/drawing/2014/main" id="{00000000-0008-0000-05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8" name="Picture 1" descr="ALMASHRI_0">
          <a:extLst>
            <a:ext uri="{FF2B5EF4-FFF2-40B4-BE49-F238E27FC236}">
              <a16:creationId xmlns:a16="http://schemas.microsoft.com/office/drawing/2014/main" id="{00000000-0008-0000-05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59" name="Picture 1" descr="ALMASHRI_0">
          <a:extLst>
            <a:ext uri="{FF2B5EF4-FFF2-40B4-BE49-F238E27FC236}">
              <a16:creationId xmlns:a16="http://schemas.microsoft.com/office/drawing/2014/main" id="{00000000-0008-0000-05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60" name="Picture 1" descr="ALMASHRI_0">
          <a:extLst>
            <a:ext uri="{FF2B5EF4-FFF2-40B4-BE49-F238E27FC236}">
              <a16:creationId xmlns:a16="http://schemas.microsoft.com/office/drawing/2014/main" id="{00000000-0008-0000-05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61" name="Picture 1" descr="ALMASHRI_0">
          <a:extLst>
            <a:ext uri="{FF2B5EF4-FFF2-40B4-BE49-F238E27FC236}">
              <a16:creationId xmlns:a16="http://schemas.microsoft.com/office/drawing/2014/main" id="{00000000-0008-0000-05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62" name="Picture 1" descr="ALMASHRI_0">
          <a:extLst>
            <a:ext uri="{FF2B5EF4-FFF2-40B4-BE49-F238E27FC236}">
              <a16:creationId xmlns:a16="http://schemas.microsoft.com/office/drawing/2014/main" id="{00000000-0008-0000-05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63" name="Picture 1" descr="ALMASHRI_0">
          <a:extLst>
            <a:ext uri="{FF2B5EF4-FFF2-40B4-BE49-F238E27FC236}">
              <a16:creationId xmlns:a16="http://schemas.microsoft.com/office/drawing/2014/main" id="{00000000-0008-0000-05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64" name="Picture 1" descr="ALMASHRI_0">
          <a:extLst>
            <a:ext uri="{FF2B5EF4-FFF2-40B4-BE49-F238E27FC236}">
              <a16:creationId xmlns:a16="http://schemas.microsoft.com/office/drawing/2014/main" id="{00000000-0008-0000-05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465" name="Picture 1" descr="ALMASHRI_0">
          <a:extLst>
            <a:ext uri="{FF2B5EF4-FFF2-40B4-BE49-F238E27FC236}">
              <a16:creationId xmlns:a16="http://schemas.microsoft.com/office/drawing/2014/main" id="{00000000-0008-0000-05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66" name="Picture 1" descr="ALMASHRI_0">
          <a:extLst>
            <a:ext uri="{FF2B5EF4-FFF2-40B4-BE49-F238E27FC236}">
              <a16:creationId xmlns:a16="http://schemas.microsoft.com/office/drawing/2014/main" id="{00000000-0008-0000-05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67" name="Picture 1" descr="ALMASHRI_0">
          <a:extLst>
            <a:ext uri="{FF2B5EF4-FFF2-40B4-BE49-F238E27FC236}">
              <a16:creationId xmlns:a16="http://schemas.microsoft.com/office/drawing/2014/main" id="{00000000-0008-0000-05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68" name="Picture 1" descr="ALMASHRI_0">
          <a:extLst>
            <a:ext uri="{FF2B5EF4-FFF2-40B4-BE49-F238E27FC236}">
              <a16:creationId xmlns:a16="http://schemas.microsoft.com/office/drawing/2014/main" id="{00000000-0008-0000-05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69" name="Picture 1" descr="ALMASHRI_0">
          <a:extLst>
            <a:ext uri="{FF2B5EF4-FFF2-40B4-BE49-F238E27FC236}">
              <a16:creationId xmlns:a16="http://schemas.microsoft.com/office/drawing/2014/main" id="{00000000-0008-0000-05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0" name="Picture 1" descr="ALMASHRI_0">
          <a:extLst>
            <a:ext uri="{FF2B5EF4-FFF2-40B4-BE49-F238E27FC236}">
              <a16:creationId xmlns:a16="http://schemas.microsoft.com/office/drawing/2014/main" id="{00000000-0008-0000-05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1" name="Picture 1" descr="ALMASHRI_0">
          <a:extLst>
            <a:ext uri="{FF2B5EF4-FFF2-40B4-BE49-F238E27FC236}">
              <a16:creationId xmlns:a16="http://schemas.microsoft.com/office/drawing/2014/main" id="{00000000-0008-0000-05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2" name="Picture 1" descr="ALMASHRI_0">
          <a:extLst>
            <a:ext uri="{FF2B5EF4-FFF2-40B4-BE49-F238E27FC236}">
              <a16:creationId xmlns:a16="http://schemas.microsoft.com/office/drawing/2014/main" id="{00000000-0008-0000-05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3" name="Picture 1" descr="ALMASHRI_0">
          <a:extLst>
            <a:ext uri="{FF2B5EF4-FFF2-40B4-BE49-F238E27FC236}">
              <a16:creationId xmlns:a16="http://schemas.microsoft.com/office/drawing/2014/main" id="{00000000-0008-0000-05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4" name="Picture 1" descr="ALMASHRI_0">
          <a:extLst>
            <a:ext uri="{FF2B5EF4-FFF2-40B4-BE49-F238E27FC236}">
              <a16:creationId xmlns:a16="http://schemas.microsoft.com/office/drawing/2014/main" id="{00000000-0008-0000-05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5" name="Picture 1" descr="ALMASHRI_0">
          <a:extLst>
            <a:ext uri="{FF2B5EF4-FFF2-40B4-BE49-F238E27FC236}">
              <a16:creationId xmlns:a16="http://schemas.microsoft.com/office/drawing/2014/main" id="{00000000-0008-0000-05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6" name="Picture 1" descr="ALMASHRI_0">
          <a:extLst>
            <a:ext uri="{FF2B5EF4-FFF2-40B4-BE49-F238E27FC236}">
              <a16:creationId xmlns:a16="http://schemas.microsoft.com/office/drawing/2014/main" id="{00000000-0008-0000-05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7" name="Picture 1" descr="ALMASHRI_0">
          <a:extLst>
            <a:ext uri="{FF2B5EF4-FFF2-40B4-BE49-F238E27FC236}">
              <a16:creationId xmlns:a16="http://schemas.microsoft.com/office/drawing/2014/main" id="{00000000-0008-0000-05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8" name="Picture 1" descr="ALMASHRI_0">
          <a:extLst>
            <a:ext uri="{FF2B5EF4-FFF2-40B4-BE49-F238E27FC236}">
              <a16:creationId xmlns:a16="http://schemas.microsoft.com/office/drawing/2014/main" id="{00000000-0008-0000-05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79" name="Picture 1" descr="ALMASHRI_0">
          <a:extLst>
            <a:ext uri="{FF2B5EF4-FFF2-40B4-BE49-F238E27FC236}">
              <a16:creationId xmlns:a16="http://schemas.microsoft.com/office/drawing/2014/main" id="{00000000-0008-0000-05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80" name="Picture 1" descr="ALMASHRI_0">
          <a:extLst>
            <a:ext uri="{FF2B5EF4-FFF2-40B4-BE49-F238E27FC236}">
              <a16:creationId xmlns:a16="http://schemas.microsoft.com/office/drawing/2014/main" id="{00000000-0008-0000-05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481" name="Picture 1" descr="ALMASHRI_0">
          <a:extLst>
            <a:ext uri="{FF2B5EF4-FFF2-40B4-BE49-F238E27FC236}">
              <a16:creationId xmlns:a16="http://schemas.microsoft.com/office/drawing/2014/main" id="{00000000-0008-0000-05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2" name="Picture 1" descr="ALMASHRI_0">
          <a:extLst>
            <a:ext uri="{FF2B5EF4-FFF2-40B4-BE49-F238E27FC236}">
              <a16:creationId xmlns:a16="http://schemas.microsoft.com/office/drawing/2014/main" id="{00000000-0008-0000-05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3" name="Picture 1" descr="ALMASHRI_0">
          <a:extLst>
            <a:ext uri="{FF2B5EF4-FFF2-40B4-BE49-F238E27FC236}">
              <a16:creationId xmlns:a16="http://schemas.microsoft.com/office/drawing/2014/main" id="{00000000-0008-0000-05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4" name="Picture 1" descr="ALMASHRI_0">
          <a:extLst>
            <a:ext uri="{FF2B5EF4-FFF2-40B4-BE49-F238E27FC236}">
              <a16:creationId xmlns:a16="http://schemas.microsoft.com/office/drawing/2014/main" id="{00000000-0008-0000-05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5" name="Picture 1" descr="ALMASHRI_0">
          <a:extLst>
            <a:ext uri="{FF2B5EF4-FFF2-40B4-BE49-F238E27FC236}">
              <a16:creationId xmlns:a16="http://schemas.microsoft.com/office/drawing/2014/main" id="{00000000-0008-0000-05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6" name="Picture 1" descr="ALMASHRI_0">
          <a:extLst>
            <a:ext uri="{FF2B5EF4-FFF2-40B4-BE49-F238E27FC236}">
              <a16:creationId xmlns:a16="http://schemas.microsoft.com/office/drawing/2014/main" id="{00000000-0008-0000-05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7" name="Picture 1" descr="ALMASHRI_0">
          <a:extLst>
            <a:ext uri="{FF2B5EF4-FFF2-40B4-BE49-F238E27FC236}">
              <a16:creationId xmlns:a16="http://schemas.microsoft.com/office/drawing/2014/main" id="{00000000-0008-0000-05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8" name="Picture 1" descr="ALMASHRI_0">
          <a:extLst>
            <a:ext uri="{FF2B5EF4-FFF2-40B4-BE49-F238E27FC236}">
              <a16:creationId xmlns:a16="http://schemas.microsoft.com/office/drawing/2014/main" id="{00000000-0008-0000-05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89" name="Picture 1" descr="ALMASHRI_0">
          <a:extLst>
            <a:ext uri="{FF2B5EF4-FFF2-40B4-BE49-F238E27FC236}">
              <a16:creationId xmlns:a16="http://schemas.microsoft.com/office/drawing/2014/main" id="{00000000-0008-0000-05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0" name="Picture 1" descr="ALMASHRI_0">
          <a:extLst>
            <a:ext uri="{FF2B5EF4-FFF2-40B4-BE49-F238E27FC236}">
              <a16:creationId xmlns:a16="http://schemas.microsoft.com/office/drawing/2014/main" id="{00000000-0008-0000-05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1" name="Picture 1" descr="ALMASHRI_0">
          <a:extLst>
            <a:ext uri="{FF2B5EF4-FFF2-40B4-BE49-F238E27FC236}">
              <a16:creationId xmlns:a16="http://schemas.microsoft.com/office/drawing/2014/main" id="{00000000-0008-0000-05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2" name="Picture 1" descr="ALMASHRI_0">
          <a:extLst>
            <a:ext uri="{FF2B5EF4-FFF2-40B4-BE49-F238E27FC236}">
              <a16:creationId xmlns:a16="http://schemas.microsoft.com/office/drawing/2014/main" id="{00000000-0008-0000-05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3" name="Picture 1" descr="ALMASHRI_0">
          <a:extLst>
            <a:ext uri="{FF2B5EF4-FFF2-40B4-BE49-F238E27FC236}">
              <a16:creationId xmlns:a16="http://schemas.microsoft.com/office/drawing/2014/main" id="{00000000-0008-0000-05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4" name="Picture 1" descr="ALMASHRI_0">
          <a:extLst>
            <a:ext uri="{FF2B5EF4-FFF2-40B4-BE49-F238E27FC236}">
              <a16:creationId xmlns:a16="http://schemas.microsoft.com/office/drawing/2014/main" id="{00000000-0008-0000-05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5" name="Picture 1" descr="ALMASHRI_0">
          <a:extLst>
            <a:ext uri="{FF2B5EF4-FFF2-40B4-BE49-F238E27FC236}">
              <a16:creationId xmlns:a16="http://schemas.microsoft.com/office/drawing/2014/main" id="{00000000-0008-0000-05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6" name="Picture 1" descr="ALMASHRI_0">
          <a:extLst>
            <a:ext uri="{FF2B5EF4-FFF2-40B4-BE49-F238E27FC236}">
              <a16:creationId xmlns:a16="http://schemas.microsoft.com/office/drawing/2014/main" id="{00000000-0008-0000-05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497" name="Picture 1" descr="ALMASHRI_0">
          <a:extLst>
            <a:ext uri="{FF2B5EF4-FFF2-40B4-BE49-F238E27FC236}">
              <a16:creationId xmlns:a16="http://schemas.microsoft.com/office/drawing/2014/main" id="{00000000-0008-0000-05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498" name="Picture 1" descr="ALMASHRI_0">
          <a:extLst>
            <a:ext uri="{FF2B5EF4-FFF2-40B4-BE49-F238E27FC236}">
              <a16:creationId xmlns:a16="http://schemas.microsoft.com/office/drawing/2014/main" id="{00000000-0008-0000-05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499" name="Picture 1" descr="ALMASHRI_0">
          <a:extLst>
            <a:ext uri="{FF2B5EF4-FFF2-40B4-BE49-F238E27FC236}">
              <a16:creationId xmlns:a16="http://schemas.microsoft.com/office/drawing/2014/main" id="{00000000-0008-0000-05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0" name="Picture 1" descr="ALMASHRI_0">
          <a:extLst>
            <a:ext uri="{FF2B5EF4-FFF2-40B4-BE49-F238E27FC236}">
              <a16:creationId xmlns:a16="http://schemas.microsoft.com/office/drawing/2014/main" id="{00000000-0008-0000-05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1" name="Picture 1" descr="ALMASHRI_0">
          <a:extLst>
            <a:ext uri="{FF2B5EF4-FFF2-40B4-BE49-F238E27FC236}">
              <a16:creationId xmlns:a16="http://schemas.microsoft.com/office/drawing/2014/main" id="{00000000-0008-0000-05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2" name="Picture 1" descr="ALMASHRI_0">
          <a:extLst>
            <a:ext uri="{FF2B5EF4-FFF2-40B4-BE49-F238E27FC236}">
              <a16:creationId xmlns:a16="http://schemas.microsoft.com/office/drawing/2014/main" id="{00000000-0008-0000-05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3" name="Picture 1" descr="ALMASHRI_0">
          <a:extLst>
            <a:ext uri="{FF2B5EF4-FFF2-40B4-BE49-F238E27FC236}">
              <a16:creationId xmlns:a16="http://schemas.microsoft.com/office/drawing/2014/main" id="{00000000-0008-0000-05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4" name="Picture 1" descr="ALMASHRI_0">
          <a:extLst>
            <a:ext uri="{FF2B5EF4-FFF2-40B4-BE49-F238E27FC236}">
              <a16:creationId xmlns:a16="http://schemas.microsoft.com/office/drawing/2014/main" id="{00000000-0008-0000-05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5" name="Picture 1" descr="ALMASHRI_0">
          <a:extLst>
            <a:ext uri="{FF2B5EF4-FFF2-40B4-BE49-F238E27FC236}">
              <a16:creationId xmlns:a16="http://schemas.microsoft.com/office/drawing/2014/main" id="{00000000-0008-0000-05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6" name="Picture 1" descr="ALMASHRI_0">
          <a:extLst>
            <a:ext uri="{FF2B5EF4-FFF2-40B4-BE49-F238E27FC236}">
              <a16:creationId xmlns:a16="http://schemas.microsoft.com/office/drawing/2014/main" id="{00000000-0008-0000-05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7" name="Picture 1" descr="ALMASHRI_0">
          <a:extLst>
            <a:ext uri="{FF2B5EF4-FFF2-40B4-BE49-F238E27FC236}">
              <a16:creationId xmlns:a16="http://schemas.microsoft.com/office/drawing/2014/main" id="{00000000-0008-0000-05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8" name="Picture 1" descr="ALMASHRI_0">
          <a:extLst>
            <a:ext uri="{FF2B5EF4-FFF2-40B4-BE49-F238E27FC236}">
              <a16:creationId xmlns:a16="http://schemas.microsoft.com/office/drawing/2014/main" id="{00000000-0008-0000-05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09" name="Picture 1" descr="ALMASHRI_0">
          <a:extLst>
            <a:ext uri="{FF2B5EF4-FFF2-40B4-BE49-F238E27FC236}">
              <a16:creationId xmlns:a16="http://schemas.microsoft.com/office/drawing/2014/main" id="{00000000-0008-0000-05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10" name="Picture 1" descr="ALMASHRI_0">
          <a:extLst>
            <a:ext uri="{FF2B5EF4-FFF2-40B4-BE49-F238E27FC236}">
              <a16:creationId xmlns:a16="http://schemas.microsoft.com/office/drawing/2014/main" id="{00000000-0008-0000-05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11" name="Picture 1" descr="ALMASHRI_0">
          <a:extLst>
            <a:ext uri="{FF2B5EF4-FFF2-40B4-BE49-F238E27FC236}">
              <a16:creationId xmlns:a16="http://schemas.microsoft.com/office/drawing/2014/main" id="{00000000-0008-0000-05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12" name="Picture 1" descr="ALMASHRI_0">
          <a:extLst>
            <a:ext uri="{FF2B5EF4-FFF2-40B4-BE49-F238E27FC236}">
              <a16:creationId xmlns:a16="http://schemas.microsoft.com/office/drawing/2014/main" id="{00000000-0008-0000-05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513" name="Picture 1" descr="ALMASHRI_0">
          <a:extLst>
            <a:ext uri="{FF2B5EF4-FFF2-40B4-BE49-F238E27FC236}">
              <a16:creationId xmlns:a16="http://schemas.microsoft.com/office/drawing/2014/main" id="{00000000-0008-0000-05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14" name="Picture 1" descr="ALMASHRI_0">
          <a:extLst>
            <a:ext uri="{FF2B5EF4-FFF2-40B4-BE49-F238E27FC236}">
              <a16:creationId xmlns:a16="http://schemas.microsoft.com/office/drawing/2014/main" id="{00000000-0008-0000-05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15" name="Picture 1" descr="ALMASHRI_0">
          <a:extLst>
            <a:ext uri="{FF2B5EF4-FFF2-40B4-BE49-F238E27FC236}">
              <a16:creationId xmlns:a16="http://schemas.microsoft.com/office/drawing/2014/main" id="{00000000-0008-0000-05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16" name="Picture 1" descr="ALMASHRI_0">
          <a:extLst>
            <a:ext uri="{FF2B5EF4-FFF2-40B4-BE49-F238E27FC236}">
              <a16:creationId xmlns:a16="http://schemas.microsoft.com/office/drawing/2014/main" id="{00000000-0008-0000-05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17" name="Picture 1" descr="ALMASHRI_0">
          <a:extLst>
            <a:ext uri="{FF2B5EF4-FFF2-40B4-BE49-F238E27FC236}">
              <a16:creationId xmlns:a16="http://schemas.microsoft.com/office/drawing/2014/main" id="{00000000-0008-0000-05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18" name="Picture 1" descr="ALMASHRI_0">
          <a:extLst>
            <a:ext uri="{FF2B5EF4-FFF2-40B4-BE49-F238E27FC236}">
              <a16:creationId xmlns:a16="http://schemas.microsoft.com/office/drawing/2014/main" id="{00000000-0008-0000-05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19" name="Picture 1" descr="ALMASHRI_0">
          <a:extLst>
            <a:ext uri="{FF2B5EF4-FFF2-40B4-BE49-F238E27FC236}">
              <a16:creationId xmlns:a16="http://schemas.microsoft.com/office/drawing/2014/main" id="{00000000-0008-0000-05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0" name="Picture 1" descr="ALMASHRI_0">
          <a:extLst>
            <a:ext uri="{FF2B5EF4-FFF2-40B4-BE49-F238E27FC236}">
              <a16:creationId xmlns:a16="http://schemas.microsoft.com/office/drawing/2014/main" id="{00000000-0008-0000-05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1" name="Picture 1" descr="ALMASHRI_0">
          <a:extLst>
            <a:ext uri="{FF2B5EF4-FFF2-40B4-BE49-F238E27FC236}">
              <a16:creationId xmlns:a16="http://schemas.microsoft.com/office/drawing/2014/main" id="{00000000-0008-0000-05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2" name="Picture 1" descr="ALMASHRI_0">
          <a:extLst>
            <a:ext uri="{FF2B5EF4-FFF2-40B4-BE49-F238E27FC236}">
              <a16:creationId xmlns:a16="http://schemas.microsoft.com/office/drawing/2014/main" id="{00000000-0008-0000-05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3" name="Picture 1" descr="ALMASHRI_0">
          <a:extLst>
            <a:ext uri="{FF2B5EF4-FFF2-40B4-BE49-F238E27FC236}">
              <a16:creationId xmlns:a16="http://schemas.microsoft.com/office/drawing/2014/main" id="{00000000-0008-0000-05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4" name="Picture 1" descr="ALMASHRI_0">
          <a:extLst>
            <a:ext uri="{FF2B5EF4-FFF2-40B4-BE49-F238E27FC236}">
              <a16:creationId xmlns:a16="http://schemas.microsoft.com/office/drawing/2014/main" id="{00000000-0008-0000-05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5" name="Picture 1" descr="ALMASHRI_0">
          <a:extLst>
            <a:ext uri="{FF2B5EF4-FFF2-40B4-BE49-F238E27FC236}">
              <a16:creationId xmlns:a16="http://schemas.microsoft.com/office/drawing/2014/main" id="{00000000-0008-0000-05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6" name="Picture 1" descr="ALMASHRI_0">
          <a:extLst>
            <a:ext uri="{FF2B5EF4-FFF2-40B4-BE49-F238E27FC236}">
              <a16:creationId xmlns:a16="http://schemas.microsoft.com/office/drawing/2014/main" id="{00000000-0008-0000-05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7" name="Picture 1" descr="ALMASHRI_0">
          <a:extLst>
            <a:ext uri="{FF2B5EF4-FFF2-40B4-BE49-F238E27FC236}">
              <a16:creationId xmlns:a16="http://schemas.microsoft.com/office/drawing/2014/main" id="{00000000-0008-0000-05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8" name="Picture 1" descr="ALMASHRI_0">
          <a:extLst>
            <a:ext uri="{FF2B5EF4-FFF2-40B4-BE49-F238E27FC236}">
              <a16:creationId xmlns:a16="http://schemas.microsoft.com/office/drawing/2014/main" id="{00000000-0008-0000-05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529" name="Picture 1" descr="ALMASHRI_0">
          <a:extLst>
            <a:ext uri="{FF2B5EF4-FFF2-40B4-BE49-F238E27FC236}">
              <a16:creationId xmlns:a16="http://schemas.microsoft.com/office/drawing/2014/main" id="{00000000-0008-0000-05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0" name="Picture 1" descr="ALMASHRI_0">
          <a:extLst>
            <a:ext uri="{FF2B5EF4-FFF2-40B4-BE49-F238E27FC236}">
              <a16:creationId xmlns:a16="http://schemas.microsoft.com/office/drawing/2014/main" id="{00000000-0008-0000-05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1" name="Picture 1" descr="ALMASHRI_0">
          <a:extLst>
            <a:ext uri="{FF2B5EF4-FFF2-40B4-BE49-F238E27FC236}">
              <a16:creationId xmlns:a16="http://schemas.microsoft.com/office/drawing/2014/main" id="{00000000-0008-0000-05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2" name="Picture 1" descr="ALMASHRI_0">
          <a:extLst>
            <a:ext uri="{FF2B5EF4-FFF2-40B4-BE49-F238E27FC236}">
              <a16:creationId xmlns:a16="http://schemas.microsoft.com/office/drawing/2014/main" id="{00000000-0008-0000-05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3" name="Picture 1" descr="ALMASHRI_0">
          <a:extLst>
            <a:ext uri="{FF2B5EF4-FFF2-40B4-BE49-F238E27FC236}">
              <a16:creationId xmlns:a16="http://schemas.microsoft.com/office/drawing/2014/main" id="{00000000-0008-0000-05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4" name="Picture 1" descr="ALMASHRI_0">
          <a:extLst>
            <a:ext uri="{FF2B5EF4-FFF2-40B4-BE49-F238E27FC236}">
              <a16:creationId xmlns:a16="http://schemas.microsoft.com/office/drawing/2014/main" id="{00000000-0008-0000-05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5" name="Picture 1" descr="ALMASHRI_0">
          <a:extLst>
            <a:ext uri="{FF2B5EF4-FFF2-40B4-BE49-F238E27FC236}">
              <a16:creationId xmlns:a16="http://schemas.microsoft.com/office/drawing/2014/main" id="{00000000-0008-0000-05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6" name="Picture 1" descr="ALMASHRI_0">
          <a:extLst>
            <a:ext uri="{FF2B5EF4-FFF2-40B4-BE49-F238E27FC236}">
              <a16:creationId xmlns:a16="http://schemas.microsoft.com/office/drawing/2014/main" id="{00000000-0008-0000-05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7" name="Picture 1" descr="ALMASHRI_0">
          <a:extLst>
            <a:ext uri="{FF2B5EF4-FFF2-40B4-BE49-F238E27FC236}">
              <a16:creationId xmlns:a16="http://schemas.microsoft.com/office/drawing/2014/main" id="{00000000-0008-0000-05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8" name="Picture 1" descr="ALMASHRI_0">
          <a:extLst>
            <a:ext uri="{FF2B5EF4-FFF2-40B4-BE49-F238E27FC236}">
              <a16:creationId xmlns:a16="http://schemas.microsoft.com/office/drawing/2014/main" id="{00000000-0008-0000-05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39" name="Picture 1" descr="ALMASHRI_0">
          <a:extLst>
            <a:ext uri="{FF2B5EF4-FFF2-40B4-BE49-F238E27FC236}">
              <a16:creationId xmlns:a16="http://schemas.microsoft.com/office/drawing/2014/main" id="{00000000-0008-0000-05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40" name="Picture 1" descr="ALMASHRI_0">
          <a:extLst>
            <a:ext uri="{FF2B5EF4-FFF2-40B4-BE49-F238E27FC236}">
              <a16:creationId xmlns:a16="http://schemas.microsoft.com/office/drawing/2014/main" id="{00000000-0008-0000-05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41" name="Picture 1" descr="ALMASHRI_0">
          <a:extLst>
            <a:ext uri="{FF2B5EF4-FFF2-40B4-BE49-F238E27FC236}">
              <a16:creationId xmlns:a16="http://schemas.microsoft.com/office/drawing/2014/main" id="{00000000-0008-0000-05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42" name="Picture 1" descr="ALMASHRI_0">
          <a:extLst>
            <a:ext uri="{FF2B5EF4-FFF2-40B4-BE49-F238E27FC236}">
              <a16:creationId xmlns:a16="http://schemas.microsoft.com/office/drawing/2014/main" id="{00000000-0008-0000-05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43" name="Picture 1" descr="ALMASHRI_0">
          <a:extLst>
            <a:ext uri="{FF2B5EF4-FFF2-40B4-BE49-F238E27FC236}">
              <a16:creationId xmlns:a16="http://schemas.microsoft.com/office/drawing/2014/main" id="{00000000-0008-0000-05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44" name="Picture 1" descr="ALMASHRI_0">
          <a:extLst>
            <a:ext uri="{FF2B5EF4-FFF2-40B4-BE49-F238E27FC236}">
              <a16:creationId xmlns:a16="http://schemas.microsoft.com/office/drawing/2014/main" id="{00000000-0008-0000-05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45" name="Picture 1" descr="ALMASHRI_0">
          <a:extLst>
            <a:ext uri="{FF2B5EF4-FFF2-40B4-BE49-F238E27FC236}">
              <a16:creationId xmlns:a16="http://schemas.microsoft.com/office/drawing/2014/main" id="{00000000-0008-0000-05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46" name="Picture 1" descr="ALMASHRI_0">
          <a:extLst>
            <a:ext uri="{FF2B5EF4-FFF2-40B4-BE49-F238E27FC236}">
              <a16:creationId xmlns:a16="http://schemas.microsoft.com/office/drawing/2014/main" id="{00000000-0008-0000-05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47" name="Picture 1" descr="ALMASHRI_0">
          <a:extLst>
            <a:ext uri="{FF2B5EF4-FFF2-40B4-BE49-F238E27FC236}">
              <a16:creationId xmlns:a16="http://schemas.microsoft.com/office/drawing/2014/main" id="{00000000-0008-0000-05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48" name="Picture 1" descr="ALMASHRI_0">
          <a:extLst>
            <a:ext uri="{FF2B5EF4-FFF2-40B4-BE49-F238E27FC236}">
              <a16:creationId xmlns:a16="http://schemas.microsoft.com/office/drawing/2014/main" id="{00000000-0008-0000-05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49" name="Picture 1" descr="ALMASHRI_0">
          <a:extLst>
            <a:ext uri="{FF2B5EF4-FFF2-40B4-BE49-F238E27FC236}">
              <a16:creationId xmlns:a16="http://schemas.microsoft.com/office/drawing/2014/main" id="{00000000-0008-0000-05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0" name="Picture 1" descr="ALMASHRI_0">
          <a:extLst>
            <a:ext uri="{FF2B5EF4-FFF2-40B4-BE49-F238E27FC236}">
              <a16:creationId xmlns:a16="http://schemas.microsoft.com/office/drawing/2014/main" id="{00000000-0008-0000-05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1" name="Picture 1" descr="ALMASHRI_0">
          <a:extLst>
            <a:ext uri="{FF2B5EF4-FFF2-40B4-BE49-F238E27FC236}">
              <a16:creationId xmlns:a16="http://schemas.microsoft.com/office/drawing/2014/main" id="{00000000-0008-0000-05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2" name="Picture 1" descr="ALMASHRI_0">
          <a:extLst>
            <a:ext uri="{FF2B5EF4-FFF2-40B4-BE49-F238E27FC236}">
              <a16:creationId xmlns:a16="http://schemas.microsoft.com/office/drawing/2014/main" id="{00000000-0008-0000-05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3" name="Picture 1" descr="ALMASHRI_0">
          <a:extLst>
            <a:ext uri="{FF2B5EF4-FFF2-40B4-BE49-F238E27FC236}">
              <a16:creationId xmlns:a16="http://schemas.microsoft.com/office/drawing/2014/main" id="{00000000-0008-0000-05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4" name="Picture 1" descr="ALMASHRI_0">
          <a:extLst>
            <a:ext uri="{FF2B5EF4-FFF2-40B4-BE49-F238E27FC236}">
              <a16:creationId xmlns:a16="http://schemas.microsoft.com/office/drawing/2014/main" id="{00000000-0008-0000-05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5" name="Picture 1" descr="ALMASHRI_0">
          <a:extLst>
            <a:ext uri="{FF2B5EF4-FFF2-40B4-BE49-F238E27FC236}">
              <a16:creationId xmlns:a16="http://schemas.microsoft.com/office/drawing/2014/main" id="{00000000-0008-0000-05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6" name="Picture 1" descr="ALMASHRI_0">
          <a:extLst>
            <a:ext uri="{FF2B5EF4-FFF2-40B4-BE49-F238E27FC236}">
              <a16:creationId xmlns:a16="http://schemas.microsoft.com/office/drawing/2014/main" id="{00000000-0008-0000-05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7" name="Picture 1" descr="ALMASHRI_0">
          <a:extLst>
            <a:ext uri="{FF2B5EF4-FFF2-40B4-BE49-F238E27FC236}">
              <a16:creationId xmlns:a16="http://schemas.microsoft.com/office/drawing/2014/main" id="{00000000-0008-0000-05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8" name="Picture 1" descr="ALMASHRI_0">
          <a:extLst>
            <a:ext uri="{FF2B5EF4-FFF2-40B4-BE49-F238E27FC236}">
              <a16:creationId xmlns:a16="http://schemas.microsoft.com/office/drawing/2014/main" id="{00000000-0008-0000-05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59" name="Picture 1" descr="ALMASHRI_0">
          <a:extLst>
            <a:ext uri="{FF2B5EF4-FFF2-40B4-BE49-F238E27FC236}">
              <a16:creationId xmlns:a16="http://schemas.microsoft.com/office/drawing/2014/main" id="{00000000-0008-0000-05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60" name="Picture 1" descr="ALMASHRI_0">
          <a:extLst>
            <a:ext uri="{FF2B5EF4-FFF2-40B4-BE49-F238E27FC236}">
              <a16:creationId xmlns:a16="http://schemas.microsoft.com/office/drawing/2014/main" id="{00000000-0008-0000-05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561" name="Picture 1" descr="ALMASHRI_0">
          <a:extLst>
            <a:ext uri="{FF2B5EF4-FFF2-40B4-BE49-F238E27FC236}">
              <a16:creationId xmlns:a16="http://schemas.microsoft.com/office/drawing/2014/main" id="{00000000-0008-0000-05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2" name="Picture 1" descr="ALMASHRI_0">
          <a:extLst>
            <a:ext uri="{FF2B5EF4-FFF2-40B4-BE49-F238E27FC236}">
              <a16:creationId xmlns:a16="http://schemas.microsoft.com/office/drawing/2014/main" id="{00000000-0008-0000-05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3" name="Picture 1" descr="ALMASHRI_0">
          <a:extLst>
            <a:ext uri="{FF2B5EF4-FFF2-40B4-BE49-F238E27FC236}">
              <a16:creationId xmlns:a16="http://schemas.microsoft.com/office/drawing/2014/main" id="{00000000-0008-0000-05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4" name="Picture 1" descr="ALMASHRI_0">
          <a:extLst>
            <a:ext uri="{FF2B5EF4-FFF2-40B4-BE49-F238E27FC236}">
              <a16:creationId xmlns:a16="http://schemas.microsoft.com/office/drawing/2014/main" id="{00000000-0008-0000-05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5" name="Picture 1" descr="ALMASHRI_0">
          <a:extLst>
            <a:ext uri="{FF2B5EF4-FFF2-40B4-BE49-F238E27FC236}">
              <a16:creationId xmlns:a16="http://schemas.microsoft.com/office/drawing/2014/main" id="{00000000-0008-0000-05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6" name="Picture 1" descr="ALMASHRI_0">
          <a:extLst>
            <a:ext uri="{FF2B5EF4-FFF2-40B4-BE49-F238E27FC236}">
              <a16:creationId xmlns:a16="http://schemas.microsoft.com/office/drawing/2014/main" id="{00000000-0008-0000-05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7" name="Picture 1" descr="ALMASHRI_0">
          <a:extLst>
            <a:ext uri="{FF2B5EF4-FFF2-40B4-BE49-F238E27FC236}">
              <a16:creationId xmlns:a16="http://schemas.microsoft.com/office/drawing/2014/main" id="{00000000-0008-0000-05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8" name="Picture 1" descr="ALMASHRI_0">
          <a:extLst>
            <a:ext uri="{FF2B5EF4-FFF2-40B4-BE49-F238E27FC236}">
              <a16:creationId xmlns:a16="http://schemas.microsoft.com/office/drawing/2014/main" id="{00000000-0008-0000-05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69" name="Picture 1" descr="ALMASHRI_0">
          <a:extLst>
            <a:ext uri="{FF2B5EF4-FFF2-40B4-BE49-F238E27FC236}">
              <a16:creationId xmlns:a16="http://schemas.microsoft.com/office/drawing/2014/main" id="{00000000-0008-0000-05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0" name="Picture 1" descr="ALMASHRI_0">
          <a:extLst>
            <a:ext uri="{FF2B5EF4-FFF2-40B4-BE49-F238E27FC236}">
              <a16:creationId xmlns:a16="http://schemas.microsoft.com/office/drawing/2014/main" id="{00000000-0008-0000-05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1" name="Picture 1" descr="ALMASHRI_0">
          <a:extLst>
            <a:ext uri="{FF2B5EF4-FFF2-40B4-BE49-F238E27FC236}">
              <a16:creationId xmlns:a16="http://schemas.microsoft.com/office/drawing/2014/main" id="{00000000-0008-0000-05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2" name="Picture 1" descr="ALMASHRI_0">
          <a:extLst>
            <a:ext uri="{FF2B5EF4-FFF2-40B4-BE49-F238E27FC236}">
              <a16:creationId xmlns:a16="http://schemas.microsoft.com/office/drawing/2014/main" id="{00000000-0008-0000-05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3" name="Picture 1" descr="ALMASHRI_0">
          <a:extLst>
            <a:ext uri="{FF2B5EF4-FFF2-40B4-BE49-F238E27FC236}">
              <a16:creationId xmlns:a16="http://schemas.microsoft.com/office/drawing/2014/main" id="{00000000-0008-0000-05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4" name="Picture 1" descr="ALMASHRI_0">
          <a:extLst>
            <a:ext uri="{FF2B5EF4-FFF2-40B4-BE49-F238E27FC236}">
              <a16:creationId xmlns:a16="http://schemas.microsoft.com/office/drawing/2014/main" id="{00000000-0008-0000-05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5" name="Picture 1" descr="ALMASHRI_0">
          <a:extLst>
            <a:ext uri="{FF2B5EF4-FFF2-40B4-BE49-F238E27FC236}">
              <a16:creationId xmlns:a16="http://schemas.microsoft.com/office/drawing/2014/main" id="{00000000-0008-0000-05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6" name="Picture 1" descr="ALMASHRI_0">
          <a:extLst>
            <a:ext uri="{FF2B5EF4-FFF2-40B4-BE49-F238E27FC236}">
              <a16:creationId xmlns:a16="http://schemas.microsoft.com/office/drawing/2014/main" id="{00000000-0008-0000-05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577" name="Picture 1" descr="ALMASHRI_0">
          <a:extLst>
            <a:ext uri="{FF2B5EF4-FFF2-40B4-BE49-F238E27FC236}">
              <a16:creationId xmlns:a16="http://schemas.microsoft.com/office/drawing/2014/main" id="{00000000-0008-0000-05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78" name="Picture 1" descr="ALMASHRI_0">
          <a:extLst>
            <a:ext uri="{FF2B5EF4-FFF2-40B4-BE49-F238E27FC236}">
              <a16:creationId xmlns:a16="http://schemas.microsoft.com/office/drawing/2014/main" id="{00000000-0008-0000-05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79" name="Picture 1" descr="ALMASHRI_0">
          <a:extLst>
            <a:ext uri="{FF2B5EF4-FFF2-40B4-BE49-F238E27FC236}">
              <a16:creationId xmlns:a16="http://schemas.microsoft.com/office/drawing/2014/main" id="{00000000-0008-0000-05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0" name="Picture 1" descr="ALMASHRI_0">
          <a:extLst>
            <a:ext uri="{FF2B5EF4-FFF2-40B4-BE49-F238E27FC236}">
              <a16:creationId xmlns:a16="http://schemas.microsoft.com/office/drawing/2014/main" id="{00000000-0008-0000-05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1" name="Picture 1" descr="ALMASHRI_0">
          <a:extLst>
            <a:ext uri="{FF2B5EF4-FFF2-40B4-BE49-F238E27FC236}">
              <a16:creationId xmlns:a16="http://schemas.microsoft.com/office/drawing/2014/main" id="{00000000-0008-0000-05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2" name="Picture 1" descr="ALMASHRI_0">
          <a:extLst>
            <a:ext uri="{FF2B5EF4-FFF2-40B4-BE49-F238E27FC236}">
              <a16:creationId xmlns:a16="http://schemas.microsoft.com/office/drawing/2014/main" id="{00000000-0008-0000-05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3" name="Picture 1" descr="ALMASHRI_0">
          <a:extLst>
            <a:ext uri="{FF2B5EF4-FFF2-40B4-BE49-F238E27FC236}">
              <a16:creationId xmlns:a16="http://schemas.microsoft.com/office/drawing/2014/main" id="{00000000-0008-0000-05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4" name="Picture 1" descr="ALMASHRI_0">
          <a:extLst>
            <a:ext uri="{FF2B5EF4-FFF2-40B4-BE49-F238E27FC236}">
              <a16:creationId xmlns:a16="http://schemas.microsoft.com/office/drawing/2014/main" id="{00000000-0008-0000-05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5" name="Picture 1" descr="ALMASHRI_0">
          <a:extLst>
            <a:ext uri="{FF2B5EF4-FFF2-40B4-BE49-F238E27FC236}">
              <a16:creationId xmlns:a16="http://schemas.microsoft.com/office/drawing/2014/main" id="{00000000-0008-0000-05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6" name="Picture 1" descr="ALMASHRI_0">
          <a:extLst>
            <a:ext uri="{FF2B5EF4-FFF2-40B4-BE49-F238E27FC236}">
              <a16:creationId xmlns:a16="http://schemas.microsoft.com/office/drawing/2014/main" id="{00000000-0008-0000-05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7" name="Picture 1" descr="ALMASHRI_0">
          <a:extLst>
            <a:ext uri="{FF2B5EF4-FFF2-40B4-BE49-F238E27FC236}">
              <a16:creationId xmlns:a16="http://schemas.microsoft.com/office/drawing/2014/main" id="{00000000-0008-0000-05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8" name="Picture 1" descr="ALMASHRI_0">
          <a:extLst>
            <a:ext uri="{FF2B5EF4-FFF2-40B4-BE49-F238E27FC236}">
              <a16:creationId xmlns:a16="http://schemas.microsoft.com/office/drawing/2014/main" id="{00000000-0008-0000-05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89" name="Picture 1" descr="ALMASHRI_0">
          <a:extLst>
            <a:ext uri="{FF2B5EF4-FFF2-40B4-BE49-F238E27FC236}">
              <a16:creationId xmlns:a16="http://schemas.microsoft.com/office/drawing/2014/main" id="{00000000-0008-0000-05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90" name="Picture 1" descr="ALMASHRI_0">
          <a:extLst>
            <a:ext uri="{FF2B5EF4-FFF2-40B4-BE49-F238E27FC236}">
              <a16:creationId xmlns:a16="http://schemas.microsoft.com/office/drawing/2014/main" id="{00000000-0008-0000-05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91" name="Picture 1" descr="ALMASHRI_0">
          <a:extLst>
            <a:ext uri="{FF2B5EF4-FFF2-40B4-BE49-F238E27FC236}">
              <a16:creationId xmlns:a16="http://schemas.microsoft.com/office/drawing/2014/main" id="{00000000-0008-0000-05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92" name="Picture 1" descr="ALMASHRI_0">
          <a:extLst>
            <a:ext uri="{FF2B5EF4-FFF2-40B4-BE49-F238E27FC236}">
              <a16:creationId xmlns:a16="http://schemas.microsoft.com/office/drawing/2014/main" id="{00000000-0008-0000-05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593" name="Picture 1" descr="ALMASHRI_0">
          <a:extLst>
            <a:ext uri="{FF2B5EF4-FFF2-40B4-BE49-F238E27FC236}">
              <a16:creationId xmlns:a16="http://schemas.microsoft.com/office/drawing/2014/main" id="{00000000-0008-0000-05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94" name="Picture 1" descr="ALMASHRI_0">
          <a:extLst>
            <a:ext uri="{FF2B5EF4-FFF2-40B4-BE49-F238E27FC236}">
              <a16:creationId xmlns:a16="http://schemas.microsoft.com/office/drawing/2014/main" id="{00000000-0008-0000-05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95" name="Picture 1" descr="ALMASHRI_0">
          <a:extLst>
            <a:ext uri="{FF2B5EF4-FFF2-40B4-BE49-F238E27FC236}">
              <a16:creationId xmlns:a16="http://schemas.microsoft.com/office/drawing/2014/main" id="{00000000-0008-0000-05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96" name="Picture 1" descr="ALMASHRI_0">
          <a:extLst>
            <a:ext uri="{FF2B5EF4-FFF2-40B4-BE49-F238E27FC236}">
              <a16:creationId xmlns:a16="http://schemas.microsoft.com/office/drawing/2014/main" id="{00000000-0008-0000-05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97" name="Picture 1" descr="ALMASHRI_0">
          <a:extLst>
            <a:ext uri="{FF2B5EF4-FFF2-40B4-BE49-F238E27FC236}">
              <a16:creationId xmlns:a16="http://schemas.microsoft.com/office/drawing/2014/main" id="{00000000-0008-0000-05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98" name="Picture 1" descr="ALMASHRI_0">
          <a:extLst>
            <a:ext uri="{FF2B5EF4-FFF2-40B4-BE49-F238E27FC236}">
              <a16:creationId xmlns:a16="http://schemas.microsoft.com/office/drawing/2014/main" id="{00000000-0008-0000-05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599" name="Picture 1" descr="ALMASHRI_0">
          <a:extLst>
            <a:ext uri="{FF2B5EF4-FFF2-40B4-BE49-F238E27FC236}">
              <a16:creationId xmlns:a16="http://schemas.microsoft.com/office/drawing/2014/main" id="{00000000-0008-0000-05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0" name="Picture 1" descr="ALMASHRI_0">
          <a:extLst>
            <a:ext uri="{FF2B5EF4-FFF2-40B4-BE49-F238E27FC236}">
              <a16:creationId xmlns:a16="http://schemas.microsoft.com/office/drawing/2014/main" id="{00000000-0008-0000-05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1" name="Picture 1" descr="ALMASHRI_0">
          <a:extLst>
            <a:ext uri="{FF2B5EF4-FFF2-40B4-BE49-F238E27FC236}">
              <a16:creationId xmlns:a16="http://schemas.microsoft.com/office/drawing/2014/main" id="{00000000-0008-0000-05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2" name="Picture 1" descr="ALMASHRI_0">
          <a:extLst>
            <a:ext uri="{FF2B5EF4-FFF2-40B4-BE49-F238E27FC236}">
              <a16:creationId xmlns:a16="http://schemas.microsoft.com/office/drawing/2014/main" id="{00000000-0008-0000-05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3" name="Picture 1" descr="ALMASHRI_0">
          <a:extLst>
            <a:ext uri="{FF2B5EF4-FFF2-40B4-BE49-F238E27FC236}">
              <a16:creationId xmlns:a16="http://schemas.microsoft.com/office/drawing/2014/main" id="{00000000-0008-0000-05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4" name="Picture 1" descr="ALMASHRI_0">
          <a:extLst>
            <a:ext uri="{FF2B5EF4-FFF2-40B4-BE49-F238E27FC236}">
              <a16:creationId xmlns:a16="http://schemas.microsoft.com/office/drawing/2014/main" id="{00000000-0008-0000-05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5" name="Picture 1" descr="ALMASHRI_0">
          <a:extLst>
            <a:ext uri="{FF2B5EF4-FFF2-40B4-BE49-F238E27FC236}">
              <a16:creationId xmlns:a16="http://schemas.microsoft.com/office/drawing/2014/main" id="{00000000-0008-0000-05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6" name="Picture 1" descr="ALMASHRI_0">
          <a:extLst>
            <a:ext uri="{FF2B5EF4-FFF2-40B4-BE49-F238E27FC236}">
              <a16:creationId xmlns:a16="http://schemas.microsoft.com/office/drawing/2014/main" id="{00000000-0008-0000-05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7" name="Picture 1" descr="ALMASHRI_0">
          <a:extLst>
            <a:ext uri="{FF2B5EF4-FFF2-40B4-BE49-F238E27FC236}">
              <a16:creationId xmlns:a16="http://schemas.microsoft.com/office/drawing/2014/main" id="{00000000-0008-0000-05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8" name="Picture 1" descr="ALMASHRI_0">
          <a:extLst>
            <a:ext uri="{FF2B5EF4-FFF2-40B4-BE49-F238E27FC236}">
              <a16:creationId xmlns:a16="http://schemas.microsoft.com/office/drawing/2014/main" id="{00000000-0008-0000-05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09" name="Picture 1" descr="ALMASHRI_0">
          <a:extLst>
            <a:ext uri="{FF2B5EF4-FFF2-40B4-BE49-F238E27FC236}">
              <a16:creationId xmlns:a16="http://schemas.microsoft.com/office/drawing/2014/main" id="{00000000-0008-0000-05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0" name="Picture 1" descr="ALMASHRI_0">
          <a:extLst>
            <a:ext uri="{FF2B5EF4-FFF2-40B4-BE49-F238E27FC236}">
              <a16:creationId xmlns:a16="http://schemas.microsoft.com/office/drawing/2014/main" id="{00000000-0008-0000-05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1" name="Picture 1" descr="ALMASHRI_0">
          <a:extLst>
            <a:ext uri="{FF2B5EF4-FFF2-40B4-BE49-F238E27FC236}">
              <a16:creationId xmlns:a16="http://schemas.microsoft.com/office/drawing/2014/main" id="{00000000-0008-0000-05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2" name="Picture 1" descr="ALMASHRI_0">
          <a:extLst>
            <a:ext uri="{FF2B5EF4-FFF2-40B4-BE49-F238E27FC236}">
              <a16:creationId xmlns:a16="http://schemas.microsoft.com/office/drawing/2014/main" id="{00000000-0008-0000-05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3" name="Picture 1" descr="ALMASHRI_0">
          <a:extLst>
            <a:ext uri="{FF2B5EF4-FFF2-40B4-BE49-F238E27FC236}">
              <a16:creationId xmlns:a16="http://schemas.microsoft.com/office/drawing/2014/main" id="{00000000-0008-0000-05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4" name="Picture 1" descr="ALMASHRI_0">
          <a:extLst>
            <a:ext uri="{FF2B5EF4-FFF2-40B4-BE49-F238E27FC236}">
              <a16:creationId xmlns:a16="http://schemas.microsoft.com/office/drawing/2014/main" id="{00000000-0008-0000-05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5" name="Picture 1" descr="ALMASHRI_0">
          <a:extLst>
            <a:ext uri="{FF2B5EF4-FFF2-40B4-BE49-F238E27FC236}">
              <a16:creationId xmlns:a16="http://schemas.microsoft.com/office/drawing/2014/main" id="{00000000-0008-0000-05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6" name="Picture 1" descr="ALMASHRI_0">
          <a:extLst>
            <a:ext uri="{FF2B5EF4-FFF2-40B4-BE49-F238E27FC236}">
              <a16:creationId xmlns:a16="http://schemas.microsoft.com/office/drawing/2014/main" id="{00000000-0008-0000-05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7" name="Picture 1" descr="ALMASHRI_0">
          <a:extLst>
            <a:ext uri="{FF2B5EF4-FFF2-40B4-BE49-F238E27FC236}">
              <a16:creationId xmlns:a16="http://schemas.microsoft.com/office/drawing/2014/main" id="{00000000-0008-0000-05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8" name="Picture 1" descr="ALMASHRI_0">
          <a:extLst>
            <a:ext uri="{FF2B5EF4-FFF2-40B4-BE49-F238E27FC236}">
              <a16:creationId xmlns:a16="http://schemas.microsoft.com/office/drawing/2014/main" id="{00000000-0008-0000-05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19" name="Picture 1" descr="ALMASHRI_0">
          <a:extLst>
            <a:ext uri="{FF2B5EF4-FFF2-40B4-BE49-F238E27FC236}">
              <a16:creationId xmlns:a16="http://schemas.microsoft.com/office/drawing/2014/main" id="{00000000-0008-0000-05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20" name="Picture 1" descr="ALMASHRI_0">
          <a:extLst>
            <a:ext uri="{FF2B5EF4-FFF2-40B4-BE49-F238E27FC236}">
              <a16:creationId xmlns:a16="http://schemas.microsoft.com/office/drawing/2014/main" id="{00000000-0008-0000-05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21" name="Picture 1" descr="ALMASHRI_0">
          <a:extLst>
            <a:ext uri="{FF2B5EF4-FFF2-40B4-BE49-F238E27FC236}">
              <a16:creationId xmlns:a16="http://schemas.microsoft.com/office/drawing/2014/main" id="{00000000-0008-0000-05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22" name="Picture 1" descr="ALMASHRI_0">
          <a:extLst>
            <a:ext uri="{FF2B5EF4-FFF2-40B4-BE49-F238E27FC236}">
              <a16:creationId xmlns:a16="http://schemas.microsoft.com/office/drawing/2014/main" id="{00000000-0008-0000-05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23" name="Picture 1" descr="ALMASHRI_0">
          <a:extLst>
            <a:ext uri="{FF2B5EF4-FFF2-40B4-BE49-F238E27FC236}">
              <a16:creationId xmlns:a16="http://schemas.microsoft.com/office/drawing/2014/main" id="{00000000-0008-0000-05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24" name="Picture 1" descr="ALMASHRI_0">
          <a:extLst>
            <a:ext uri="{FF2B5EF4-FFF2-40B4-BE49-F238E27FC236}">
              <a16:creationId xmlns:a16="http://schemas.microsoft.com/office/drawing/2014/main" id="{00000000-0008-0000-05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25" name="Picture 1" descr="ALMASHRI_0">
          <a:extLst>
            <a:ext uri="{FF2B5EF4-FFF2-40B4-BE49-F238E27FC236}">
              <a16:creationId xmlns:a16="http://schemas.microsoft.com/office/drawing/2014/main" id="{00000000-0008-0000-05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26" name="Picture 1" descr="ALMASHRI_0">
          <a:extLst>
            <a:ext uri="{FF2B5EF4-FFF2-40B4-BE49-F238E27FC236}">
              <a16:creationId xmlns:a16="http://schemas.microsoft.com/office/drawing/2014/main" id="{00000000-0008-0000-05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27" name="Picture 1" descr="ALMASHRI_0">
          <a:extLst>
            <a:ext uri="{FF2B5EF4-FFF2-40B4-BE49-F238E27FC236}">
              <a16:creationId xmlns:a16="http://schemas.microsoft.com/office/drawing/2014/main" id="{00000000-0008-0000-05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28" name="Picture 1" descr="ALMASHRI_0">
          <a:extLst>
            <a:ext uri="{FF2B5EF4-FFF2-40B4-BE49-F238E27FC236}">
              <a16:creationId xmlns:a16="http://schemas.microsoft.com/office/drawing/2014/main" id="{00000000-0008-0000-05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29" name="Picture 1" descr="ALMASHRI_0">
          <a:extLst>
            <a:ext uri="{FF2B5EF4-FFF2-40B4-BE49-F238E27FC236}">
              <a16:creationId xmlns:a16="http://schemas.microsoft.com/office/drawing/2014/main" id="{00000000-0008-0000-05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0" name="Picture 1" descr="ALMASHRI_0">
          <a:extLst>
            <a:ext uri="{FF2B5EF4-FFF2-40B4-BE49-F238E27FC236}">
              <a16:creationId xmlns:a16="http://schemas.microsoft.com/office/drawing/2014/main" id="{00000000-0008-0000-05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1" name="Picture 1" descr="ALMASHRI_0">
          <a:extLst>
            <a:ext uri="{FF2B5EF4-FFF2-40B4-BE49-F238E27FC236}">
              <a16:creationId xmlns:a16="http://schemas.microsoft.com/office/drawing/2014/main" id="{00000000-0008-0000-05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2" name="Picture 1" descr="ALMASHRI_0">
          <a:extLst>
            <a:ext uri="{FF2B5EF4-FFF2-40B4-BE49-F238E27FC236}">
              <a16:creationId xmlns:a16="http://schemas.microsoft.com/office/drawing/2014/main" id="{00000000-0008-0000-05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3" name="Picture 1" descr="ALMASHRI_0">
          <a:extLst>
            <a:ext uri="{FF2B5EF4-FFF2-40B4-BE49-F238E27FC236}">
              <a16:creationId xmlns:a16="http://schemas.microsoft.com/office/drawing/2014/main" id="{00000000-0008-0000-05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4" name="Picture 1" descr="ALMASHRI_0">
          <a:extLst>
            <a:ext uri="{FF2B5EF4-FFF2-40B4-BE49-F238E27FC236}">
              <a16:creationId xmlns:a16="http://schemas.microsoft.com/office/drawing/2014/main" id="{00000000-0008-0000-05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5" name="Picture 1" descr="ALMASHRI_0">
          <a:extLst>
            <a:ext uri="{FF2B5EF4-FFF2-40B4-BE49-F238E27FC236}">
              <a16:creationId xmlns:a16="http://schemas.microsoft.com/office/drawing/2014/main" id="{00000000-0008-0000-05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6" name="Picture 1" descr="ALMASHRI_0">
          <a:extLst>
            <a:ext uri="{FF2B5EF4-FFF2-40B4-BE49-F238E27FC236}">
              <a16:creationId xmlns:a16="http://schemas.microsoft.com/office/drawing/2014/main" id="{00000000-0008-0000-05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7" name="Picture 1" descr="ALMASHRI_0">
          <a:extLst>
            <a:ext uri="{FF2B5EF4-FFF2-40B4-BE49-F238E27FC236}">
              <a16:creationId xmlns:a16="http://schemas.microsoft.com/office/drawing/2014/main" id="{00000000-0008-0000-05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8" name="Picture 1" descr="ALMASHRI_0">
          <a:extLst>
            <a:ext uri="{FF2B5EF4-FFF2-40B4-BE49-F238E27FC236}">
              <a16:creationId xmlns:a16="http://schemas.microsoft.com/office/drawing/2014/main" id="{00000000-0008-0000-05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39" name="Picture 1" descr="ALMASHRI_0">
          <a:extLst>
            <a:ext uri="{FF2B5EF4-FFF2-40B4-BE49-F238E27FC236}">
              <a16:creationId xmlns:a16="http://schemas.microsoft.com/office/drawing/2014/main" id="{00000000-0008-0000-05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40" name="Picture 1" descr="ALMASHRI_0">
          <a:extLst>
            <a:ext uri="{FF2B5EF4-FFF2-40B4-BE49-F238E27FC236}">
              <a16:creationId xmlns:a16="http://schemas.microsoft.com/office/drawing/2014/main" id="{00000000-0008-0000-05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641" name="Picture 1" descr="ALMASHRI_0">
          <a:extLst>
            <a:ext uri="{FF2B5EF4-FFF2-40B4-BE49-F238E27FC236}">
              <a16:creationId xmlns:a16="http://schemas.microsoft.com/office/drawing/2014/main" id="{00000000-0008-0000-05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2" name="Picture 1" descr="ALMASHRI_0">
          <a:extLst>
            <a:ext uri="{FF2B5EF4-FFF2-40B4-BE49-F238E27FC236}">
              <a16:creationId xmlns:a16="http://schemas.microsoft.com/office/drawing/2014/main" id="{00000000-0008-0000-05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3" name="Picture 1" descr="ALMASHRI_0">
          <a:extLst>
            <a:ext uri="{FF2B5EF4-FFF2-40B4-BE49-F238E27FC236}">
              <a16:creationId xmlns:a16="http://schemas.microsoft.com/office/drawing/2014/main" id="{00000000-0008-0000-05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4" name="Picture 1" descr="ALMASHRI_0">
          <a:extLst>
            <a:ext uri="{FF2B5EF4-FFF2-40B4-BE49-F238E27FC236}">
              <a16:creationId xmlns:a16="http://schemas.microsoft.com/office/drawing/2014/main" id="{00000000-0008-0000-05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5" name="Picture 1" descr="ALMASHRI_0">
          <a:extLst>
            <a:ext uri="{FF2B5EF4-FFF2-40B4-BE49-F238E27FC236}">
              <a16:creationId xmlns:a16="http://schemas.microsoft.com/office/drawing/2014/main" id="{00000000-0008-0000-05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6" name="Picture 1" descr="ALMASHRI_0">
          <a:extLst>
            <a:ext uri="{FF2B5EF4-FFF2-40B4-BE49-F238E27FC236}">
              <a16:creationId xmlns:a16="http://schemas.microsoft.com/office/drawing/2014/main" id="{00000000-0008-0000-05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7" name="Picture 1" descr="ALMASHRI_0">
          <a:extLst>
            <a:ext uri="{FF2B5EF4-FFF2-40B4-BE49-F238E27FC236}">
              <a16:creationId xmlns:a16="http://schemas.microsoft.com/office/drawing/2014/main" id="{00000000-0008-0000-05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8" name="Picture 1" descr="ALMASHRI_0">
          <a:extLst>
            <a:ext uri="{FF2B5EF4-FFF2-40B4-BE49-F238E27FC236}">
              <a16:creationId xmlns:a16="http://schemas.microsoft.com/office/drawing/2014/main" id="{00000000-0008-0000-05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49" name="Picture 1" descr="ALMASHRI_0">
          <a:extLst>
            <a:ext uri="{FF2B5EF4-FFF2-40B4-BE49-F238E27FC236}">
              <a16:creationId xmlns:a16="http://schemas.microsoft.com/office/drawing/2014/main" id="{00000000-0008-0000-05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0" name="Picture 1" descr="ALMASHRI_0">
          <a:extLst>
            <a:ext uri="{FF2B5EF4-FFF2-40B4-BE49-F238E27FC236}">
              <a16:creationId xmlns:a16="http://schemas.microsoft.com/office/drawing/2014/main" id="{00000000-0008-0000-05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1" name="Picture 1" descr="ALMASHRI_0">
          <a:extLst>
            <a:ext uri="{FF2B5EF4-FFF2-40B4-BE49-F238E27FC236}">
              <a16:creationId xmlns:a16="http://schemas.microsoft.com/office/drawing/2014/main" id="{00000000-0008-0000-05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2" name="Picture 1" descr="ALMASHRI_0">
          <a:extLst>
            <a:ext uri="{FF2B5EF4-FFF2-40B4-BE49-F238E27FC236}">
              <a16:creationId xmlns:a16="http://schemas.microsoft.com/office/drawing/2014/main" id="{00000000-0008-0000-05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3" name="Picture 1" descr="ALMASHRI_0">
          <a:extLst>
            <a:ext uri="{FF2B5EF4-FFF2-40B4-BE49-F238E27FC236}">
              <a16:creationId xmlns:a16="http://schemas.microsoft.com/office/drawing/2014/main" id="{00000000-0008-0000-05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4" name="Picture 1" descr="ALMASHRI_0">
          <a:extLst>
            <a:ext uri="{FF2B5EF4-FFF2-40B4-BE49-F238E27FC236}">
              <a16:creationId xmlns:a16="http://schemas.microsoft.com/office/drawing/2014/main" id="{00000000-0008-0000-05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5" name="Picture 1" descr="ALMASHRI_0">
          <a:extLst>
            <a:ext uri="{FF2B5EF4-FFF2-40B4-BE49-F238E27FC236}">
              <a16:creationId xmlns:a16="http://schemas.microsoft.com/office/drawing/2014/main" id="{00000000-0008-0000-05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6" name="Picture 1" descr="ALMASHRI_0">
          <a:extLst>
            <a:ext uri="{FF2B5EF4-FFF2-40B4-BE49-F238E27FC236}">
              <a16:creationId xmlns:a16="http://schemas.microsoft.com/office/drawing/2014/main" id="{00000000-0008-0000-05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657" name="Picture 1" descr="ALMASHRI_0">
          <a:extLst>
            <a:ext uri="{FF2B5EF4-FFF2-40B4-BE49-F238E27FC236}">
              <a16:creationId xmlns:a16="http://schemas.microsoft.com/office/drawing/2014/main" id="{00000000-0008-0000-05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58" name="Picture 1" descr="ALMASHRI_0">
          <a:extLst>
            <a:ext uri="{FF2B5EF4-FFF2-40B4-BE49-F238E27FC236}">
              <a16:creationId xmlns:a16="http://schemas.microsoft.com/office/drawing/2014/main" id="{00000000-0008-0000-05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59" name="Picture 1" descr="ALMASHRI_0">
          <a:extLst>
            <a:ext uri="{FF2B5EF4-FFF2-40B4-BE49-F238E27FC236}">
              <a16:creationId xmlns:a16="http://schemas.microsoft.com/office/drawing/2014/main" id="{00000000-0008-0000-05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0" name="Picture 1" descr="ALMASHRI_0">
          <a:extLst>
            <a:ext uri="{FF2B5EF4-FFF2-40B4-BE49-F238E27FC236}">
              <a16:creationId xmlns:a16="http://schemas.microsoft.com/office/drawing/2014/main" id="{00000000-0008-0000-05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1" name="Picture 1" descr="ALMASHRI_0">
          <a:extLst>
            <a:ext uri="{FF2B5EF4-FFF2-40B4-BE49-F238E27FC236}">
              <a16:creationId xmlns:a16="http://schemas.microsoft.com/office/drawing/2014/main" id="{00000000-0008-0000-05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2" name="Picture 1" descr="ALMASHRI_0">
          <a:extLst>
            <a:ext uri="{FF2B5EF4-FFF2-40B4-BE49-F238E27FC236}">
              <a16:creationId xmlns:a16="http://schemas.microsoft.com/office/drawing/2014/main" id="{00000000-0008-0000-05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3" name="Picture 1" descr="ALMASHRI_0">
          <a:extLst>
            <a:ext uri="{FF2B5EF4-FFF2-40B4-BE49-F238E27FC236}">
              <a16:creationId xmlns:a16="http://schemas.microsoft.com/office/drawing/2014/main" id="{00000000-0008-0000-05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4" name="Picture 1" descr="ALMASHRI_0">
          <a:extLst>
            <a:ext uri="{FF2B5EF4-FFF2-40B4-BE49-F238E27FC236}">
              <a16:creationId xmlns:a16="http://schemas.microsoft.com/office/drawing/2014/main" id="{00000000-0008-0000-05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5" name="Picture 1" descr="ALMASHRI_0">
          <a:extLst>
            <a:ext uri="{FF2B5EF4-FFF2-40B4-BE49-F238E27FC236}">
              <a16:creationId xmlns:a16="http://schemas.microsoft.com/office/drawing/2014/main" id="{00000000-0008-0000-05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6" name="Picture 1" descr="ALMASHRI_0">
          <a:extLst>
            <a:ext uri="{FF2B5EF4-FFF2-40B4-BE49-F238E27FC236}">
              <a16:creationId xmlns:a16="http://schemas.microsoft.com/office/drawing/2014/main" id="{00000000-0008-0000-05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7" name="Picture 1" descr="ALMASHRI_0">
          <a:extLst>
            <a:ext uri="{FF2B5EF4-FFF2-40B4-BE49-F238E27FC236}">
              <a16:creationId xmlns:a16="http://schemas.microsoft.com/office/drawing/2014/main" id="{00000000-0008-0000-05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8" name="Picture 1" descr="ALMASHRI_0">
          <a:extLst>
            <a:ext uri="{FF2B5EF4-FFF2-40B4-BE49-F238E27FC236}">
              <a16:creationId xmlns:a16="http://schemas.microsoft.com/office/drawing/2014/main" id="{00000000-0008-0000-05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69" name="Picture 1" descr="ALMASHRI_0">
          <a:extLst>
            <a:ext uri="{FF2B5EF4-FFF2-40B4-BE49-F238E27FC236}">
              <a16:creationId xmlns:a16="http://schemas.microsoft.com/office/drawing/2014/main" id="{00000000-0008-0000-05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70" name="Picture 1" descr="ALMASHRI_0">
          <a:extLst>
            <a:ext uri="{FF2B5EF4-FFF2-40B4-BE49-F238E27FC236}">
              <a16:creationId xmlns:a16="http://schemas.microsoft.com/office/drawing/2014/main" id="{00000000-0008-0000-05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71" name="Picture 1" descr="ALMASHRI_0">
          <a:extLst>
            <a:ext uri="{FF2B5EF4-FFF2-40B4-BE49-F238E27FC236}">
              <a16:creationId xmlns:a16="http://schemas.microsoft.com/office/drawing/2014/main" id="{00000000-0008-0000-05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72" name="Picture 1" descr="ALMASHRI_0">
          <a:extLst>
            <a:ext uri="{FF2B5EF4-FFF2-40B4-BE49-F238E27FC236}">
              <a16:creationId xmlns:a16="http://schemas.microsoft.com/office/drawing/2014/main" id="{00000000-0008-0000-05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673" name="Picture 1" descr="ALMASHRI_0">
          <a:extLst>
            <a:ext uri="{FF2B5EF4-FFF2-40B4-BE49-F238E27FC236}">
              <a16:creationId xmlns:a16="http://schemas.microsoft.com/office/drawing/2014/main" id="{00000000-0008-0000-05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74" name="Picture 1" descr="ALMASHRI_0">
          <a:extLst>
            <a:ext uri="{FF2B5EF4-FFF2-40B4-BE49-F238E27FC236}">
              <a16:creationId xmlns:a16="http://schemas.microsoft.com/office/drawing/2014/main" id="{00000000-0008-0000-05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75" name="Picture 1" descr="ALMASHRI_0">
          <a:extLst>
            <a:ext uri="{FF2B5EF4-FFF2-40B4-BE49-F238E27FC236}">
              <a16:creationId xmlns:a16="http://schemas.microsoft.com/office/drawing/2014/main" id="{00000000-0008-0000-05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76" name="Picture 1" descr="ALMASHRI_0">
          <a:extLst>
            <a:ext uri="{FF2B5EF4-FFF2-40B4-BE49-F238E27FC236}">
              <a16:creationId xmlns:a16="http://schemas.microsoft.com/office/drawing/2014/main" id="{00000000-0008-0000-05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77" name="Picture 1" descr="ALMASHRI_0">
          <a:extLst>
            <a:ext uri="{FF2B5EF4-FFF2-40B4-BE49-F238E27FC236}">
              <a16:creationId xmlns:a16="http://schemas.microsoft.com/office/drawing/2014/main" id="{00000000-0008-0000-05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78" name="Picture 1" descr="ALMASHRI_0">
          <a:extLst>
            <a:ext uri="{FF2B5EF4-FFF2-40B4-BE49-F238E27FC236}">
              <a16:creationId xmlns:a16="http://schemas.microsoft.com/office/drawing/2014/main" id="{00000000-0008-0000-05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79" name="Picture 1" descr="ALMASHRI_0">
          <a:extLst>
            <a:ext uri="{FF2B5EF4-FFF2-40B4-BE49-F238E27FC236}">
              <a16:creationId xmlns:a16="http://schemas.microsoft.com/office/drawing/2014/main" id="{00000000-0008-0000-05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0" name="Picture 1" descr="ALMASHRI_0">
          <a:extLst>
            <a:ext uri="{FF2B5EF4-FFF2-40B4-BE49-F238E27FC236}">
              <a16:creationId xmlns:a16="http://schemas.microsoft.com/office/drawing/2014/main" id="{00000000-0008-0000-05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1" name="Picture 1" descr="ALMASHRI_0">
          <a:extLst>
            <a:ext uri="{FF2B5EF4-FFF2-40B4-BE49-F238E27FC236}">
              <a16:creationId xmlns:a16="http://schemas.microsoft.com/office/drawing/2014/main" id="{00000000-0008-0000-05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2" name="Picture 1" descr="ALMASHRI_0">
          <a:extLst>
            <a:ext uri="{FF2B5EF4-FFF2-40B4-BE49-F238E27FC236}">
              <a16:creationId xmlns:a16="http://schemas.microsoft.com/office/drawing/2014/main" id="{00000000-0008-0000-05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3" name="Picture 1" descr="ALMASHRI_0">
          <a:extLst>
            <a:ext uri="{FF2B5EF4-FFF2-40B4-BE49-F238E27FC236}">
              <a16:creationId xmlns:a16="http://schemas.microsoft.com/office/drawing/2014/main" id="{00000000-0008-0000-05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4" name="Picture 1" descr="ALMASHRI_0">
          <a:extLst>
            <a:ext uri="{FF2B5EF4-FFF2-40B4-BE49-F238E27FC236}">
              <a16:creationId xmlns:a16="http://schemas.microsoft.com/office/drawing/2014/main" id="{00000000-0008-0000-05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5" name="Picture 1" descr="ALMASHRI_0">
          <a:extLst>
            <a:ext uri="{FF2B5EF4-FFF2-40B4-BE49-F238E27FC236}">
              <a16:creationId xmlns:a16="http://schemas.microsoft.com/office/drawing/2014/main" id="{00000000-0008-0000-05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6" name="Picture 1" descr="ALMASHRI_0">
          <a:extLst>
            <a:ext uri="{FF2B5EF4-FFF2-40B4-BE49-F238E27FC236}">
              <a16:creationId xmlns:a16="http://schemas.microsoft.com/office/drawing/2014/main" id="{00000000-0008-0000-05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7" name="Picture 1" descr="ALMASHRI_0">
          <a:extLst>
            <a:ext uri="{FF2B5EF4-FFF2-40B4-BE49-F238E27FC236}">
              <a16:creationId xmlns:a16="http://schemas.microsoft.com/office/drawing/2014/main" id="{00000000-0008-0000-05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8" name="Picture 1" descr="ALMASHRI_0">
          <a:extLst>
            <a:ext uri="{FF2B5EF4-FFF2-40B4-BE49-F238E27FC236}">
              <a16:creationId xmlns:a16="http://schemas.microsoft.com/office/drawing/2014/main" id="{00000000-0008-0000-05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689" name="Picture 1" descr="ALMASHRI_0">
          <a:extLst>
            <a:ext uri="{FF2B5EF4-FFF2-40B4-BE49-F238E27FC236}">
              <a16:creationId xmlns:a16="http://schemas.microsoft.com/office/drawing/2014/main" id="{00000000-0008-0000-05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0" name="Picture 1" descr="ALMASHRI_0">
          <a:extLst>
            <a:ext uri="{FF2B5EF4-FFF2-40B4-BE49-F238E27FC236}">
              <a16:creationId xmlns:a16="http://schemas.microsoft.com/office/drawing/2014/main" id="{00000000-0008-0000-05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1" name="Picture 1" descr="ALMASHRI_0">
          <a:extLst>
            <a:ext uri="{FF2B5EF4-FFF2-40B4-BE49-F238E27FC236}">
              <a16:creationId xmlns:a16="http://schemas.microsoft.com/office/drawing/2014/main" id="{00000000-0008-0000-05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2" name="Picture 1" descr="ALMASHRI_0">
          <a:extLst>
            <a:ext uri="{FF2B5EF4-FFF2-40B4-BE49-F238E27FC236}">
              <a16:creationId xmlns:a16="http://schemas.microsoft.com/office/drawing/2014/main" id="{00000000-0008-0000-05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3" name="Picture 1" descr="ALMASHRI_0">
          <a:extLst>
            <a:ext uri="{FF2B5EF4-FFF2-40B4-BE49-F238E27FC236}">
              <a16:creationId xmlns:a16="http://schemas.microsoft.com/office/drawing/2014/main" id="{00000000-0008-0000-05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4" name="Picture 1" descr="ALMASHRI_0">
          <a:extLst>
            <a:ext uri="{FF2B5EF4-FFF2-40B4-BE49-F238E27FC236}">
              <a16:creationId xmlns:a16="http://schemas.microsoft.com/office/drawing/2014/main" id="{00000000-0008-0000-05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5" name="Picture 1" descr="ALMASHRI_0">
          <a:extLst>
            <a:ext uri="{FF2B5EF4-FFF2-40B4-BE49-F238E27FC236}">
              <a16:creationId xmlns:a16="http://schemas.microsoft.com/office/drawing/2014/main" id="{00000000-0008-0000-05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6" name="Picture 1" descr="ALMASHRI_0">
          <a:extLst>
            <a:ext uri="{FF2B5EF4-FFF2-40B4-BE49-F238E27FC236}">
              <a16:creationId xmlns:a16="http://schemas.microsoft.com/office/drawing/2014/main" id="{00000000-0008-0000-05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7" name="Picture 1" descr="ALMASHRI_0">
          <a:extLst>
            <a:ext uri="{FF2B5EF4-FFF2-40B4-BE49-F238E27FC236}">
              <a16:creationId xmlns:a16="http://schemas.microsoft.com/office/drawing/2014/main" id="{00000000-0008-0000-05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8" name="Picture 1" descr="ALMASHRI_0">
          <a:extLst>
            <a:ext uri="{FF2B5EF4-FFF2-40B4-BE49-F238E27FC236}">
              <a16:creationId xmlns:a16="http://schemas.microsoft.com/office/drawing/2014/main" id="{00000000-0008-0000-05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699" name="Picture 1" descr="ALMASHRI_0">
          <a:extLst>
            <a:ext uri="{FF2B5EF4-FFF2-40B4-BE49-F238E27FC236}">
              <a16:creationId xmlns:a16="http://schemas.microsoft.com/office/drawing/2014/main" id="{00000000-0008-0000-05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700" name="Picture 1" descr="ALMASHRI_0">
          <a:extLst>
            <a:ext uri="{FF2B5EF4-FFF2-40B4-BE49-F238E27FC236}">
              <a16:creationId xmlns:a16="http://schemas.microsoft.com/office/drawing/2014/main" id="{00000000-0008-0000-05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701" name="Picture 1" descr="ALMASHRI_0">
          <a:extLst>
            <a:ext uri="{FF2B5EF4-FFF2-40B4-BE49-F238E27FC236}">
              <a16:creationId xmlns:a16="http://schemas.microsoft.com/office/drawing/2014/main" id="{00000000-0008-0000-05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702" name="Picture 1" descr="ALMASHRI_0">
          <a:extLst>
            <a:ext uri="{FF2B5EF4-FFF2-40B4-BE49-F238E27FC236}">
              <a16:creationId xmlns:a16="http://schemas.microsoft.com/office/drawing/2014/main" id="{00000000-0008-0000-05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703" name="Picture 1" descr="ALMASHRI_0">
          <a:extLst>
            <a:ext uri="{FF2B5EF4-FFF2-40B4-BE49-F238E27FC236}">
              <a16:creationId xmlns:a16="http://schemas.microsoft.com/office/drawing/2014/main" id="{00000000-0008-0000-05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704" name="Picture 1" descr="ALMASHRI_0">
          <a:extLst>
            <a:ext uri="{FF2B5EF4-FFF2-40B4-BE49-F238E27FC236}">
              <a16:creationId xmlns:a16="http://schemas.microsoft.com/office/drawing/2014/main" id="{00000000-0008-0000-05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705" name="Picture 1" descr="ALMASHRI_0">
          <a:extLst>
            <a:ext uri="{FF2B5EF4-FFF2-40B4-BE49-F238E27FC236}">
              <a16:creationId xmlns:a16="http://schemas.microsoft.com/office/drawing/2014/main" id="{00000000-0008-0000-05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06" name="Picture 1" descr="ALMASHRI_0">
          <a:extLst>
            <a:ext uri="{FF2B5EF4-FFF2-40B4-BE49-F238E27FC236}">
              <a16:creationId xmlns:a16="http://schemas.microsoft.com/office/drawing/2014/main" id="{00000000-0008-0000-05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07" name="Picture 1" descr="ALMASHRI_0">
          <a:extLst>
            <a:ext uri="{FF2B5EF4-FFF2-40B4-BE49-F238E27FC236}">
              <a16:creationId xmlns:a16="http://schemas.microsoft.com/office/drawing/2014/main" id="{00000000-0008-0000-05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08" name="Picture 1" descr="ALMASHRI_0">
          <a:extLst>
            <a:ext uri="{FF2B5EF4-FFF2-40B4-BE49-F238E27FC236}">
              <a16:creationId xmlns:a16="http://schemas.microsoft.com/office/drawing/2014/main" id="{00000000-0008-0000-05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09" name="Picture 1" descr="ALMASHRI_0">
          <a:extLst>
            <a:ext uri="{FF2B5EF4-FFF2-40B4-BE49-F238E27FC236}">
              <a16:creationId xmlns:a16="http://schemas.microsoft.com/office/drawing/2014/main" id="{00000000-0008-0000-05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0" name="Picture 1" descr="ALMASHRI_0">
          <a:extLst>
            <a:ext uri="{FF2B5EF4-FFF2-40B4-BE49-F238E27FC236}">
              <a16:creationId xmlns:a16="http://schemas.microsoft.com/office/drawing/2014/main" id="{00000000-0008-0000-05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1" name="Picture 1" descr="ALMASHRI_0">
          <a:extLst>
            <a:ext uri="{FF2B5EF4-FFF2-40B4-BE49-F238E27FC236}">
              <a16:creationId xmlns:a16="http://schemas.microsoft.com/office/drawing/2014/main" id="{00000000-0008-0000-05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2" name="Picture 1" descr="ALMASHRI_0">
          <a:extLst>
            <a:ext uri="{FF2B5EF4-FFF2-40B4-BE49-F238E27FC236}">
              <a16:creationId xmlns:a16="http://schemas.microsoft.com/office/drawing/2014/main" id="{00000000-0008-0000-05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3" name="Picture 1" descr="ALMASHRI_0">
          <a:extLst>
            <a:ext uri="{FF2B5EF4-FFF2-40B4-BE49-F238E27FC236}">
              <a16:creationId xmlns:a16="http://schemas.microsoft.com/office/drawing/2014/main" id="{00000000-0008-0000-05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4" name="Picture 1" descr="ALMASHRI_0">
          <a:extLst>
            <a:ext uri="{FF2B5EF4-FFF2-40B4-BE49-F238E27FC236}">
              <a16:creationId xmlns:a16="http://schemas.microsoft.com/office/drawing/2014/main" id="{00000000-0008-0000-05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5" name="Picture 1" descr="ALMASHRI_0">
          <a:extLst>
            <a:ext uri="{FF2B5EF4-FFF2-40B4-BE49-F238E27FC236}">
              <a16:creationId xmlns:a16="http://schemas.microsoft.com/office/drawing/2014/main" id="{00000000-0008-0000-05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6" name="Picture 1" descr="ALMASHRI_0">
          <a:extLst>
            <a:ext uri="{FF2B5EF4-FFF2-40B4-BE49-F238E27FC236}">
              <a16:creationId xmlns:a16="http://schemas.microsoft.com/office/drawing/2014/main" id="{00000000-0008-0000-05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7" name="Picture 1" descr="ALMASHRI_0">
          <a:extLst>
            <a:ext uri="{FF2B5EF4-FFF2-40B4-BE49-F238E27FC236}">
              <a16:creationId xmlns:a16="http://schemas.microsoft.com/office/drawing/2014/main" id="{00000000-0008-0000-05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8" name="Picture 1" descr="ALMASHRI_0">
          <a:extLst>
            <a:ext uri="{FF2B5EF4-FFF2-40B4-BE49-F238E27FC236}">
              <a16:creationId xmlns:a16="http://schemas.microsoft.com/office/drawing/2014/main" id="{00000000-0008-0000-05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19" name="Picture 1" descr="ALMASHRI_0">
          <a:extLst>
            <a:ext uri="{FF2B5EF4-FFF2-40B4-BE49-F238E27FC236}">
              <a16:creationId xmlns:a16="http://schemas.microsoft.com/office/drawing/2014/main" id="{00000000-0008-0000-05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20" name="Picture 1" descr="ALMASHRI_0">
          <a:extLst>
            <a:ext uri="{FF2B5EF4-FFF2-40B4-BE49-F238E27FC236}">
              <a16:creationId xmlns:a16="http://schemas.microsoft.com/office/drawing/2014/main" id="{00000000-0008-0000-05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721" name="Picture 1" descr="ALMASHRI_0">
          <a:extLst>
            <a:ext uri="{FF2B5EF4-FFF2-40B4-BE49-F238E27FC236}">
              <a16:creationId xmlns:a16="http://schemas.microsoft.com/office/drawing/2014/main" id="{00000000-0008-0000-05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2" name="Picture 1" descr="ALMASHRI_0">
          <a:extLst>
            <a:ext uri="{FF2B5EF4-FFF2-40B4-BE49-F238E27FC236}">
              <a16:creationId xmlns:a16="http://schemas.microsoft.com/office/drawing/2014/main" id="{00000000-0008-0000-05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3" name="Picture 1" descr="ALMASHRI_0">
          <a:extLst>
            <a:ext uri="{FF2B5EF4-FFF2-40B4-BE49-F238E27FC236}">
              <a16:creationId xmlns:a16="http://schemas.microsoft.com/office/drawing/2014/main" id="{00000000-0008-0000-05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4" name="Picture 1" descr="ALMASHRI_0">
          <a:extLst>
            <a:ext uri="{FF2B5EF4-FFF2-40B4-BE49-F238E27FC236}">
              <a16:creationId xmlns:a16="http://schemas.microsoft.com/office/drawing/2014/main" id="{00000000-0008-0000-05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5" name="Picture 1" descr="ALMASHRI_0">
          <a:extLst>
            <a:ext uri="{FF2B5EF4-FFF2-40B4-BE49-F238E27FC236}">
              <a16:creationId xmlns:a16="http://schemas.microsoft.com/office/drawing/2014/main" id="{00000000-0008-0000-05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6" name="Picture 1" descr="ALMASHRI_0">
          <a:extLst>
            <a:ext uri="{FF2B5EF4-FFF2-40B4-BE49-F238E27FC236}">
              <a16:creationId xmlns:a16="http://schemas.microsoft.com/office/drawing/2014/main" id="{00000000-0008-0000-05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7" name="Picture 1" descr="ALMASHRI_0">
          <a:extLst>
            <a:ext uri="{FF2B5EF4-FFF2-40B4-BE49-F238E27FC236}">
              <a16:creationId xmlns:a16="http://schemas.microsoft.com/office/drawing/2014/main" id="{00000000-0008-0000-05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8" name="Picture 1" descr="ALMASHRI_0">
          <a:extLst>
            <a:ext uri="{FF2B5EF4-FFF2-40B4-BE49-F238E27FC236}">
              <a16:creationId xmlns:a16="http://schemas.microsoft.com/office/drawing/2014/main" id="{00000000-0008-0000-05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29" name="Picture 1" descr="ALMASHRI_0">
          <a:extLst>
            <a:ext uri="{FF2B5EF4-FFF2-40B4-BE49-F238E27FC236}">
              <a16:creationId xmlns:a16="http://schemas.microsoft.com/office/drawing/2014/main" id="{00000000-0008-0000-05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0" name="Picture 1" descr="ALMASHRI_0">
          <a:extLst>
            <a:ext uri="{FF2B5EF4-FFF2-40B4-BE49-F238E27FC236}">
              <a16:creationId xmlns:a16="http://schemas.microsoft.com/office/drawing/2014/main" id="{00000000-0008-0000-05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1" name="Picture 1" descr="ALMASHRI_0">
          <a:extLst>
            <a:ext uri="{FF2B5EF4-FFF2-40B4-BE49-F238E27FC236}">
              <a16:creationId xmlns:a16="http://schemas.microsoft.com/office/drawing/2014/main" id="{00000000-0008-0000-05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2" name="Picture 1" descr="ALMASHRI_0">
          <a:extLst>
            <a:ext uri="{FF2B5EF4-FFF2-40B4-BE49-F238E27FC236}">
              <a16:creationId xmlns:a16="http://schemas.microsoft.com/office/drawing/2014/main" id="{00000000-0008-0000-05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3" name="Picture 1" descr="ALMASHRI_0">
          <a:extLst>
            <a:ext uri="{FF2B5EF4-FFF2-40B4-BE49-F238E27FC236}">
              <a16:creationId xmlns:a16="http://schemas.microsoft.com/office/drawing/2014/main" id="{00000000-0008-0000-05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4" name="Picture 1" descr="ALMASHRI_0">
          <a:extLst>
            <a:ext uri="{FF2B5EF4-FFF2-40B4-BE49-F238E27FC236}">
              <a16:creationId xmlns:a16="http://schemas.microsoft.com/office/drawing/2014/main" id="{00000000-0008-0000-05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5" name="Picture 1" descr="ALMASHRI_0">
          <a:extLst>
            <a:ext uri="{FF2B5EF4-FFF2-40B4-BE49-F238E27FC236}">
              <a16:creationId xmlns:a16="http://schemas.microsoft.com/office/drawing/2014/main" id="{00000000-0008-0000-05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6" name="Picture 1" descr="ALMASHRI_0">
          <a:extLst>
            <a:ext uri="{FF2B5EF4-FFF2-40B4-BE49-F238E27FC236}">
              <a16:creationId xmlns:a16="http://schemas.microsoft.com/office/drawing/2014/main" id="{00000000-0008-0000-05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37" name="Picture 1" descr="ALMASHRI_0">
          <a:extLst>
            <a:ext uri="{FF2B5EF4-FFF2-40B4-BE49-F238E27FC236}">
              <a16:creationId xmlns:a16="http://schemas.microsoft.com/office/drawing/2014/main" id="{00000000-0008-0000-05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38" name="Picture 1" descr="ALMASHRI_0">
          <a:extLst>
            <a:ext uri="{FF2B5EF4-FFF2-40B4-BE49-F238E27FC236}">
              <a16:creationId xmlns:a16="http://schemas.microsoft.com/office/drawing/2014/main" id="{00000000-0008-0000-05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39" name="Picture 1" descr="ALMASHRI_0">
          <a:extLst>
            <a:ext uri="{FF2B5EF4-FFF2-40B4-BE49-F238E27FC236}">
              <a16:creationId xmlns:a16="http://schemas.microsoft.com/office/drawing/2014/main" id="{00000000-0008-0000-05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0" name="Picture 1" descr="ALMASHRI_0">
          <a:extLst>
            <a:ext uri="{FF2B5EF4-FFF2-40B4-BE49-F238E27FC236}">
              <a16:creationId xmlns:a16="http://schemas.microsoft.com/office/drawing/2014/main" id="{00000000-0008-0000-05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1" name="Picture 1" descr="ALMASHRI_0">
          <a:extLst>
            <a:ext uri="{FF2B5EF4-FFF2-40B4-BE49-F238E27FC236}">
              <a16:creationId xmlns:a16="http://schemas.microsoft.com/office/drawing/2014/main" id="{00000000-0008-0000-05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2" name="Picture 1" descr="ALMASHRI_0">
          <a:extLst>
            <a:ext uri="{FF2B5EF4-FFF2-40B4-BE49-F238E27FC236}">
              <a16:creationId xmlns:a16="http://schemas.microsoft.com/office/drawing/2014/main" id="{00000000-0008-0000-05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3" name="Picture 1" descr="ALMASHRI_0">
          <a:extLst>
            <a:ext uri="{FF2B5EF4-FFF2-40B4-BE49-F238E27FC236}">
              <a16:creationId xmlns:a16="http://schemas.microsoft.com/office/drawing/2014/main" id="{00000000-0008-0000-05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4" name="Picture 1" descr="ALMASHRI_0">
          <a:extLst>
            <a:ext uri="{FF2B5EF4-FFF2-40B4-BE49-F238E27FC236}">
              <a16:creationId xmlns:a16="http://schemas.microsoft.com/office/drawing/2014/main" id="{00000000-0008-0000-05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5" name="Picture 1" descr="ALMASHRI_0">
          <a:extLst>
            <a:ext uri="{FF2B5EF4-FFF2-40B4-BE49-F238E27FC236}">
              <a16:creationId xmlns:a16="http://schemas.microsoft.com/office/drawing/2014/main" id="{00000000-0008-0000-05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6" name="Picture 1" descr="ALMASHRI_0">
          <a:extLst>
            <a:ext uri="{FF2B5EF4-FFF2-40B4-BE49-F238E27FC236}">
              <a16:creationId xmlns:a16="http://schemas.microsoft.com/office/drawing/2014/main" id="{00000000-0008-0000-05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7" name="Picture 1" descr="ALMASHRI_0">
          <a:extLst>
            <a:ext uri="{FF2B5EF4-FFF2-40B4-BE49-F238E27FC236}">
              <a16:creationId xmlns:a16="http://schemas.microsoft.com/office/drawing/2014/main" id="{00000000-0008-0000-05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8" name="Picture 1" descr="ALMASHRI_0">
          <a:extLst>
            <a:ext uri="{FF2B5EF4-FFF2-40B4-BE49-F238E27FC236}">
              <a16:creationId xmlns:a16="http://schemas.microsoft.com/office/drawing/2014/main" id="{00000000-0008-0000-05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49" name="Picture 1" descr="ALMASHRI_0">
          <a:extLst>
            <a:ext uri="{FF2B5EF4-FFF2-40B4-BE49-F238E27FC236}">
              <a16:creationId xmlns:a16="http://schemas.microsoft.com/office/drawing/2014/main" id="{00000000-0008-0000-05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50" name="Picture 1" descr="ALMASHRI_0">
          <a:extLst>
            <a:ext uri="{FF2B5EF4-FFF2-40B4-BE49-F238E27FC236}">
              <a16:creationId xmlns:a16="http://schemas.microsoft.com/office/drawing/2014/main" id="{00000000-0008-0000-05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51" name="Picture 1" descr="ALMASHRI_0">
          <a:extLst>
            <a:ext uri="{FF2B5EF4-FFF2-40B4-BE49-F238E27FC236}">
              <a16:creationId xmlns:a16="http://schemas.microsoft.com/office/drawing/2014/main" id="{00000000-0008-0000-05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52" name="Picture 1" descr="ALMASHRI_0">
          <a:extLst>
            <a:ext uri="{FF2B5EF4-FFF2-40B4-BE49-F238E27FC236}">
              <a16:creationId xmlns:a16="http://schemas.microsoft.com/office/drawing/2014/main" id="{00000000-0008-0000-05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753" name="Picture 1" descr="ALMASHRI_0">
          <a:extLst>
            <a:ext uri="{FF2B5EF4-FFF2-40B4-BE49-F238E27FC236}">
              <a16:creationId xmlns:a16="http://schemas.microsoft.com/office/drawing/2014/main" id="{00000000-0008-0000-05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54" name="Picture 1" descr="ALMASHRI_0">
          <a:extLst>
            <a:ext uri="{FF2B5EF4-FFF2-40B4-BE49-F238E27FC236}">
              <a16:creationId xmlns:a16="http://schemas.microsoft.com/office/drawing/2014/main" id="{00000000-0008-0000-05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55" name="Picture 1" descr="ALMASHRI_0">
          <a:extLst>
            <a:ext uri="{FF2B5EF4-FFF2-40B4-BE49-F238E27FC236}">
              <a16:creationId xmlns:a16="http://schemas.microsoft.com/office/drawing/2014/main" id="{00000000-0008-0000-05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56" name="Picture 1" descr="ALMASHRI_0">
          <a:extLst>
            <a:ext uri="{FF2B5EF4-FFF2-40B4-BE49-F238E27FC236}">
              <a16:creationId xmlns:a16="http://schemas.microsoft.com/office/drawing/2014/main" id="{00000000-0008-0000-05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57" name="Picture 1" descr="ALMASHRI_0">
          <a:extLst>
            <a:ext uri="{FF2B5EF4-FFF2-40B4-BE49-F238E27FC236}">
              <a16:creationId xmlns:a16="http://schemas.microsoft.com/office/drawing/2014/main" id="{00000000-0008-0000-05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58" name="Picture 1" descr="ALMASHRI_0">
          <a:extLst>
            <a:ext uri="{FF2B5EF4-FFF2-40B4-BE49-F238E27FC236}">
              <a16:creationId xmlns:a16="http://schemas.microsoft.com/office/drawing/2014/main" id="{00000000-0008-0000-05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59" name="Picture 1" descr="ALMASHRI_0">
          <a:extLst>
            <a:ext uri="{FF2B5EF4-FFF2-40B4-BE49-F238E27FC236}">
              <a16:creationId xmlns:a16="http://schemas.microsoft.com/office/drawing/2014/main" id="{00000000-0008-0000-05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0" name="Picture 1" descr="ALMASHRI_0">
          <a:extLst>
            <a:ext uri="{FF2B5EF4-FFF2-40B4-BE49-F238E27FC236}">
              <a16:creationId xmlns:a16="http://schemas.microsoft.com/office/drawing/2014/main" id="{00000000-0008-0000-05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1" name="Picture 1" descr="ALMASHRI_0">
          <a:extLst>
            <a:ext uri="{FF2B5EF4-FFF2-40B4-BE49-F238E27FC236}">
              <a16:creationId xmlns:a16="http://schemas.microsoft.com/office/drawing/2014/main" id="{00000000-0008-0000-05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2" name="Picture 1" descr="ALMASHRI_0">
          <a:extLst>
            <a:ext uri="{FF2B5EF4-FFF2-40B4-BE49-F238E27FC236}">
              <a16:creationId xmlns:a16="http://schemas.microsoft.com/office/drawing/2014/main" id="{00000000-0008-0000-05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3" name="Picture 1" descr="ALMASHRI_0">
          <a:extLst>
            <a:ext uri="{FF2B5EF4-FFF2-40B4-BE49-F238E27FC236}">
              <a16:creationId xmlns:a16="http://schemas.microsoft.com/office/drawing/2014/main" id="{00000000-0008-0000-05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4" name="Picture 1" descr="ALMASHRI_0">
          <a:extLst>
            <a:ext uri="{FF2B5EF4-FFF2-40B4-BE49-F238E27FC236}">
              <a16:creationId xmlns:a16="http://schemas.microsoft.com/office/drawing/2014/main" id="{00000000-0008-0000-05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5" name="Picture 1" descr="ALMASHRI_0">
          <a:extLst>
            <a:ext uri="{FF2B5EF4-FFF2-40B4-BE49-F238E27FC236}">
              <a16:creationId xmlns:a16="http://schemas.microsoft.com/office/drawing/2014/main" id="{00000000-0008-0000-05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6" name="Picture 1" descr="ALMASHRI_0">
          <a:extLst>
            <a:ext uri="{FF2B5EF4-FFF2-40B4-BE49-F238E27FC236}">
              <a16:creationId xmlns:a16="http://schemas.microsoft.com/office/drawing/2014/main" id="{00000000-0008-0000-05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7" name="Picture 1" descr="ALMASHRI_0">
          <a:extLst>
            <a:ext uri="{FF2B5EF4-FFF2-40B4-BE49-F238E27FC236}">
              <a16:creationId xmlns:a16="http://schemas.microsoft.com/office/drawing/2014/main" id="{00000000-0008-0000-05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8" name="Picture 1" descr="ALMASHRI_0">
          <a:extLst>
            <a:ext uri="{FF2B5EF4-FFF2-40B4-BE49-F238E27FC236}">
              <a16:creationId xmlns:a16="http://schemas.microsoft.com/office/drawing/2014/main" id="{00000000-0008-0000-05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769" name="Picture 1" descr="ALMASHRI_0">
          <a:extLst>
            <a:ext uri="{FF2B5EF4-FFF2-40B4-BE49-F238E27FC236}">
              <a16:creationId xmlns:a16="http://schemas.microsoft.com/office/drawing/2014/main" id="{00000000-0008-0000-05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0" name="Picture 1" descr="ALMASHRI_0">
          <a:extLst>
            <a:ext uri="{FF2B5EF4-FFF2-40B4-BE49-F238E27FC236}">
              <a16:creationId xmlns:a16="http://schemas.microsoft.com/office/drawing/2014/main" id="{00000000-0008-0000-05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1" name="Picture 1" descr="ALMASHRI_0">
          <a:extLst>
            <a:ext uri="{FF2B5EF4-FFF2-40B4-BE49-F238E27FC236}">
              <a16:creationId xmlns:a16="http://schemas.microsoft.com/office/drawing/2014/main" id="{00000000-0008-0000-05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2" name="Picture 1" descr="ALMASHRI_0">
          <a:extLst>
            <a:ext uri="{FF2B5EF4-FFF2-40B4-BE49-F238E27FC236}">
              <a16:creationId xmlns:a16="http://schemas.microsoft.com/office/drawing/2014/main" id="{00000000-0008-0000-05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3" name="Picture 1" descr="ALMASHRI_0">
          <a:extLst>
            <a:ext uri="{FF2B5EF4-FFF2-40B4-BE49-F238E27FC236}">
              <a16:creationId xmlns:a16="http://schemas.microsoft.com/office/drawing/2014/main" id="{00000000-0008-0000-05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4" name="Picture 1" descr="ALMASHRI_0">
          <a:extLst>
            <a:ext uri="{FF2B5EF4-FFF2-40B4-BE49-F238E27FC236}">
              <a16:creationId xmlns:a16="http://schemas.microsoft.com/office/drawing/2014/main" id="{00000000-0008-0000-05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5" name="Picture 1" descr="ALMASHRI_0">
          <a:extLst>
            <a:ext uri="{FF2B5EF4-FFF2-40B4-BE49-F238E27FC236}">
              <a16:creationId xmlns:a16="http://schemas.microsoft.com/office/drawing/2014/main" id="{00000000-0008-0000-05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6" name="Picture 1" descr="ALMASHRI_0">
          <a:extLst>
            <a:ext uri="{FF2B5EF4-FFF2-40B4-BE49-F238E27FC236}">
              <a16:creationId xmlns:a16="http://schemas.microsoft.com/office/drawing/2014/main" id="{00000000-0008-0000-05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7" name="Picture 1" descr="ALMASHRI_0">
          <a:extLst>
            <a:ext uri="{FF2B5EF4-FFF2-40B4-BE49-F238E27FC236}">
              <a16:creationId xmlns:a16="http://schemas.microsoft.com/office/drawing/2014/main" id="{00000000-0008-0000-05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8" name="Picture 1" descr="ALMASHRI_0">
          <a:extLst>
            <a:ext uri="{FF2B5EF4-FFF2-40B4-BE49-F238E27FC236}">
              <a16:creationId xmlns:a16="http://schemas.microsoft.com/office/drawing/2014/main" id="{00000000-0008-0000-05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79" name="Picture 1" descr="ALMASHRI_0">
          <a:extLst>
            <a:ext uri="{FF2B5EF4-FFF2-40B4-BE49-F238E27FC236}">
              <a16:creationId xmlns:a16="http://schemas.microsoft.com/office/drawing/2014/main" id="{00000000-0008-0000-05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80" name="Picture 1" descr="ALMASHRI_0">
          <a:extLst>
            <a:ext uri="{FF2B5EF4-FFF2-40B4-BE49-F238E27FC236}">
              <a16:creationId xmlns:a16="http://schemas.microsoft.com/office/drawing/2014/main" id="{00000000-0008-0000-05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81" name="Picture 1" descr="ALMASHRI_0">
          <a:extLst>
            <a:ext uri="{FF2B5EF4-FFF2-40B4-BE49-F238E27FC236}">
              <a16:creationId xmlns:a16="http://schemas.microsoft.com/office/drawing/2014/main" id="{00000000-0008-0000-05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82" name="Picture 1" descr="ALMASHRI_0">
          <a:extLst>
            <a:ext uri="{FF2B5EF4-FFF2-40B4-BE49-F238E27FC236}">
              <a16:creationId xmlns:a16="http://schemas.microsoft.com/office/drawing/2014/main" id="{00000000-0008-0000-05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83" name="Picture 1" descr="ALMASHRI_0">
          <a:extLst>
            <a:ext uri="{FF2B5EF4-FFF2-40B4-BE49-F238E27FC236}">
              <a16:creationId xmlns:a16="http://schemas.microsoft.com/office/drawing/2014/main" id="{00000000-0008-0000-05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84" name="Picture 1" descr="ALMASHRI_0">
          <a:extLst>
            <a:ext uri="{FF2B5EF4-FFF2-40B4-BE49-F238E27FC236}">
              <a16:creationId xmlns:a16="http://schemas.microsoft.com/office/drawing/2014/main" id="{00000000-0008-0000-05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785" name="Picture 1" descr="ALMASHRI_0">
          <a:extLst>
            <a:ext uri="{FF2B5EF4-FFF2-40B4-BE49-F238E27FC236}">
              <a16:creationId xmlns:a16="http://schemas.microsoft.com/office/drawing/2014/main" id="{00000000-0008-0000-05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86" name="Picture 1" descr="ALMASHRI_0">
          <a:extLst>
            <a:ext uri="{FF2B5EF4-FFF2-40B4-BE49-F238E27FC236}">
              <a16:creationId xmlns:a16="http://schemas.microsoft.com/office/drawing/2014/main" id="{00000000-0008-0000-05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87" name="Picture 1" descr="ALMASHRI_0">
          <a:extLst>
            <a:ext uri="{FF2B5EF4-FFF2-40B4-BE49-F238E27FC236}">
              <a16:creationId xmlns:a16="http://schemas.microsoft.com/office/drawing/2014/main" id="{00000000-0008-0000-05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88" name="Picture 1" descr="ALMASHRI_0">
          <a:extLst>
            <a:ext uri="{FF2B5EF4-FFF2-40B4-BE49-F238E27FC236}">
              <a16:creationId xmlns:a16="http://schemas.microsoft.com/office/drawing/2014/main" id="{00000000-0008-0000-05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89" name="Picture 1" descr="ALMASHRI_0">
          <a:extLst>
            <a:ext uri="{FF2B5EF4-FFF2-40B4-BE49-F238E27FC236}">
              <a16:creationId xmlns:a16="http://schemas.microsoft.com/office/drawing/2014/main" id="{00000000-0008-0000-05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0" name="Picture 1" descr="ALMASHRI_0">
          <a:extLst>
            <a:ext uri="{FF2B5EF4-FFF2-40B4-BE49-F238E27FC236}">
              <a16:creationId xmlns:a16="http://schemas.microsoft.com/office/drawing/2014/main" id="{00000000-0008-0000-05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1" name="Picture 1" descr="ALMASHRI_0">
          <a:extLst>
            <a:ext uri="{FF2B5EF4-FFF2-40B4-BE49-F238E27FC236}">
              <a16:creationId xmlns:a16="http://schemas.microsoft.com/office/drawing/2014/main" id="{00000000-0008-0000-05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2" name="Picture 1" descr="ALMASHRI_0">
          <a:extLst>
            <a:ext uri="{FF2B5EF4-FFF2-40B4-BE49-F238E27FC236}">
              <a16:creationId xmlns:a16="http://schemas.microsoft.com/office/drawing/2014/main" id="{00000000-0008-0000-05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3" name="Picture 1" descr="ALMASHRI_0">
          <a:extLst>
            <a:ext uri="{FF2B5EF4-FFF2-40B4-BE49-F238E27FC236}">
              <a16:creationId xmlns:a16="http://schemas.microsoft.com/office/drawing/2014/main" id="{00000000-0008-0000-05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4" name="Picture 1" descr="ALMASHRI_0">
          <a:extLst>
            <a:ext uri="{FF2B5EF4-FFF2-40B4-BE49-F238E27FC236}">
              <a16:creationId xmlns:a16="http://schemas.microsoft.com/office/drawing/2014/main" id="{00000000-0008-0000-05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5" name="Picture 1" descr="ALMASHRI_0">
          <a:extLst>
            <a:ext uri="{FF2B5EF4-FFF2-40B4-BE49-F238E27FC236}">
              <a16:creationId xmlns:a16="http://schemas.microsoft.com/office/drawing/2014/main" id="{00000000-0008-0000-05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6" name="Picture 1" descr="ALMASHRI_0">
          <a:extLst>
            <a:ext uri="{FF2B5EF4-FFF2-40B4-BE49-F238E27FC236}">
              <a16:creationId xmlns:a16="http://schemas.microsoft.com/office/drawing/2014/main" id="{00000000-0008-0000-05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7" name="Picture 1" descr="ALMASHRI_0">
          <a:extLst>
            <a:ext uri="{FF2B5EF4-FFF2-40B4-BE49-F238E27FC236}">
              <a16:creationId xmlns:a16="http://schemas.microsoft.com/office/drawing/2014/main" id="{00000000-0008-0000-05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8" name="Picture 1" descr="ALMASHRI_0">
          <a:extLst>
            <a:ext uri="{FF2B5EF4-FFF2-40B4-BE49-F238E27FC236}">
              <a16:creationId xmlns:a16="http://schemas.microsoft.com/office/drawing/2014/main" id="{00000000-0008-0000-05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799" name="Picture 1" descr="ALMASHRI_0">
          <a:extLst>
            <a:ext uri="{FF2B5EF4-FFF2-40B4-BE49-F238E27FC236}">
              <a16:creationId xmlns:a16="http://schemas.microsoft.com/office/drawing/2014/main" id="{00000000-0008-0000-05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00" name="Picture 1" descr="ALMASHRI_0">
          <a:extLst>
            <a:ext uri="{FF2B5EF4-FFF2-40B4-BE49-F238E27FC236}">
              <a16:creationId xmlns:a16="http://schemas.microsoft.com/office/drawing/2014/main" id="{00000000-0008-0000-05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01" name="Picture 1" descr="ALMASHRI_0">
          <a:extLst>
            <a:ext uri="{FF2B5EF4-FFF2-40B4-BE49-F238E27FC236}">
              <a16:creationId xmlns:a16="http://schemas.microsoft.com/office/drawing/2014/main" id="{00000000-0008-0000-05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2" name="Picture 1" descr="ALMASHRI_0">
          <a:extLst>
            <a:ext uri="{FF2B5EF4-FFF2-40B4-BE49-F238E27FC236}">
              <a16:creationId xmlns:a16="http://schemas.microsoft.com/office/drawing/2014/main" id="{00000000-0008-0000-05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3" name="Picture 1" descr="ALMASHRI_0">
          <a:extLst>
            <a:ext uri="{FF2B5EF4-FFF2-40B4-BE49-F238E27FC236}">
              <a16:creationId xmlns:a16="http://schemas.microsoft.com/office/drawing/2014/main" id="{00000000-0008-0000-05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4" name="Picture 1" descr="ALMASHRI_0">
          <a:extLst>
            <a:ext uri="{FF2B5EF4-FFF2-40B4-BE49-F238E27FC236}">
              <a16:creationId xmlns:a16="http://schemas.microsoft.com/office/drawing/2014/main" id="{00000000-0008-0000-05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5" name="Picture 1" descr="ALMASHRI_0">
          <a:extLst>
            <a:ext uri="{FF2B5EF4-FFF2-40B4-BE49-F238E27FC236}">
              <a16:creationId xmlns:a16="http://schemas.microsoft.com/office/drawing/2014/main" id="{00000000-0008-0000-05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6" name="Picture 1" descr="ALMASHRI_0">
          <a:extLst>
            <a:ext uri="{FF2B5EF4-FFF2-40B4-BE49-F238E27FC236}">
              <a16:creationId xmlns:a16="http://schemas.microsoft.com/office/drawing/2014/main" id="{00000000-0008-0000-05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7" name="Picture 1" descr="ALMASHRI_0">
          <a:extLst>
            <a:ext uri="{FF2B5EF4-FFF2-40B4-BE49-F238E27FC236}">
              <a16:creationId xmlns:a16="http://schemas.microsoft.com/office/drawing/2014/main" id="{00000000-0008-0000-05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8" name="Picture 1" descr="ALMASHRI_0">
          <a:extLst>
            <a:ext uri="{FF2B5EF4-FFF2-40B4-BE49-F238E27FC236}">
              <a16:creationId xmlns:a16="http://schemas.microsoft.com/office/drawing/2014/main" id="{00000000-0008-0000-05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09" name="Picture 1" descr="ALMASHRI_0">
          <a:extLst>
            <a:ext uri="{FF2B5EF4-FFF2-40B4-BE49-F238E27FC236}">
              <a16:creationId xmlns:a16="http://schemas.microsoft.com/office/drawing/2014/main" id="{00000000-0008-0000-05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0" name="Picture 1" descr="ALMASHRI_0">
          <a:extLst>
            <a:ext uri="{FF2B5EF4-FFF2-40B4-BE49-F238E27FC236}">
              <a16:creationId xmlns:a16="http://schemas.microsoft.com/office/drawing/2014/main" id="{00000000-0008-0000-05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1" name="Picture 1" descr="ALMASHRI_0">
          <a:extLst>
            <a:ext uri="{FF2B5EF4-FFF2-40B4-BE49-F238E27FC236}">
              <a16:creationId xmlns:a16="http://schemas.microsoft.com/office/drawing/2014/main" id="{00000000-0008-0000-05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2" name="Picture 1" descr="ALMASHRI_0">
          <a:extLst>
            <a:ext uri="{FF2B5EF4-FFF2-40B4-BE49-F238E27FC236}">
              <a16:creationId xmlns:a16="http://schemas.microsoft.com/office/drawing/2014/main" id="{00000000-0008-0000-05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3" name="Picture 1" descr="ALMASHRI_0">
          <a:extLst>
            <a:ext uri="{FF2B5EF4-FFF2-40B4-BE49-F238E27FC236}">
              <a16:creationId xmlns:a16="http://schemas.microsoft.com/office/drawing/2014/main" id="{00000000-0008-0000-05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4" name="Picture 1" descr="ALMASHRI_0">
          <a:extLst>
            <a:ext uri="{FF2B5EF4-FFF2-40B4-BE49-F238E27FC236}">
              <a16:creationId xmlns:a16="http://schemas.microsoft.com/office/drawing/2014/main" id="{00000000-0008-0000-05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5" name="Picture 1" descr="ALMASHRI_0">
          <a:extLst>
            <a:ext uri="{FF2B5EF4-FFF2-40B4-BE49-F238E27FC236}">
              <a16:creationId xmlns:a16="http://schemas.microsoft.com/office/drawing/2014/main" id="{00000000-0008-0000-05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6" name="Picture 1" descr="ALMASHRI_0">
          <a:extLst>
            <a:ext uri="{FF2B5EF4-FFF2-40B4-BE49-F238E27FC236}">
              <a16:creationId xmlns:a16="http://schemas.microsoft.com/office/drawing/2014/main" id="{00000000-0008-0000-05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17" name="Picture 1" descr="ALMASHRI_0">
          <a:extLst>
            <a:ext uri="{FF2B5EF4-FFF2-40B4-BE49-F238E27FC236}">
              <a16:creationId xmlns:a16="http://schemas.microsoft.com/office/drawing/2014/main" id="{00000000-0008-0000-05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18" name="Picture 1" descr="ALMASHRI_0">
          <a:extLst>
            <a:ext uri="{FF2B5EF4-FFF2-40B4-BE49-F238E27FC236}">
              <a16:creationId xmlns:a16="http://schemas.microsoft.com/office/drawing/2014/main" id="{00000000-0008-0000-05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19" name="Picture 1" descr="ALMASHRI_0">
          <a:extLst>
            <a:ext uri="{FF2B5EF4-FFF2-40B4-BE49-F238E27FC236}">
              <a16:creationId xmlns:a16="http://schemas.microsoft.com/office/drawing/2014/main" id="{00000000-0008-0000-05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0" name="Picture 1" descr="ALMASHRI_0">
          <a:extLst>
            <a:ext uri="{FF2B5EF4-FFF2-40B4-BE49-F238E27FC236}">
              <a16:creationId xmlns:a16="http://schemas.microsoft.com/office/drawing/2014/main" id="{00000000-0008-0000-05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1" name="Picture 1" descr="ALMASHRI_0">
          <a:extLst>
            <a:ext uri="{FF2B5EF4-FFF2-40B4-BE49-F238E27FC236}">
              <a16:creationId xmlns:a16="http://schemas.microsoft.com/office/drawing/2014/main" id="{00000000-0008-0000-05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2" name="Picture 1" descr="ALMASHRI_0">
          <a:extLst>
            <a:ext uri="{FF2B5EF4-FFF2-40B4-BE49-F238E27FC236}">
              <a16:creationId xmlns:a16="http://schemas.microsoft.com/office/drawing/2014/main" id="{00000000-0008-0000-05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3" name="Picture 1" descr="ALMASHRI_0">
          <a:extLst>
            <a:ext uri="{FF2B5EF4-FFF2-40B4-BE49-F238E27FC236}">
              <a16:creationId xmlns:a16="http://schemas.microsoft.com/office/drawing/2014/main" id="{00000000-0008-0000-05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4" name="Picture 1" descr="ALMASHRI_0">
          <a:extLst>
            <a:ext uri="{FF2B5EF4-FFF2-40B4-BE49-F238E27FC236}">
              <a16:creationId xmlns:a16="http://schemas.microsoft.com/office/drawing/2014/main" id="{00000000-0008-0000-05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5" name="Picture 1" descr="ALMASHRI_0">
          <a:extLst>
            <a:ext uri="{FF2B5EF4-FFF2-40B4-BE49-F238E27FC236}">
              <a16:creationId xmlns:a16="http://schemas.microsoft.com/office/drawing/2014/main" id="{00000000-0008-0000-05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6" name="Picture 1" descr="ALMASHRI_0">
          <a:extLst>
            <a:ext uri="{FF2B5EF4-FFF2-40B4-BE49-F238E27FC236}">
              <a16:creationId xmlns:a16="http://schemas.microsoft.com/office/drawing/2014/main" id="{00000000-0008-0000-05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7" name="Picture 1" descr="ALMASHRI_0">
          <a:extLst>
            <a:ext uri="{FF2B5EF4-FFF2-40B4-BE49-F238E27FC236}">
              <a16:creationId xmlns:a16="http://schemas.microsoft.com/office/drawing/2014/main" id="{00000000-0008-0000-05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8" name="Picture 1" descr="ALMASHRI_0">
          <a:extLst>
            <a:ext uri="{FF2B5EF4-FFF2-40B4-BE49-F238E27FC236}">
              <a16:creationId xmlns:a16="http://schemas.microsoft.com/office/drawing/2014/main" id="{00000000-0008-0000-05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29" name="Picture 1" descr="ALMASHRI_0">
          <a:extLst>
            <a:ext uri="{FF2B5EF4-FFF2-40B4-BE49-F238E27FC236}">
              <a16:creationId xmlns:a16="http://schemas.microsoft.com/office/drawing/2014/main" id="{00000000-0008-0000-05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30" name="Picture 1" descr="ALMASHRI_0">
          <a:extLst>
            <a:ext uri="{FF2B5EF4-FFF2-40B4-BE49-F238E27FC236}">
              <a16:creationId xmlns:a16="http://schemas.microsoft.com/office/drawing/2014/main" id="{00000000-0008-0000-05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31" name="Picture 1" descr="ALMASHRI_0">
          <a:extLst>
            <a:ext uri="{FF2B5EF4-FFF2-40B4-BE49-F238E27FC236}">
              <a16:creationId xmlns:a16="http://schemas.microsoft.com/office/drawing/2014/main" id="{00000000-0008-0000-05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32" name="Picture 1" descr="ALMASHRI_0">
          <a:extLst>
            <a:ext uri="{FF2B5EF4-FFF2-40B4-BE49-F238E27FC236}">
              <a16:creationId xmlns:a16="http://schemas.microsoft.com/office/drawing/2014/main" id="{00000000-0008-0000-05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833" name="Picture 1" descr="ALMASHRI_0">
          <a:extLst>
            <a:ext uri="{FF2B5EF4-FFF2-40B4-BE49-F238E27FC236}">
              <a16:creationId xmlns:a16="http://schemas.microsoft.com/office/drawing/2014/main" id="{00000000-0008-0000-05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34" name="Picture 1" descr="ALMASHRI_0">
          <a:extLst>
            <a:ext uri="{FF2B5EF4-FFF2-40B4-BE49-F238E27FC236}">
              <a16:creationId xmlns:a16="http://schemas.microsoft.com/office/drawing/2014/main" id="{00000000-0008-0000-05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35" name="Picture 1" descr="ALMASHRI_0">
          <a:extLst>
            <a:ext uri="{FF2B5EF4-FFF2-40B4-BE49-F238E27FC236}">
              <a16:creationId xmlns:a16="http://schemas.microsoft.com/office/drawing/2014/main" id="{00000000-0008-0000-05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36" name="Picture 1" descr="ALMASHRI_0">
          <a:extLst>
            <a:ext uri="{FF2B5EF4-FFF2-40B4-BE49-F238E27FC236}">
              <a16:creationId xmlns:a16="http://schemas.microsoft.com/office/drawing/2014/main" id="{00000000-0008-0000-05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37" name="Picture 1" descr="ALMASHRI_0">
          <a:extLst>
            <a:ext uri="{FF2B5EF4-FFF2-40B4-BE49-F238E27FC236}">
              <a16:creationId xmlns:a16="http://schemas.microsoft.com/office/drawing/2014/main" id="{00000000-0008-0000-05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38" name="Picture 1" descr="ALMASHRI_0">
          <a:extLst>
            <a:ext uri="{FF2B5EF4-FFF2-40B4-BE49-F238E27FC236}">
              <a16:creationId xmlns:a16="http://schemas.microsoft.com/office/drawing/2014/main" id="{00000000-0008-0000-05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39" name="Picture 1" descr="ALMASHRI_0">
          <a:extLst>
            <a:ext uri="{FF2B5EF4-FFF2-40B4-BE49-F238E27FC236}">
              <a16:creationId xmlns:a16="http://schemas.microsoft.com/office/drawing/2014/main" id="{00000000-0008-0000-05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0" name="Picture 1" descr="ALMASHRI_0">
          <a:extLst>
            <a:ext uri="{FF2B5EF4-FFF2-40B4-BE49-F238E27FC236}">
              <a16:creationId xmlns:a16="http://schemas.microsoft.com/office/drawing/2014/main" id="{00000000-0008-0000-05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1" name="Picture 1" descr="ALMASHRI_0">
          <a:extLst>
            <a:ext uri="{FF2B5EF4-FFF2-40B4-BE49-F238E27FC236}">
              <a16:creationId xmlns:a16="http://schemas.microsoft.com/office/drawing/2014/main" id="{00000000-0008-0000-05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2" name="Picture 1" descr="ALMASHRI_0">
          <a:extLst>
            <a:ext uri="{FF2B5EF4-FFF2-40B4-BE49-F238E27FC236}">
              <a16:creationId xmlns:a16="http://schemas.microsoft.com/office/drawing/2014/main" id="{00000000-0008-0000-05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3" name="Picture 1" descr="ALMASHRI_0">
          <a:extLst>
            <a:ext uri="{FF2B5EF4-FFF2-40B4-BE49-F238E27FC236}">
              <a16:creationId xmlns:a16="http://schemas.microsoft.com/office/drawing/2014/main" id="{00000000-0008-0000-05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4" name="Picture 1" descr="ALMASHRI_0">
          <a:extLst>
            <a:ext uri="{FF2B5EF4-FFF2-40B4-BE49-F238E27FC236}">
              <a16:creationId xmlns:a16="http://schemas.microsoft.com/office/drawing/2014/main" id="{00000000-0008-0000-05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5" name="Picture 1" descr="ALMASHRI_0">
          <a:extLst>
            <a:ext uri="{FF2B5EF4-FFF2-40B4-BE49-F238E27FC236}">
              <a16:creationId xmlns:a16="http://schemas.microsoft.com/office/drawing/2014/main" id="{00000000-0008-0000-05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6" name="Picture 1" descr="ALMASHRI_0">
          <a:extLst>
            <a:ext uri="{FF2B5EF4-FFF2-40B4-BE49-F238E27FC236}">
              <a16:creationId xmlns:a16="http://schemas.microsoft.com/office/drawing/2014/main" id="{00000000-0008-0000-05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7" name="Picture 1" descr="ALMASHRI_0">
          <a:extLst>
            <a:ext uri="{FF2B5EF4-FFF2-40B4-BE49-F238E27FC236}">
              <a16:creationId xmlns:a16="http://schemas.microsoft.com/office/drawing/2014/main" id="{00000000-0008-0000-05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8" name="Picture 1" descr="ALMASHRI_0">
          <a:extLst>
            <a:ext uri="{FF2B5EF4-FFF2-40B4-BE49-F238E27FC236}">
              <a16:creationId xmlns:a16="http://schemas.microsoft.com/office/drawing/2014/main" id="{00000000-0008-0000-05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849" name="Picture 1" descr="ALMASHRI_0">
          <a:extLst>
            <a:ext uri="{FF2B5EF4-FFF2-40B4-BE49-F238E27FC236}">
              <a16:creationId xmlns:a16="http://schemas.microsoft.com/office/drawing/2014/main" id="{00000000-0008-0000-05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0" name="Picture 1" descr="ALMASHRI_0">
          <a:extLst>
            <a:ext uri="{FF2B5EF4-FFF2-40B4-BE49-F238E27FC236}">
              <a16:creationId xmlns:a16="http://schemas.microsoft.com/office/drawing/2014/main" id="{00000000-0008-0000-05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1" name="Picture 1" descr="ALMASHRI_0">
          <a:extLst>
            <a:ext uri="{FF2B5EF4-FFF2-40B4-BE49-F238E27FC236}">
              <a16:creationId xmlns:a16="http://schemas.microsoft.com/office/drawing/2014/main" id="{00000000-0008-0000-05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2" name="Picture 1" descr="ALMASHRI_0">
          <a:extLst>
            <a:ext uri="{FF2B5EF4-FFF2-40B4-BE49-F238E27FC236}">
              <a16:creationId xmlns:a16="http://schemas.microsoft.com/office/drawing/2014/main" id="{00000000-0008-0000-05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3" name="Picture 1" descr="ALMASHRI_0">
          <a:extLst>
            <a:ext uri="{FF2B5EF4-FFF2-40B4-BE49-F238E27FC236}">
              <a16:creationId xmlns:a16="http://schemas.microsoft.com/office/drawing/2014/main" id="{00000000-0008-0000-05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4" name="Picture 1" descr="ALMASHRI_0">
          <a:extLst>
            <a:ext uri="{FF2B5EF4-FFF2-40B4-BE49-F238E27FC236}">
              <a16:creationId xmlns:a16="http://schemas.microsoft.com/office/drawing/2014/main" id="{00000000-0008-0000-05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5" name="Picture 1" descr="ALMASHRI_0">
          <a:extLst>
            <a:ext uri="{FF2B5EF4-FFF2-40B4-BE49-F238E27FC236}">
              <a16:creationId xmlns:a16="http://schemas.microsoft.com/office/drawing/2014/main" id="{00000000-0008-0000-05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6" name="Picture 1" descr="ALMASHRI_0">
          <a:extLst>
            <a:ext uri="{FF2B5EF4-FFF2-40B4-BE49-F238E27FC236}">
              <a16:creationId xmlns:a16="http://schemas.microsoft.com/office/drawing/2014/main" id="{00000000-0008-0000-05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7" name="Picture 1" descr="ALMASHRI_0">
          <a:extLst>
            <a:ext uri="{FF2B5EF4-FFF2-40B4-BE49-F238E27FC236}">
              <a16:creationId xmlns:a16="http://schemas.microsoft.com/office/drawing/2014/main" id="{00000000-0008-0000-05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8" name="Picture 1" descr="ALMASHRI_0">
          <a:extLst>
            <a:ext uri="{FF2B5EF4-FFF2-40B4-BE49-F238E27FC236}">
              <a16:creationId xmlns:a16="http://schemas.microsoft.com/office/drawing/2014/main" id="{00000000-0008-0000-05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59" name="Picture 1" descr="ALMASHRI_0">
          <a:extLst>
            <a:ext uri="{FF2B5EF4-FFF2-40B4-BE49-F238E27FC236}">
              <a16:creationId xmlns:a16="http://schemas.microsoft.com/office/drawing/2014/main" id="{00000000-0008-0000-05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60" name="Picture 1" descr="ALMASHRI_0">
          <a:extLst>
            <a:ext uri="{FF2B5EF4-FFF2-40B4-BE49-F238E27FC236}">
              <a16:creationId xmlns:a16="http://schemas.microsoft.com/office/drawing/2014/main" id="{00000000-0008-0000-05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61" name="Picture 1" descr="ALMASHRI_0">
          <a:extLst>
            <a:ext uri="{FF2B5EF4-FFF2-40B4-BE49-F238E27FC236}">
              <a16:creationId xmlns:a16="http://schemas.microsoft.com/office/drawing/2014/main" id="{00000000-0008-0000-05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62" name="Picture 1" descr="ALMASHRI_0">
          <a:extLst>
            <a:ext uri="{FF2B5EF4-FFF2-40B4-BE49-F238E27FC236}">
              <a16:creationId xmlns:a16="http://schemas.microsoft.com/office/drawing/2014/main" id="{00000000-0008-0000-05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63" name="Picture 1" descr="ALMASHRI_0">
          <a:extLst>
            <a:ext uri="{FF2B5EF4-FFF2-40B4-BE49-F238E27FC236}">
              <a16:creationId xmlns:a16="http://schemas.microsoft.com/office/drawing/2014/main" id="{00000000-0008-0000-05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64" name="Picture 1" descr="ALMASHRI_0">
          <a:extLst>
            <a:ext uri="{FF2B5EF4-FFF2-40B4-BE49-F238E27FC236}">
              <a16:creationId xmlns:a16="http://schemas.microsoft.com/office/drawing/2014/main" id="{00000000-0008-0000-05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865" name="Picture 1" descr="ALMASHRI_0">
          <a:extLst>
            <a:ext uri="{FF2B5EF4-FFF2-40B4-BE49-F238E27FC236}">
              <a16:creationId xmlns:a16="http://schemas.microsoft.com/office/drawing/2014/main" id="{00000000-0008-0000-05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66" name="Picture 1" descr="ALMASHRI_0">
          <a:extLst>
            <a:ext uri="{FF2B5EF4-FFF2-40B4-BE49-F238E27FC236}">
              <a16:creationId xmlns:a16="http://schemas.microsoft.com/office/drawing/2014/main" id="{00000000-0008-0000-05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67" name="Picture 1" descr="ALMASHRI_0">
          <a:extLst>
            <a:ext uri="{FF2B5EF4-FFF2-40B4-BE49-F238E27FC236}">
              <a16:creationId xmlns:a16="http://schemas.microsoft.com/office/drawing/2014/main" id="{00000000-0008-0000-05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68" name="Picture 1" descr="ALMASHRI_0">
          <a:extLst>
            <a:ext uri="{FF2B5EF4-FFF2-40B4-BE49-F238E27FC236}">
              <a16:creationId xmlns:a16="http://schemas.microsoft.com/office/drawing/2014/main" id="{00000000-0008-0000-05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69" name="Picture 1" descr="ALMASHRI_0">
          <a:extLst>
            <a:ext uri="{FF2B5EF4-FFF2-40B4-BE49-F238E27FC236}">
              <a16:creationId xmlns:a16="http://schemas.microsoft.com/office/drawing/2014/main" id="{00000000-0008-0000-05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0" name="Picture 1" descr="ALMASHRI_0">
          <a:extLst>
            <a:ext uri="{FF2B5EF4-FFF2-40B4-BE49-F238E27FC236}">
              <a16:creationId xmlns:a16="http://schemas.microsoft.com/office/drawing/2014/main" id="{00000000-0008-0000-05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1" name="Picture 1" descr="ALMASHRI_0">
          <a:extLst>
            <a:ext uri="{FF2B5EF4-FFF2-40B4-BE49-F238E27FC236}">
              <a16:creationId xmlns:a16="http://schemas.microsoft.com/office/drawing/2014/main" id="{00000000-0008-0000-05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2" name="Picture 1" descr="ALMASHRI_0">
          <a:extLst>
            <a:ext uri="{FF2B5EF4-FFF2-40B4-BE49-F238E27FC236}">
              <a16:creationId xmlns:a16="http://schemas.microsoft.com/office/drawing/2014/main" id="{00000000-0008-0000-05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3" name="Picture 1" descr="ALMASHRI_0">
          <a:extLst>
            <a:ext uri="{FF2B5EF4-FFF2-40B4-BE49-F238E27FC236}">
              <a16:creationId xmlns:a16="http://schemas.microsoft.com/office/drawing/2014/main" id="{00000000-0008-0000-05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4" name="Picture 1" descr="ALMASHRI_0">
          <a:extLst>
            <a:ext uri="{FF2B5EF4-FFF2-40B4-BE49-F238E27FC236}">
              <a16:creationId xmlns:a16="http://schemas.microsoft.com/office/drawing/2014/main" id="{00000000-0008-0000-05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5" name="Picture 1" descr="ALMASHRI_0">
          <a:extLst>
            <a:ext uri="{FF2B5EF4-FFF2-40B4-BE49-F238E27FC236}">
              <a16:creationId xmlns:a16="http://schemas.microsoft.com/office/drawing/2014/main" id="{00000000-0008-0000-05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6" name="Picture 1" descr="ALMASHRI_0">
          <a:extLst>
            <a:ext uri="{FF2B5EF4-FFF2-40B4-BE49-F238E27FC236}">
              <a16:creationId xmlns:a16="http://schemas.microsoft.com/office/drawing/2014/main" id="{00000000-0008-0000-05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7" name="Picture 1" descr="ALMASHRI_0">
          <a:extLst>
            <a:ext uri="{FF2B5EF4-FFF2-40B4-BE49-F238E27FC236}">
              <a16:creationId xmlns:a16="http://schemas.microsoft.com/office/drawing/2014/main" id="{00000000-0008-0000-05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8" name="Picture 1" descr="ALMASHRI_0">
          <a:extLst>
            <a:ext uri="{FF2B5EF4-FFF2-40B4-BE49-F238E27FC236}">
              <a16:creationId xmlns:a16="http://schemas.microsoft.com/office/drawing/2014/main" id="{00000000-0008-0000-05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79" name="Picture 1" descr="ALMASHRI_0">
          <a:extLst>
            <a:ext uri="{FF2B5EF4-FFF2-40B4-BE49-F238E27FC236}">
              <a16:creationId xmlns:a16="http://schemas.microsoft.com/office/drawing/2014/main" id="{00000000-0008-0000-05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80" name="Picture 1" descr="ALMASHRI_0">
          <a:extLst>
            <a:ext uri="{FF2B5EF4-FFF2-40B4-BE49-F238E27FC236}">
              <a16:creationId xmlns:a16="http://schemas.microsoft.com/office/drawing/2014/main" id="{00000000-0008-0000-05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881" name="Picture 1" descr="ALMASHRI_0">
          <a:extLst>
            <a:ext uri="{FF2B5EF4-FFF2-40B4-BE49-F238E27FC236}">
              <a16:creationId xmlns:a16="http://schemas.microsoft.com/office/drawing/2014/main" id="{00000000-0008-0000-05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2" name="Picture 1" descr="ALMASHRI_0">
          <a:extLst>
            <a:ext uri="{FF2B5EF4-FFF2-40B4-BE49-F238E27FC236}">
              <a16:creationId xmlns:a16="http://schemas.microsoft.com/office/drawing/2014/main" id="{00000000-0008-0000-05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3" name="Picture 1" descr="ALMASHRI_0">
          <a:extLst>
            <a:ext uri="{FF2B5EF4-FFF2-40B4-BE49-F238E27FC236}">
              <a16:creationId xmlns:a16="http://schemas.microsoft.com/office/drawing/2014/main" id="{00000000-0008-0000-05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4" name="Picture 1" descr="ALMASHRI_0">
          <a:extLst>
            <a:ext uri="{FF2B5EF4-FFF2-40B4-BE49-F238E27FC236}">
              <a16:creationId xmlns:a16="http://schemas.microsoft.com/office/drawing/2014/main" id="{00000000-0008-0000-05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5" name="Picture 1" descr="ALMASHRI_0">
          <a:extLst>
            <a:ext uri="{FF2B5EF4-FFF2-40B4-BE49-F238E27FC236}">
              <a16:creationId xmlns:a16="http://schemas.microsoft.com/office/drawing/2014/main" id="{00000000-0008-0000-05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6" name="Picture 1" descr="ALMASHRI_0">
          <a:extLst>
            <a:ext uri="{FF2B5EF4-FFF2-40B4-BE49-F238E27FC236}">
              <a16:creationId xmlns:a16="http://schemas.microsoft.com/office/drawing/2014/main" id="{00000000-0008-0000-05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7" name="Picture 1" descr="ALMASHRI_0">
          <a:extLst>
            <a:ext uri="{FF2B5EF4-FFF2-40B4-BE49-F238E27FC236}">
              <a16:creationId xmlns:a16="http://schemas.microsoft.com/office/drawing/2014/main" id="{00000000-0008-0000-05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8" name="Picture 1" descr="ALMASHRI_0">
          <a:extLst>
            <a:ext uri="{FF2B5EF4-FFF2-40B4-BE49-F238E27FC236}">
              <a16:creationId xmlns:a16="http://schemas.microsoft.com/office/drawing/2014/main" id="{00000000-0008-0000-05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89" name="Picture 1" descr="ALMASHRI_0">
          <a:extLst>
            <a:ext uri="{FF2B5EF4-FFF2-40B4-BE49-F238E27FC236}">
              <a16:creationId xmlns:a16="http://schemas.microsoft.com/office/drawing/2014/main" id="{00000000-0008-0000-05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0" name="Picture 1" descr="ALMASHRI_0">
          <a:extLst>
            <a:ext uri="{FF2B5EF4-FFF2-40B4-BE49-F238E27FC236}">
              <a16:creationId xmlns:a16="http://schemas.microsoft.com/office/drawing/2014/main" id="{00000000-0008-0000-05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1" name="Picture 1" descr="ALMASHRI_0">
          <a:extLst>
            <a:ext uri="{FF2B5EF4-FFF2-40B4-BE49-F238E27FC236}">
              <a16:creationId xmlns:a16="http://schemas.microsoft.com/office/drawing/2014/main" id="{00000000-0008-0000-05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2" name="Picture 1" descr="ALMASHRI_0">
          <a:extLst>
            <a:ext uri="{FF2B5EF4-FFF2-40B4-BE49-F238E27FC236}">
              <a16:creationId xmlns:a16="http://schemas.microsoft.com/office/drawing/2014/main" id="{00000000-0008-0000-05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3" name="Picture 1" descr="ALMASHRI_0">
          <a:extLst>
            <a:ext uri="{FF2B5EF4-FFF2-40B4-BE49-F238E27FC236}">
              <a16:creationId xmlns:a16="http://schemas.microsoft.com/office/drawing/2014/main" id="{00000000-0008-0000-05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4" name="Picture 1" descr="ALMASHRI_0">
          <a:extLst>
            <a:ext uri="{FF2B5EF4-FFF2-40B4-BE49-F238E27FC236}">
              <a16:creationId xmlns:a16="http://schemas.microsoft.com/office/drawing/2014/main" id="{00000000-0008-0000-05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5" name="Picture 1" descr="ALMASHRI_0">
          <a:extLst>
            <a:ext uri="{FF2B5EF4-FFF2-40B4-BE49-F238E27FC236}">
              <a16:creationId xmlns:a16="http://schemas.microsoft.com/office/drawing/2014/main" id="{00000000-0008-0000-05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6" name="Picture 1" descr="ALMASHRI_0">
          <a:extLst>
            <a:ext uri="{FF2B5EF4-FFF2-40B4-BE49-F238E27FC236}">
              <a16:creationId xmlns:a16="http://schemas.microsoft.com/office/drawing/2014/main" id="{00000000-0008-0000-05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9690"/>
    <xdr:pic>
      <xdr:nvPicPr>
        <xdr:cNvPr id="897" name="Picture 1" descr="ALMASHRI_0">
          <a:extLst>
            <a:ext uri="{FF2B5EF4-FFF2-40B4-BE49-F238E27FC236}">
              <a16:creationId xmlns:a16="http://schemas.microsoft.com/office/drawing/2014/main" id="{00000000-0008-0000-05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898" name="Picture 1" descr="ALMASHRI_0">
          <a:extLst>
            <a:ext uri="{FF2B5EF4-FFF2-40B4-BE49-F238E27FC236}">
              <a16:creationId xmlns:a16="http://schemas.microsoft.com/office/drawing/2014/main" id="{00000000-0008-0000-05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899" name="Picture 1" descr="ALMASHRI_0">
          <a:extLst>
            <a:ext uri="{FF2B5EF4-FFF2-40B4-BE49-F238E27FC236}">
              <a16:creationId xmlns:a16="http://schemas.microsoft.com/office/drawing/2014/main" id="{00000000-0008-0000-05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0" name="Picture 1" descr="ALMASHRI_0">
          <a:extLst>
            <a:ext uri="{FF2B5EF4-FFF2-40B4-BE49-F238E27FC236}">
              <a16:creationId xmlns:a16="http://schemas.microsoft.com/office/drawing/2014/main" id="{00000000-0008-0000-05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1" name="Picture 1" descr="ALMASHRI_0">
          <a:extLst>
            <a:ext uri="{FF2B5EF4-FFF2-40B4-BE49-F238E27FC236}">
              <a16:creationId xmlns:a16="http://schemas.microsoft.com/office/drawing/2014/main" id="{00000000-0008-0000-05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2" name="Picture 1" descr="ALMASHRI_0">
          <a:extLst>
            <a:ext uri="{FF2B5EF4-FFF2-40B4-BE49-F238E27FC236}">
              <a16:creationId xmlns:a16="http://schemas.microsoft.com/office/drawing/2014/main" id="{00000000-0008-0000-05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3" name="Picture 1" descr="ALMASHRI_0">
          <a:extLst>
            <a:ext uri="{FF2B5EF4-FFF2-40B4-BE49-F238E27FC236}">
              <a16:creationId xmlns:a16="http://schemas.microsoft.com/office/drawing/2014/main" id="{00000000-0008-0000-05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4" name="Picture 1" descr="ALMASHRI_0">
          <a:extLst>
            <a:ext uri="{FF2B5EF4-FFF2-40B4-BE49-F238E27FC236}">
              <a16:creationId xmlns:a16="http://schemas.microsoft.com/office/drawing/2014/main" id="{00000000-0008-0000-05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5" name="Picture 1" descr="ALMASHRI_0">
          <a:extLst>
            <a:ext uri="{FF2B5EF4-FFF2-40B4-BE49-F238E27FC236}">
              <a16:creationId xmlns:a16="http://schemas.microsoft.com/office/drawing/2014/main" id="{00000000-0008-0000-05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6" name="Picture 1" descr="ALMASHRI_0">
          <a:extLst>
            <a:ext uri="{FF2B5EF4-FFF2-40B4-BE49-F238E27FC236}">
              <a16:creationId xmlns:a16="http://schemas.microsoft.com/office/drawing/2014/main" id="{00000000-0008-0000-05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7" name="Picture 1" descr="ALMASHRI_0">
          <a:extLst>
            <a:ext uri="{FF2B5EF4-FFF2-40B4-BE49-F238E27FC236}">
              <a16:creationId xmlns:a16="http://schemas.microsoft.com/office/drawing/2014/main" id="{00000000-0008-0000-05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8" name="Picture 1" descr="ALMASHRI_0">
          <a:extLst>
            <a:ext uri="{FF2B5EF4-FFF2-40B4-BE49-F238E27FC236}">
              <a16:creationId xmlns:a16="http://schemas.microsoft.com/office/drawing/2014/main" id="{00000000-0008-0000-05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09" name="Picture 1" descr="ALMASHRI_0">
          <a:extLst>
            <a:ext uri="{FF2B5EF4-FFF2-40B4-BE49-F238E27FC236}">
              <a16:creationId xmlns:a16="http://schemas.microsoft.com/office/drawing/2014/main" id="{00000000-0008-0000-05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10" name="Picture 1" descr="ALMASHRI_0">
          <a:extLst>
            <a:ext uri="{FF2B5EF4-FFF2-40B4-BE49-F238E27FC236}">
              <a16:creationId xmlns:a16="http://schemas.microsoft.com/office/drawing/2014/main" id="{00000000-0008-0000-05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11" name="Picture 1" descr="ALMASHRI_0">
          <a:extLst>
            <a:ext uri="{FF2B5EF4-FFF2-40B4-BE49-F238E27FC236}">
              <a16:creationId xmlns:a16="http://schemas.microsoft.com/office/drawing/2014/main" id="{00000000-0008-0000-05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12" name="Picture 1" descr="ALMASHRI_0">
          <a:extLst>
            <a:ext uri="{FF2B5EF4-FFF2-40B4-BE49-F238E27FC236}">
              <a16:creationId xmlns:a16="http://schemas.microsoft.com/office/drawing/2014/main" id="{00000000-0008-0000-05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060165"/>
    <xdr:pic>
      <xdr:nvPicPr>
        <xdr:cNvPr id="913" name="Picture 1" descr="ALMASHRI_0">
          <a:extLst>
            <a:ext uri="{FF2B5EF4-FFF2-40B4-BE49-F238E27FC236}">
              <a16:creationId xmlns:a16="http://schemas.microsoft.com/office/drawing/2014/main" id="{00000000-0008-0000-05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14" name="Picture 1" descr="ALMASHRI_0">
          <a:extLst>
            <a:ext uri="{FF2B5EF4-FFF2-40B4-BE49-F238E27FC236}">
              <a16:creationId xmlns:a16="http://schemas.microsoft.com/office/drawing/2014/main" id="{00000000-0008-0000-05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15" name="Picture 1" descr="ALMASHRI_0">
          <a:extLst>
            <a:ext uri="{FF2B5EF4-FFF2-40B4-BE49-F238E27FC236}">
              <a16:creationId xmlns:a16="http://schemas.microsoft.com/office/drawing/2014/main" id="{00000000-0008-0000-05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16" name="Picture 1" descr="ALMASHRI_0">
          <a:extLst>
            <a:ext uri="{FF2B5EF4-FFF2-40B4-BE49-F238E27FC236}">
              <a16:creationId xmlns:a16="http://schemas.microsoft.com/office/drawing/2014/main" id="{00000000-0008-0000-05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17" name="Picture 1" descr="ALMASHRI_0">
          <a:extLst>
            <a:ext uri="{FF2B5EF4-FFF2-40B4-BE49-F238E27FC236}">
              <a16:creationId xmlns:a16="http://schemas.microsoft.com/office/drawing/2014/main" id="{00000000-0008-0000-05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18" name="Picture 1" descr="ALMASHRI_0">
          <a:extLst>
            <a:ext uri="{FF2B5EF4-FFF2-40B4-BE49-F238E27FC236}">
              <a16:creationId xmlns:a16="http://schemas.microsoft.com/office/drawing/2014/main" id="{00000000-0008-0000-05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19" name="Picture 1" descr="ALMASHRI_0">
          <a:extLst>
            <a:ext uri="{FF2B5EF4-FFF2-40B4-BE49-F238E27FC236}">
              <a16:creationId xmlns:a16="http://schemas.microsoft.com/office/drawing/2014/main" id="{00000000-0008-0000-05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0" name="Picture 1" descr="ALMASHRI_0">
          <a:extLst>
            <a:ext uri="{FF2B5EF4-FFF2-40B4-BE49-F238E27FC236}">
              <a16:creationId xmlns:a16="http://schemas.microsoft.com/office/drawing/2014/main" id="{00000000-0008-0000-05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1" name="Picture 1" descr="ALMASHRI_0">
          <a:extLst>
            <a:ext uri="{FF2B5EF4-FFF2-40B4-BE49-F238E27FC236}">
              <a16:creationId xmlns:a16="http://schemas.microsoft.com/office/drawing/2014/main" id="{00000000-0008-0000-05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2" name="Picture 1" descr="ALMASHRI_0">
          <a:extLst>
            <a:ext uri="{FF2B5EF4-FFF2-40B4-BE49-F238E27FC236}">
              <a16:creationId xmlns:a16="http://schemas.microsoft.com/office/drawing/2014/main" id="{00000000-0008-0000-05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3" name="Picture 1" descr="ALMASHRI_0">
          <a:extLst>
            <a:ext uri="{FF2B5EF4-FFF2-40B4-BE49-F238E27FC236}">
              <a16:creationId xmlns:a16="http://schemas.microsoft.com/office/drawing/2014/main" id="{00000000-0008-0000-05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4" name="Picture 1" descr="ALMASHRI_0">
          <a:extLst>
            <a:ext uri="{FF2B5EF4-FFF2-40B4-BE49-F238E27FC236}">
              <a16:creationId xmlns:a16="http://schemas.microsoft.com/office/drawing/2014/main" id="{00000000-0008-0000-05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5" name="Picture 1" descr="ALMASHRI_0">
          <a:extLst>
            <a:ext uri="{FF2B5EF4-FFF2-40B4-BE49-F238E27FC236}">
              <a16:creationId xmlns:a16="http://schemas.microsoft.com/office/drawing/2014/main" id="{00000000-0008-0000-05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6" name="Picture 1" descr="ALMASHRI_0">
          <a:extLst>
            <a:ext uri="{FF2B5EF4-FFF2-40B4-BE49-F238E27FC236}">
              <a16:creationId xmlns:a16="http://schemas.microsoft.com/office/drawing/2014/main" id="{00000000-0008-0000-05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7" name="Picture 1" descr="ALMASHRI_0">
          <a:extLst>
            <a:ext uri="{FF2B5EF4-FFF2-40B4-BE49-F238E27FC236}">
              <a16:creationId xmlns:a16="http://schemas.microsoft.com/office/drawing/2014/main" id="{00000000-0008-0000-05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8" name="Picture 1" descr="ALMASHRI_0">
          <a:extLst>
            <a:ext uri="{FF2B5EF4-FFF2-40B4-BE49-F238E27FC236}">
              <a16:creationId xmlns:a16="http://schemas.microsoft.com/office/drawing/2014/main" id="{00000000-0008-0000-05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29" name="Picture 1" descr="ALMASHRI_0">
          <a:extLst>
            <a:ext uri="{FF2B5EF4-FFF2-40B4-BE49-F238E27FC236}">
              <a16:creationId xmlns:a16="http://schemas.microsoft.com/office/drawing/2014/main" id="{00000000-0008-0000-05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0" name="Picture 1" descr="ALMASHRI_0">
          <a:extLst>
            <a:ext uri="{FF2B5EF4-FFF2-40B4-BE49-F238E27FC236}">
              <a16:creationId xmlns:a16="http://schemas.microsoft.com/office/drawing/2014/main" id="{00000000-0008-0000-05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1" name="Picture 1" descr="ALMASHRI_0">
          <a:extLst>
            <a:ext uri="{FF2B5EF4-FFF2-40B4-BE49-F238E27FC236}">
              <a16:creationId xmlns:a16="http://schemas.microsoft.com/office/drawing/2014/main" id="{00000000-0008-0000-05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2" name="Picture 1" descr="ALMASHRI_0">
          <a:extLst>
            <a:ext uri="{FF2B5EF4-FFF2-40B4-BE49-F238E27FC236}">
              <a16:creationId xmlns:a16="http://schemas.microsoft.com/office/drawing/2014/main" id="{00000000-0008-0000-05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3" name="Picture 1" descr="ALMASHRI_0">
          <a:extLst>
            <a:ext uri="{FF2B5EF4-FFF2-40B4-BE49-F238E27FC236}">
              <a16:creationId xmlns:a16="http://schemas.microsoft.com/office/drawing/2014/main" id="{00000000-0008-0000-05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4" name="Picture 1" descr="ALMASHRI_0">
          <a:extLst>
            <a:ext uri="{FF2B5EF4-FFF2-40B4-BE49-F238E27FC236}">
              <a16:creationId xmlns:a16="http://schemas.microsoft.com/office/drawing/2014/main" id="{00000000-0008-0000-05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5" name="Picture 1" descr="ALMASHRI_0">
          <a:extLst>
            <a:ext uri="{FF2B5EF4-FFF2-40B4-BE49-F238E27FC236}">
              <a16:creationId xmlns:a16="http://schemas.microsoft.com/office/drawing/2014/main" id="{00000000-0008-0000-05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6" name="Picture 1" descr="ALMASHRI_0">
          <a:extLst>
            <a:ext uri="{FF2B5EF4-FFF2-40B4-BE49-F238E27FC236}">
              <a16:creationId xmlns:a16="http://schemas.microsoft.com/office/drawing/2014/main" id="{00000000-0008-0000-05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7" name="Picture 1" descr="ALMASHRI_0">
          <a:extLst>
            <a:ext uri="{FF2B5EF4-FFF2-40B4-BE49-F238E27FC236}">
              <a16:creationId xmlns:a16="http://schemas.microsoft.com/office/drawing/2014/main" id="{00000000-0008-0000-05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8" name="Picture 1" descr="ALMASHRI_0">
          <a:extLst>
            <a:ext uri="{FF2B5EF4-FFF2-40B4-BE49-F238E27FC236}">
              <a16:creationId xmlns:a16="http://schemas.microsoft.com/office/drawing/2014/main" id="{00000000-0008-0000-05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39" name="Picture 1" descr="ALMASHRI_0">
          <a:extLst>
            <a:ext uri="{FF2B5EF4-FFF2-40B4-BE49-F238E27FC236}">
              <a16:creationId xmlns:a16="http://schemas.microsoft.com/office/drawing/2014/main" id="{00000000-0008-0000-05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40" name="Picture 1" descr="ALMASHRI_0">
          <a:extLst>
            <a:ext uri="{FF2B5EF4-FFF2-40B4-BE49-F238E27FC236}">
              <a16:creationId xmlns:a16="http://schemas.microsoft.com/office/drawing/2014/main" id="{00000000-0008-0000-05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41" name="Picture 1" descr="ALMASHRI_0">
          <a:extLst>
            <a:ext uri="{FF2B5EF4-FFF2-40B4-BE49-F238E27FC236}">
              <a16:creationId xmlns:a16="http://schemas.microsoft.com/office/drawing/2014/main" id="{00000000-0008-0000-05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42" name="Picture 1" descr="ALMASHRI_0">
          <a:extLst>
            <a:ext uri="{FF2B5EF4-FFF2-40B4-BE49-F238E27FC236}">
              <a16:creationId xmlns:a16="http://schemas.microsoft.com/office/drawing/2014/main" id="{00000000-0008-0000-05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43" name="Picture 1" descr="ALMASHRI_0">
          <a:extLst>
            <a:ext uri="{FF2B5EF4-FFF2-40B4-BE49-F238E27FC236}">
              <a16:creationId xmlns:a16="http://schemas.microsoft.com/office/drawing/2014/main" id="{00000000-0008-0000-05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44" name="Picture 1" descr="ALMASHRI_0">
          <a:extLst>
            <a:ext uri="{FF2B5EF4-FFF2-40B4-BE49-F238E27FC236}">
              <a16:creationId xmlns:a16="http://schemas.microsoft.com/office/drawing/2014/main" id="{00000000-0008-0000-05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45" name="Picture 1" descr="ALMASHRI_0">
          <a:extLst>
            <a:ext uri="{FF2B5EF4-FFF2-40B4-BE49-F238E27FC236}">
              <a16:creationId xmlns:a16="http://schemas.microsoft.com/office/drawing/2014/main" id="{00000000-0008-0000-05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46" name="Picture 1" descr="ALMASHRI_0">
          <a:extLst>
            <a:ext uri="{FF2B5EF4-FFF2-40B4-BE49-F238E27FC236}">
              <a16:creationId xmlns:a16="http://schemas.microsoft.com/office/drawing/2014/main" id="{00000000-0008-0000-05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47" name="Picture 1" descr="ALMASHRI_0">
          <a:extLst>
            <a:ext uri="{FF2B5EF4-FFF2-40B4-BE49-F238E27FC236}">
              <a16:creationId xmlns:a16="http://schemas.microsoft.com/office/drawing/2014/main" id="{00000000-0008-0000-05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48" name="Picture 1" descr="ALMASHRI_0">
          <a:extLst>
            <a:ext uri="{FF2B5EF4-FFF2-40B4-BE49-F238E27FC236}">
              <a16:creationId xmlns:a16="http://schemas.microsoft.com/office/drawing/2014/main" id="{00000000-0008-0000-05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49" name="Picture 1" descr="ALMASHRI_0">
          <a:extLst>
            <a:ext uri="{FF2B5EF4-FFF2-40B4-BE49-F238E27FC236}">
              <a16:creationId xmlns:a16="http://schemas.microsoft.com/office/drawing/2014/main" id="{00000000-0008-0000-05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0" name="Picture 1" descr="ALMASHRI_0">
          <a:extLst>
            <a:ext uri="{FF2B5EF4-FFF2-40B4-BE49-F238E27FC236}">
              <a16:creationId xmlns:a16="http://schemas.microsoft.com/office/drawing/2014/main" id="{00000000-0008-0000-05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1" name="Picture 1" descr="ALMASHRI_0">
          <a:extLst>
            <a:ext uri="{FF2B5EF4-FFF2-40B4-BE49-F238E27FC236}">
              <a16:creationId xmlns:a16="http://schemas.microsoft.com/office/drawing/2014/main" id="{00000000-0008-0000-05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2" name="Picture 1" descr="ALMASHRI_0">
          <a:extLst>
            <a:ext uri="{FF2B5EF4-FFF2-40B4-BE49-F238E27FC236}">
              <a16:creationId xmlns:a16="http://schemas.microsoft.com/office/drawing/2014/main" id="{00000000-0008-0000-05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3" name="Picture 1" descr="ALMASHRI_0">
          <a:extLst>
            <a:ext uri="{FF2B5EF4-FFF2-40B4-BE49-F238E27FC236}">
              <a16:creationId xmlns:a16="http://schemas.microsoft.com/office/drawing/2014/main" id="{00000000-0008-0000-05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4" name="Picture 1" descr="ALMASHRI_0">
          <a:extLst>
            <a:ext uri="{FF2B5EF4-FFF2-40B4-BE49-F238E27FC236}">
              <a16:creationId xmlns:a16="http://schemas.microsoft.com/office/drawing/2014/main" id="{00000000-0008-0000-05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5" name="Picture 1" descr="ALMASHRI_0">
          <a:extLst>
            <a:ext uri="{FF2B5EF4-FFF2-40B4-BE49-F238E27FC236}">
              <a16:creationId xmlns:a16="http://schemas.microsoft.com/office/drawing/2014/main" id="{00000000-0008-0000-05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6" name="Picture 1" descr="ALMASHRI_0">
          <a:extLst>
            <a:ext uri="{FF2B5EF4-FFF2-40B4-BE49-F238E27FC236}">
              <a16:creationId xmlns:a16="http://schemas.microsoft.com/office/drawing/2014/main" id="{00000000-0008-0000-05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7" name="Picture 1" descr="ALMASHRI_0">
          <a:extLst>
            <a:ext uri="{FF2B5EF4-FFF2-40B4-BE49-F238E27FC236}">
              <a16:creationId xmlns:a16="http://schemas.microsoft.com/office/drawing/2014/main" id="{00000000-0008-0000-05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8" name="Picture 1" descr="ALMASHRI_0">
          <a:extLst>
            <a:ext uri="{FF2B5EF4-FFF2-40B4-BE49-F238E27FC236}">
              <a16:creationId xmlns:a16="http://schemas.microsoft.com/office/drawing/2014/main" id="{00000000-0008-0000-05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59" name="Picture 1" descr="ALMASHRI_0">
          <a:extLst>
            <a:ext uri="{FF2B5EF4-FFF2-40B4-BE49-F238E27FC236}">
              <a16:creationId xmlns:a16="http://schemas.microsoft.com/office/drawing/2014/main" id="{00000000-0008-0000-05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60" name="Picture 1" descr="ALMASHRI_0">
          <a:extLst>
            <a:ext uri="{FF2B5EF4-FFF2-40B4-BE49-F238E27FC236}">
              <a16:creationId xmlns:a16="http://schemas.microsoft.com/office/drawing/2014/main" id="{00000000-0008-0000-05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961" name="Picture 1" descr="ALMASHRI_0">
          <a:extLst>
            <a:ext uri="{FF2B5EF4-FFF2-40B4-BE49-F238E27FC236}">
              <a16:creationId xmlns:a16="http://schemas.microsoft.com/office/drawing/2014/main" id="{00000000-0008-0000-05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2" name="Picture 1" descr="ALMASHRI_0">
          <a:extLst>
            <a:ext uri="{FF2B5EF4-FFF2-40B4-BE49-F238E27FC236}">
              <a16:creationId xmlns:a16="http://schemas.microsoft.com/office/drawing/2014/main" id="{00000000-0008-0000-05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3" name="Picture 1" descr="ALMASHRI_0">
          <a:extLst>
            <a:ext uri="{FF2B5EF4-FFF2-40B4-BE49-F238E27FC236}">
              <a16:creationId xmlns:a16="http://schemas.microsoft.com/office/drawing/2014/main" id="{00000000-0008-0000-05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4" name="Picture 1" descr="ALMASHRI_0">
          <a:extLst>
            <a:ext uri="{FF2B5EF4-FFF2-40B4-BE49-F238E27FC236}">
              <a16:creationId xmlns:a16="http://schemas.microsoft.com/office/drawing/2014/main" id="{00000000-0008-0000-05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5" name="Picture 1" descr="ALMASHRI_0">
          <a:extLst>
            <a:ext uri="{FF2B5EF4-FFF2-40B4-BE49-F238E27FC236}">
              <a16:creationId xmlns:a16="http://schemas.microsoft.com/office/drawing/2014/main" id="{00000000-0008-0000-05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6" name="Picture 1" descr="ALMASHRI_0">
          <a:extLst>
            <a:ext uri="{FF2B5EF4-FFF2-40B4-BE49-F238E27FC236}">
              <a16:creationId xmlns:a16="http://schemas.microsoft.com/office/drawing/2014/main" id="{00000000-0008-0000-05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7" name="Picture 1" descr="ALMASHRI_0">
          <a:extLst>
            <a:ext uri="{FF2B5EF4-FFF2-40B4-BE49-F238E27FC236}">
              <a16:creationId xmlns:a16="http://schemas.microsoft.com/office/drawing/2014/main" id="{00000000-0008-0000-05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8" name="Picture 1" descr="ALMASHRI_0">
          <a:extLst>
            <a:ext uri="{FF2B5EF4-FFF2-40B4-BE49-F238E27FC236}">
              <a16:creationId xmlns:a16="http://schemas.microsoft.com/office/drawing/2014/main" id="{00000000-0008-0000-05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69" name="Picture 1" descr="ALMASHRI_0">
          <a:extLst>
            <a:ext uri="{FF2B5EF4-FFF2-40B4-BE49-F238E27FC236}">
              <a16:creationId xmlns:a16="http://schemas.microsoft.com/office/drawing/2014/main" id="{00000000-0008-0000-05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0" name="Picture 1" descr="ALMASHRI_0">
          <a:extLst>
            <a:ext uri="{FF2B5EF4-FFF2-40B4-BE49-F238E27FC236}">
              <a16:creationId xmlns:a16="http://schemas.microsoft.com/office/drawing/2014/main" id="{00000000-0008-0000-05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1" name="Picture 1" descr="ALMASHRI_0">
          <a:extLst>
            <a:ext uri="{FF2B5EF4-FFF2-40B4-BE49-F238E27FC236}">
              <a16:creationId xmlns:a16="http://schemas.microsoft.com/office/drawing/2014/main" id="{00000000-0008-0000-05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2" name="Picture 1" descr="ALMASHRI_0">
          <a:extLst>
            <a:ext uri="{FF2B5EF4-FFF2-40B4-BE49-F238E27FC236}">
              <a16:creationId xmlns:a16="http://schemas.microsoft.com/office/drawing/2014/main" id="{00000000-0008-0000-05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3" name="Picture 1" descr="ALMASHRI_0">
          <a:extLst>
            <a:ext uri="{FF2B5EF4-FFF2-40B4-BE49-F238E27FC236}">
              <a16:creationId xmlns:a16="http://schemas.microsoft.com/office/drawing/2014/main" id="{00000000-0008-0000-05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4" name="Picture 1" descr="ALMASHRI_0">
          <a:extLst>
            <a:ext uri="{FF2B5EF4-FFF2-40B4-BE49-F238E27FC236}">
              <a16:creationId xmlns:a16="http://schemas.microsoft.com/office/drawing/2014/main" id="{00000000-0008-0000-05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5" name="Picture 1" descr="ALMASHRI_0">
          <a:extLst>
            <a:ext uri="{FF2B5EF4-FFF2-40B4-BE49-F238E27FC236}">
              <a16:creationId xmlns:a16="http://schemas.microsoft.com/office/drawing/2014/main" id="{00000000-0008-0000-05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6" name="Picture 1" descr="ALMASHRI_0">
          <a:extLst>
            <a:ext uri="{FF2B5EF4-FFF2-40B4-BE49-F238E27FC236}">
              <a16:creationId xmlns:a16="http://schemas.microsoft.com/office/drawing/2014/main" id="{00000000-0008-0000-05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977" name="Picture 1" descr="ALMASHRI_0">
          <a:extLst>
            <a:ext uri="{FF2B5EF4-FFF2-40B4-BE49-F238E27FC236}">
              <a16:creationId xmlns:a16="http://schemas.microsoft.com/office/drawing/2014/main" id="{00000000-0008-0000-05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78" name="Picture 1" descr="ALMASHRI_0">
          <a:extLst>
            <a:ext uri="{FF2B5EF4-FFF2-40B4-BE49-F238E27FC236}">
              <a16:creationId xmlns:a16="http://schemas.microsoft.com/office/drawing/2014/main" id="{00000000-0008-0000-05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79" name="Picture 1" descr="ALMASHRI_0">
          <a:extLst>
            <a:ext uri="{FF2B5EF4-FFF2-40B4-BE49-F238E27FC236}">
              <a16:creationId xmlns:a16="http://schemas.microsoft.com/office/drawing/2014/main" id="{00000000-0008-0000-05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0" name="Picture 1" descr="ALMASHRI_0">
          <a:extLst>
            <a:ext uri="{FF2B5EF4-FFF2-40B4-BE49-F238E27FC236}">
              <a16:creationId xmlns:a16="http://schemas.microsoft.com/office/drawing/2014/main" id="{00000000-0008-0000-05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1" name="Picture 1" descr="ALMASHRI_0">
          <a:extLst>
            <a:ext uri="{FF2B5EF4-FFF2-40B4-BE49-F238E27FC236}">
              <a16:creationId xmlns:a16="http://schemas.microsoft.com/office/drawing/2014/main" id="{00000000-0008-0000-05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2" name="Picture 1" descr="ALMASHRI_0">
          <a:extLst>
            <a:ext uri="{FF2B5EF4-FFF2-40B4-BE49-F238E27FC236}">
              <a16:creationId xmlns:a16="http://schemas.microsoft.com/office/drawing/2014/main" id="{00000000-0008-0000-05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3" name="Picture 1" descr="ALMASHRI_0">
          <a:extLst>
            <a:ext uri="{FF2B5EF4-FFF2-40B4-BE49-F238E27FC236}">
              <a16:creationId xmlns:a16="http://schemas.microsoft.com/office/drawing/2014/main" id="{00000000-0008-0000-05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4" name="Picture 1" descr="ALMASHRI_0">
          <a:extLst>
            <a:ext uri="{FF2B5EF4-FFF2-40B4-BE49-F238E27FC236}">
              <a16:creationId xmlns:a16="http://schemas.microsoft.com/office/drawing/2014/main" id="{00000000-0008-0000-05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5" name="Picture 1" descr="ALMASHRI_0">
          <a:extLst>
            <a:ext uri="{FF2B5EF4-FFF2-40B4-BE49-F238E27FC236}">
              <a16:creationId xmlns:a16="http://schemas.microsoft.com/office/drawing/2014/main" id="{00000000-0008-0000-05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6" name="Picture 1" descr="ALMASHRI_0">
          <a:extLst>
            <a:ext uri="{FF2B5EF4-FFF2-40B4-BE49-F238E27FC236}">
              <a16:creationId xmlns:a16="http://schemas.microsoft.com/office/drawing/2014/main" id="{00000000-0008-0000-05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7" name="Picture 1" descr="ALMASHRI_0">
          <a:extLst>
            <a:ext uri="{FF2B5EF4-FFF2-40B4-BE49-F238E27FC236}">
              <a16:creationId xmlns:a16="http://schemas.microsoft.com/office/drawing/2014/main" id="{00000000-0008-0000-05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8" name="Picture 1" descr="ALMASHRI_0">
          <a:extLst>
            <a:ext uri="{FF2B5EF4-FFF2-40B4-BE49-F238E27FC236}">
              <a16:creationId xmlns:a16="http://schemas.microsoft.com/office/drawing/2014/main" id="{00000000-0008-0000-05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89" name="Picture 1" descr="ALMASHRI_0">
          <a:extLst>
            <a:ext uri="{FF2B5EF4-FFF2-40B4-BE49-F238E27FC236}">
              <a16:creationId xmlns:a16="http://schemas.microsoft.com/office/drawing/2014/main" id="{00000000-0008-0000-05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90" name="Picture 1" descr="ALMASHRI_0">
          <a:extLst>
            <a:ext uri="{FF2B5EF4-FFF2-40B4-BE49-F238E27FC236}">
              <a16:creationId xmlns:a16="http://schemas.microsoft.com/office/drawing/2014/main" id="{00000000-0008-0000-05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91" name="Picture 1" descr="ALMASHRI_0">
          <a:extLst>
            <a:ext uri="{FF2B5EF4-FFF2-40B4-BE49-F238E27FC236}">
              <a16:creationId xmlns:a16="http://schemas.microsoft.com/office/drawing/2014/main" id="{00000000-0008-0000-05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92" name="Picture 1" descr="ALMASHRI_0">
          <a:extLst>
            <a:ext uri="{FF2B5EF4-FFF2-40B4-BE49-F238E27FC236}">
              <a16:creationId xmlns:a16="http://schemas.microsoft.com/office/drawing/2014/main" id="{00000000-0008-0000-05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993" name="Picture 1" descr="ALMASHRI_0">
          <a:extLst>
            <a:ext uri="{FF2B5EF4-FFF2-40B4-BE49-F238E27FC236}">
              <a16:creationId xmlns:a16="http://schemas.microsoft.com/office/drawing/2014/main" id="{00000000-0008-0000-05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94" name="Picture 1" descr="ALMASHRI_0">
          <a:extLst>
            <a:ext uri="{FF2B5EF4-FFF2-40B4-BE49-F238E27FC236}">
              <a16:creationId xmlns:a16="http://schemas.microsoft.com/office/drawing/2014/main" id="{00000000-0008-0000-05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95" name="Picture 1" descr="ALMASHRI_0">
          <a:extLst>
            <a:ext uri="{FF2B5EF4-FFF2-40B4-BE49-F238E27FC236}">
              <a16:creationId xmlns:a16="http://schemas.microsoft.com/office/drawing/2014/main" id="{00000000-0008-0000-05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96" name="Picture 1" descr="ALMASHRI_0">
          <a:extLst>
            <a:ext uri="{FF2B5EF4-FFF2-40B4-BE49-F238E27FC236}">
              <a16:creationId xmlns:a16="http://schemas.microsoft.com/office/drawing/2014/main" id="{00000000-0008-0000-05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97" name="Picture 1" descr="ALMASHRI_0">
          <a:extLst>
            <a:ext uri="{FF2B5EF4-FFF2-40B4-BE49-F238E27FC236}">
              <a16:creationId xmlns:a16="http://schemas.microsoft.com/office/drawing/2014/main" id="{00000000-0008-0000-05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98" name="Picture 1" descr="ALMASHRI_0">
          <a:extLst>
            <a:ext uri="{FF2B5EF4-FFF2-40B4-BE49-F238E27FC236}">
              <a16:creationId xmlns:a16="http://schemas.microsoft.com/office/drawing/2014/main" id="{00000000-0008-0000-05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999" name="Picture 1" descr="ALMASHRI_0">
          <a:extLst>
            <a:ext uri="{FF2B5EF4-FFF2-40B4-BE49-F238E27FC236}">
              <a16:creationId xmlns:a16="http://schemas.microsoft.com/office/drawing/2014/main" id="{00000000-0008-0000-05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0" name="Picture 1" descr="ALMASHRI_0">
          <a:extLst>
            <a:ext uri="{FF2B5EF4-FFF2-40B4-BE49-F238E27FC236}">
              <a16:creationId xmlns:a16="http://schemas.microsoft.com/office/drawing/2014/main" id="{00000000-0008-0000-05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1" name="Picture 1" descr="ALMASHRI_0">
          <a:extLst>
            <a:ext uri="{FF2B5EF4-FFF2-40B4-BE49-F238E27FC236}">
              <a16:creationId xmlns:a16="http://schemas.microsoft.com/office/drawing/2014/main" id="{00000000-0008-0000-05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2" name="Picture 1" descr="ALMASHRI_0">
          <a:extLst>
            <a:ext uri="{FF2B5EF4-FFF2-40B4-BE49-F238E27FC236}">
              <a16:creationId xmlns:a16="http://schemas.microsoft.com/office/drawing/2014/main" id="{00000000-0008-0000-05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3" name="Picture 1" descr="ALMASHRI_0">
          <a:extLst>
            <a:ext uri="{FF2B5EF4-FFF2-40B4-BE49-F238E27FC236}">
              <a16:creationId xmlns:a16="http://schemas.microsoft.com/office/drawing/2014/main" id="{00000000-0008-0000-05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4" name="Picture 1" descr="ALMASHRI_0">
          <a:extLst>
            <a:ext uri="{FF2B5EF4-FFF2-40B4-BE49-F238E27FC236}">
              <a16:creationId xmlns:a16="http://schemas.microsoft.com/office/drawing/2014/main" id="{00000000-0008-0000-05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5" name="Picture 1" descr="ALMASHRI_0">
          <a:extLst>
            <a:ext uri="{FF2B5EF4-FFF2-40B4-BE49-F238E27FC236}">
              <a16:creationId xmlns:a16="http://schemas.microsoft.com/office/drawing/2014/main" id="{00000000-0008-0000-05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6" name="Picture 1" descr="ALMASHRI_0">
          <a:extLst>
            <a:ext uri="{FF2B5EF4-FFF2-40B4-BE49-F238E27FC236}">
              <a16:creationId xmlns:a16="http://schemas.microsoft.com/office/drawing/2014/main" id="{00000000-0008-0000-05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7" name="Picture 1" descr="ALMASHRI_0">
          <a:extLst>
            <a:ext uri="{FF2B5EF4-FFF2-40B4-BE49-F238E27FC236}">
              <a16:creationId xmlns:a16="http://schemas.microsoft.com/office/drawing/2014/main" id="{00000000-0008-0000-05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8" name="Picture 1" descr="ALMASHRI_0">
          <a:extLst>
            <a:ext uri="{FF2B5EF4-FFF2-40B4-BE49-F238E27FC236}">
              <a16:creationId xmlns:a16="http://schemas.microsoft.com/office/drawing/2014/main" id="{00000000-0008-0000-05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09" name="Picture 1" descr="ALMASHRI_0">
          <a:extLst>
            <a:ext uri="{FF2B5EF4-FFF2-40B4-BE49-F238E27FC236}">
              <a16:creationId xmlns:a16="http://schemas.microsoft.com/office/drawing/2014/main" id="{00000000-0008-0000-05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0" name="Picture 1" descr="ALMASHRI_0">
          <a:extLst>
            <a:ext uri="{FF2B5EF4-FFF2-40B4-BE49-F238E27FC236}">
              <a16:creationId xmlns:a16="http://schemas.microsoft.com/office/drawing/2014/main" id="{00000000-0008-0000-05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1" name="Picture 1" descr="ALMASHRI_0">
          <a:extLst>
            <a:ext uri="{FF2B5EF4-FFF2-40B4-BE49-F238E27FC236}">
              <a16:creationId xmlns:a16="http://schemas.microsoft.com/office/drawing/2014/main" id="{00000000-0008-0000-05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2" name="Picture 1" descr="ALMASHRI_0">
          <a:extLst>
            <a:ext uri="{FF2B5EF4-FFF2-40B4-BE49-F238E27FC236}">
              <a16:creationId xmlns:a16="http://schemas.microsoft.com/office/drawing/2014/main" id="{00000000-0008-0000-05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3" name="Picture 1" descr="ALMASHRI_0">
          <a:extLst>
            <a:ext uri="{FF2B5EF4-FFF2-40B4-BE49-F238E27FC236}">
              <a16:creationId xmlns:a16="http://schemas.microsoft.com/office/drawing/2014/main" id="{00000000-0008-0000-05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4" name="Picture 1" descr="ALMASHRI_0">
          <a:extLst>
            <a:ext uri="{FF2B5EF4-FFF2-40B4-BE49-F238E27FC236}">
              <a16:creationId xmlns:a16="http://schemas.microsoft.com/office/drawing/2014/main" id="{00000000-0008-0000-05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5" name="Picture 1" descr="ALMASHRI_0">
          <a:extLst>
            <a:ext uri="{FF2B5EF4-FFF2-40B4-BE49-F238E27FC236}">
              <a16:creationId xmlns:a16="http://schemas.microsoft.com/office/drawing/2014/main" id="{00000000-0008-0000-05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6" name="Picture 1" descr="ALMASHRI_0">
          <a:extLst>
            <a:ext uri="{FF2B5EF4-FFF2-40B4-BE49-F238E27FC236}">
              <a16:creationId xmlns:a16="http://schemas.microsoft.com/office/drawing/2014/main" id="{00000000-0008-0000-05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7" name="Picture 1" descr="ALMASHRI_0">
          <a:extLst>
            <a:ext uri="{FF2B5EF4-FFF2-40B4-BE49-F238E27FC236}">
              <a16:creationId xmlns:a16="http://schemas.microsoft.com/office/drawing/2014/main" id="{00000000-0008-0000-05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8" name="Picture 1" descr="ALMASHRI_0">
          <a:extLst>
            <a:ext uri="{FF2B5EF4-FFF2-40B4-BE49-F238E27FC236}">
              <a16:creationId xmlns:a16="http://schemas.microsoft.com/office/drawing/2014/main" id="{00000000-0008-0000-05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19" name="Picture 1" descr="ALMASHRI_0">
          <a:extLst>
            <a:ext uri="{FF2B5EF4-FFF2-40B4-BE49-F238E27FC236}">
              <a16:creationId xmlns:a16="http://schemas.microsoft.com/office/drawing/2014/main" id="{00000000-0008-0000-05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20" name="Picture 1" descr="ALMASHRI_0">
          <a:extLst>
            <a:ext uri="{FF2B5EF4-FFF2-40B4-BE49-F238E27FC236}">
              <a16:creationId xmlns:a16="http://schemas.microsoft.com/office/drawing/2014/main" id="{00000000-0008-0000-05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21" name="Picture 1" descr="ALMASHRI_0">
          <a:extLst>
            <a:ext uri="{FF2B5EF4-FFF2-40B4-BE49-F238E27FC236}">
              <a16:creationId xmlns:a16="http://schemas.microsoft.com/office/drawing/2014/main" id="{00000000-0008-0000-05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22" name="Picture 1" descr="ALMASHRI_0">
          <a:extLst>
            <a:ext uri="{FF2B5EF4-FFF2-40B4-BE49-F238E27FC236}">
              <a16:creationId xmlns:a16="http://schemas.microsoft.com/office/drawing/2014/main" id="{00000000-0008-0000-05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23" name="Picture 1" descr="ALMASHRI_0">
          <a:extLst>
            <a:ext uri="{FF2B5EF4-FFF2-40B4-BE49-F238E27FC236}">
              <a16:creationId xmlns:a16="http://schemas.microsoft.com/office/drawing/2014/main" id="{00000000-0008-0000-05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24" name="Picture 1" descr="ALMASHRI_0">
          <a:extLst>
            <a:ext uri="{FF2B5EF4-FFF2-40B4-BE49-F238E27FC236}">
              <a16:creationId xmlns:a16="http://schemas.microsoft.com/office/drawing/2014/main" id="{00000000-0008-0000-05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025" name="Picture 1" descr="ALMASHRI_0">
          <a:extLst>
            <a:ext uri="{FF2B5EF4-FFF2-40B4-BE49-F238E27FC236}">
              <a16:creationId xmlns:a16="http://schemas.microsoft.com/office/drawing/2014/main" id="{00000000-0008-0000-05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26" name="Picture 1" descr="ALMASHRI_0">
          <a:extLst>
            <a:ext uri="{FF2B5EF4-FFF2-40B4-BE49-F238E27FC236}">
              <a16:creationId xmlns:a16="http://schemas.microsoft.com/office/drawing/2014/main" id="{00000000-0008-0000-05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27" name="Picture 1" descr="ALMASHRI_0">
          <a:extLst>
            <a:ext uri="{FF2B5EF4-FFF2-40B4-BE49-F238E27FC236}">
              <a16:creationId xmlns:a16="http://schemas.microsoft.com/office/drawing/2014/main" id="{00000000-0008-0000-05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28" name="Picture 1" descr="ALMASHRI_0">
          <a:extLst>
            <a:ext uri="{FF2B5EF4-FFF2-40B4-BE49-F238E27FC236}">
              <a16:creationId xmlns:a16="http://schemas.microsoft.com/office/drawing/2014/main" id="{00000000-0008-0000-05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29" name="Picture 1" descr="ALMASHRI_0">
          <a:extLst>
            <a:ext uri="{FF2B5EF4-FFF2-40B4-BE49-F238E27FC236}">
              <a16:creationId xmlns:a16="http://schemas.microsoft.com/office/drawing/2014/main" id="{00000000-0008-0000-05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0" name="Picture 1" descr="ALMASHRI_0">
          <a:extLst>
            <a:ext uri="{FF2B5EF4-FFF2-40B4-BE49-F238E27FC236}">
              <a16:creationId xmlns:a16="http://schemas.microsoft.com/office/drawing/2014/main" id="{00000000-0008-0000-05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1" name="Picture 1" descr="ALMASHRI_0">
          <a:extLst>
            <a:ext uri="{FF2B5EF4-FFF2-40B4-BE49-F238E27FC236}">
              <a16:creationId xmlns:a16="http://schemas.microsoft.com/office/drawing/2014/main" id="{00000000-0008-0000-05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2" name="Picture 1" descr="ALMASHRI_0">
          <a:extLst>
            <a:ext uri="{FF2B5EF4-FFF2-40B4-BE49-F238E27FC236}">
              <a16:creationId xmlns:a16="http://schemas.microsoft.com/office/drawing/2014/main" id="{00000000-0008-0000-05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3" name="Picture 1" descr="ALMASHRI_0">
          <a:extLst>
            <a:ext uri="{FF2B5EF4-FFF2-40B4-BE49-F238E27FC236}">
              <a16:creationId xmlns:a16="http://schemas.microsoft.com/office/drawing/2014/main" id="{00000000-0008-0000-05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4" name="Picture 1" descr="ALMASHRI_0">
          <a:extLst>
            <a:ext uri="{FF2B5EF4-FFF2-40B4-BE49-F238E27FC236}">
              <a16:creationId xmlns:a16="http://schemas.microsoft.com/office/drawing/2014/main" id="{00000000-0008-0000-05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5" name="Picture 1" descr="ALMASHRI_0">
          <a:extLst>
            <a:ext uri="{FF2B5EF4-FFF2-40B4-BE49-F238E27FC236}">
              <a16:creationId xmlns:a16="http://schemas.microsoft.com/office/drawing/2014/main" id="{00000000-0008-0000-05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6" name="Picture 1" descr="ALMASHRI_0">
          <a:extLst>
            <a:ext uri="{FF2B5EF4-FFF2-40B4-BE49-F238E27FC236}">
              <a16:creationId xmlns:a16="http://schemas.microsoft.com/office/drawing/2014/main" id="{00000000-0008-0000-05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7" name="Picture 1" descr="ALMASHRI_0">
          <a:extLst>
            <a:ext uri="{FF2B5EF4-FFF2-40B4-BE49-F238E27FC236}">
              <a16:creationId xmlns:a16="http://schemas.microsoft.com/office/drawing/2014/main" id="{00000000-0008-0000-05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8" name="Picture 1" descr="ALMASHRI_0">
          <a:extLst>
            <a:ext uri="{FF2B5EF4-FFF2-40B4-BE49-F238E27FC236}">
              <a16:creationId xmlns:a16="http://schemas.microsoft.com/office/drawing/2014/main" id="{00000000-0008-0000-05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39" name="Picture 1" descr="ALMASHRI_0">
          <a:extLst>
            <a:ext uri="{FF2B5EF4-FFF2-40B4-BE49-F238E27FC236}">
              <a16:creationId xmlns:a16="http://schemas.microsoft.com/office/drawing/2014/main" id="{00000000-0008-0000-05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40" name="Picture 1" descr="ALMASHRI_0">
          <a:extLst>
            <a:ext uri="{FF2B5EF4-FFF2-40B4-BE49-F238E27FC236}">
              <a16:creationId xmlns:a16="http://schemas.microsoft.com/office/drawing/2014/main" id="{00000000-0008-0000-05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041" name="Picture 1" descr="ALMASHRI_0">
          <a:extLst>
            <a:ext uri="{FF2B5EF4-FFF2-40B4-BE49-F238E27FC236}">
              <a16:creationId xmlns:a16="http://schemas.microsoft.com/office/drawing/2014/main" id="{00000000-0008-0000-05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2" name="Picture 1" descr="ALMASHRI_0">
          <a:extLst>
            <a:ext uri="{FF2B5EF4-FFF2-40B4-BE49-F238E27FC236}">
              <a16:creationId xmlns:a16="http://schemas.microsoft.com/office/drawing/2014/main" id="{00000000-0008-0000-05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3" name="Picture 1" descr="ALMASHRI_0">
          <a:extLst>
            <a:ext uri="{FF2B5EF4-FFF2-40B4-BE49-F238E27FC236}">
              <a16:creationId xmlns:a16="http://schemas.microsoft.com/office/drawing/2014/main" id="{00000000-0008-0000-05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4" name="Picture 1" descr="ALMASHRI_0">
          <a:extLst>
            <a:ext uri="{FF2B5EF4-FFF2-40B4-BE49-F238E27FC236}">
              <a16:creationId xmlns:a16="http://schemas.microsoft.com/office/drawing/2014/main" id="{00000000-0008-0000-05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5" name="Picture 1" descr="ALMASHRI_0">
          <a:extLst>
            <a:ext uri="{FF2B5EF4-FFF2-40B4-BE49-F238E27FC236}">
              <a16:creationId xmlns:a16="http://schemas.microsoft.com/office/drawing/2014/main" id="{00000000-0008-0000-05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6" name="Picture 1" descr="ALMASHRI_0">
          <a:extLst>
            <a:ext uri="{FF2B5EF4-FFF2-40B4-BE49-F238E27FC236}">
              <a16:creationId xmlns:a16="http://schemas.microsoft.com/office/drawing/2014/main" id="{00000000-0008-0000-05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7" name="Picture 1" descr="ALMASHRI_0">
          <a:extLst>
            <a:ext uri="{FF2B5EF4-FFF2-40B4-BE49-F238E27FC236}">
              <a16:creationId xmlns:a16="http://schemas.microsoft.com/office/drawing/2014/main" id="{00000000-0008-0000-05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8" name="Picture 1" descr="ALMASHRI_0">
          <a:extLst>
            <a:ext uri="{FF2B5EF4-FFF2-40B4-BE49-F238E27FC236}">
              <a16:creationId xmlns:a16="http://schemas.microsoft.com/office/drawing/2014/main" id="{00000000-0008-0000-05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49" name="Picture 1" descr="ALMASHRI_0">
          <a:extLst>
            <a:ext uri="{FF2B5EF4-FFF2-40B4-BE49-F238E27FC236}">
              <a16:creationId xmlns:a16="http://schemas.microsoft.com/office/drawing/2014/main" id="{00000000-0008-0000-05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0" name="Picture 1" descr="ALMASHRI_0">
          <a:extLst>
            <a:ext uri="{FF2B5EF4-FFF2-40B4-BE49-F238E27FC236}">
              <a16:creationId xmlns:a16="http://schemas.microsoft.com/office/drawing/2014/main" id="{00000000-0008-0000-05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1" name="Picture 1" descr="ALMASHRI_0">
          <a:extLst>
            <a:ext uri="{FF2B5EF4-FFF2-40B4-BE49-F238E27FC236}">
              <a16:creationId xmlns:a16="http://schemas.microsoft.com/office/drawing/2014/main" id="{00000000-0008-0000-05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2" name="Picture 1" descr="ALMASHRI_0">
          <a:extLst>
            <a:ext uri="{FF2B5EF4-FFF2-40B4-BE49-F238E27FC236}">
              <a16:creationId xmlns:a16="http://schemas.microsoft.com/office/drawing/2014/main" id="{00000000-0008-0000-05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3" name="Picture 1" descr="ALMASHRI_0">
          <a:extLst>
            <a:ext uri="{FF2B5EF4-FFF2-40B4-BE49-F238E27FC236}">
              <a16:creationId xmlns:a16="http://schemas.microsoft.com/office/drawing/2014/main" id="{00000000-0008-0000-05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4" name="Picture 1" descr="ALMASHRI_0">
          <a:extLst>
            <a:ext uri="{FF2B5EF4-FFF2-40B4-BE49-F238E27FC236}">
              <a16:creationId xmlns:a16="http://schemas.microsoft.com/office/drawing/2014/main" id="{00000000-0008-0000-05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5" name="Picture 1" descr="ALMASHRI_0">
          <a:extLst>
            <a:ext uri="{FF2B5EF4-FFF2-40B4-BE49-F238E27FC236}">
              <a16:creationId xmlns:a16="http://schemas.microsoft.com/office/drawing/2014/main" id="{00000000-0008-0000-05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6" name="Picture 1" descr="ALMASHRI_0">
          <a:extLst>
            <a:ext uri="{FF2B5EF4-FFF2-40B4-BE49-F238E27FC236}">
              <a16:creationId xmlns:a16="http://schemas.microsoft.com/office/drawing/2014/main" id="{00000000-0008-0000-05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057" name="Picture 1" descr="ALMASHRI_0">
          <a:extLst>
            <a:ext uri="{FF2B5EF4-FFF2-40B4-BE49-F238E27FC236}">
              <a16:creationId xmlns:a16="http://schemas.microsoft.com/office/drawing/2014/main" id="{00000000-0008-0000-05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58" name="Picture 1" descr="ALMASHRI_0">
          <a:extLst>
            <a:ext uri="{FF2B5EF4-FFF2-40B4-BE49-F238E27FC236}">
              <a16:creationId xmlns:a16="http://schemas.microsoft.com/office/drawing/2014/main" id="{00000000-0008-0000-05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59" name="Picture 1" descr="ALMASHRI_0">
          <a:extLst>
            <a:ext uri="{FF2B5EF4-FFF2-40B4-BE49-F238E27FC236}">
              <a16:creationId xmlns:a16="http://schemas.microsoft.com/office/drawing/2014/main" id="{00000000-0008-0000-05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0" name="Picture 1" descr="ALMASHRI_0">
          <a:extLst>
            <a:ext uri="{FF2B5EF4-FFF2-40B4-BE49-F238E27FC236}">
              <a16:creationId xmlns:a16="http://schemas.microsoft.com/office/drawing/2014/main" id="{00000000-0008-0000-05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1" name="Picture 1" descr="ALMASHRI_0">
          <a:extLst>
            <a:ext uri="{FF2B5EF4-FFF2-40B4-BE49-F238E27FC236}">
              <a16:creationId xmlns:a16="http://schemas.microsoft.com/office/drawing/2014/main" id="{00000000-0008-0000-05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2" name="Picture 1" descr="ALMASHRI_0">
          <a:extLst>
            <a:ext uri="{FF2B5EF4-FFF2-40B4-BE49-F238E27FC236}">
              <a16:creationId xmlns:a16="http://schemas.microsoft.com/office/drawing/2014/main" id="{00000000-0008-0000-05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3" name="Picture 1" descr="ALMASHRI_0">
          <a:extLst>
            <a:ext uri="{FF2B5EF4-FFF2-40B4-BE49-F238E27FC236}">
              <a16:creationId xmlns:a16="http://schemas.microsoft.com/office/drawing/2014/main" id="{00000000-0008-0000-05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4" name="Picture 1" descr="ALMASHRI_0">
          <a:extLst>
            <a:ext uri="{FF2B5EF4-FFF2-40B4-BE49-F238E27FC236}">
              <a16:creationId xmlns:a16="http://schemas.microsoft.com/office/drawing/2014/main" id="{00000000-0008-0000-05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5" name="Picture 1" descr="ALMASHRI_0">
          <a:extLst>
            <a:ext uri="{FF2B5EF4-FFF2-40B4-BE49-F238E27FC236}">
              <a16:creationId xmlns:a16="http://schemas.microsoft.com/office/drawing/2014/main" id="{00000000-0008-0000-05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6" name="Picture 1" descr="ALMASHRI_0">
          <a:extLst>
            <a:ext uri="{FF2B5EF4-FFF2-40B4-BE49-F238E27FC236}">
              <a16:creationId xmlns:a16="http://schemas.microsoft.com/office/drawing/2014/main" id="{00000000-0008-0000-05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7" name="Picture 1" descr="ALMASHRI_0">
          <a:extLst>
            <a:ext uri="{FF2B5EF4-FFF2-40B4-BE49-F238E27FC236}">
              <a16:creationId xmlns:a16="http://schemas.microsoft.com/office/drawing/2014/main" id="{00000000-0008-0000-05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8" name="Picture 1" descr="ALMASHRI_0">
          <a:extLst>
            <a:ext uri="{FF2B5EF4-FFF2-40B4-BE49-F238E27FC236}">
              <a16:creationId xmlns:a16="http://schemas.microsoft.com/office/drawing/2014/main" id="{00000000-0008-0000-05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69" name="Picture 1" descr="ALMASHRI_0">
          <a:extLst>
            <a:ext uri="{FF2B5EF4-FFF2-40B4-BE49-F238E27FC236}">
              <a16:creationId xmlns:a16="http://schemas.microsoft.com/office/drawing/2014/main" id="{00000000-0008-0000-05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70" name="Picture 1" descr="ALMASHRI_0">
          <a:extLst>
            <a:ext uri="{FF2B5EF4-FFF2-40B4-BE49-F238E27FC236}">
              <a16:creationId xmlns:a16="http://schemas.microsoft.com/office/drawing/2014/main" id="{00000000-0008-0000-05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71" name="Picture 1" descr="ALMASHRI_0">
          <a:extLst>
            <a:ext uri="{FF2B5EF4-FFF2-40B4-BE49-F238E27FC236}">
              <a16:creationId xmlns:a16="http://schemas.microsoft.com/office/drawing/2014/main" id="{00000000-0008-0000-05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72" name="Picture 1" descr="ALMASHRI_0">
          <a:extLst>
            <a:ext uri="{FF2B5EF4-FFF2-40B4-BE49-F238E27FC236}">
              <a16:creationId xmlns:a16="http://schemas.microsoft.com/office/drawing/2014/main" id="{00000000-0008-0000-05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073" name="Picture 1" descr="ALMASHRI_0">
          <a:extLst>
            <a:ext uri="{FF2B5EF4-FFF2-40B4-BE49-F238E27FC236}">
              <a16:creationId xmlns:a16="http://schemas.microsoft.com/office/drawing/2014/main" id="{00000000-0008-0000-05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74" name="Picture 1" descr="ALMASHRI_0">
          <a:extLst>
            <a:ext uri="{FF2B5EF4-FFF2-40B4-BE49-F238E27FC236}">
              <a16:creationId xmlns:a16="http://schemas.microsoft.com/office/drawing/2014/main" id="{00000000-0008-0000-05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75" name="Picture 1" descr="ALMASHRI_0">
          <a:extLst>
            <a:ext uri="{FF2B5EF4-FFF2-40B4-BE49-F238E27FC236}">
              <a16:creationId xmlns:a16="http://schemas.microsoft.com/office/drawing/2014/main" id="{00000000-0008-0000-05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76" name="Picture 1" descr="ALMASHRI_0">
          <a:extLst>
            <a:ext uri="{FF2B5EF4-FFF2-40B4-BE49-F238E27FC236}">
              <a16:creationId xmlns:a16="http://schemas.microsoft.com/office/drawing/2014/main" id="{00000000-0008-0000-05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77" name="Picture 1" descr="ALMASHRI_0">
          <a:extLst>
            <a:ext uri="{FF2B5EF4-FFF2-40B4-BE49-F238E27FC236}">
              <a16:creationId xmlns:a16="http://schemas.microsoft.com/office/drawing/2014/main" id="{00000000-0008-0000-05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78" name="Picture 1" descr="ALMASHRI_0">
          <a:extLst>
            <a:ext uri="{FF2B5EF4-FFF2-40B4-BE49-F238E27FC236}">
              <a16:creationId xmlns:a16="http://schemas.microsoft.com/office/drawing/2014/main" id="{00000000-0008-0000-05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79" name="Picture 1" descr="ALMASHRI_0">
          <a:extLst>
            <a:ext uri="{FF2B5EF4-FFF2-40B4-BE49-F238E27FC236}">
              <a16:creationId xmlns:a16="http://schemas.microsoft.com/office/drawing/2014/main" id="{00000000-0008-0000-05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0" name="Picture 1" descr="ALMASHRI_0">
          <a:extLst>
            <a:ext uri="{FF2B5EF4-FFF2-40B4-BE49-F238E27FC236}">
              <a16:creationId xmlns:a16="http://schemas.microsoft.com/office/drawing/2014/main" id="{00000000-0008-0000-05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1" name="Picture 1" descr="ALMASHRI_0">
          <a:extLst>
            <a:ext uri="{FF2B5EF4-FFF2-40B4-BE49-F238E27FC236}">
              <a16:creationId xmlns:a16="http://schemas.microsoft.com/office/drawing/2014/main" id="{00000000-0008-0000-05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2" name="Picture 1" descr="ALMASHRI_0">
          <a:extLst>
            <a:ext uri="{FF2B5EF4-FFF2-40B4-BE49-F238E27FC236}">
              <a16:creationId xmlns:a16="http://schemas.microsoft.com/office/drawing/2014/main" id="{00000000-0008-0000-05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3" name="Picture 1" descr="ALMASHRI_0">
          <a:extLst>
            <a:ext uri="{FF2B5EF4-FFF2-40B4-BE49-F238E27FC236}">
              <a16:creationId xmlns:a16="http://schemas.microsoft.com/office/drawing/2014/main" id="{00000000-0008-0000-05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4" name="Picture 1" descr="ALMASHRI_0">
          <a:extLst>
            <a:ext uri="{FF2B5EF4-FFF2-40B4-BE49-F238E27FC236}">
              <a16:creationId xmlns:a16="http://schemas.microsoft.com/office/drawing/2014/main" id="{00000000-0008-0000-05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5" name="Picture 1" descr="ALMASHRI_0">
          <a:extLst>
            <a:ext uri="{FF2B5EF4-FFF2-40B4-BE49-F238E27FC236}">
              <a16:creationId xmlns:a16="http://schemas.microsoft.com/office/drawing/2014/main" id="{00000000-0008-0000-05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6" name="Picture 1" descr="ALMASHRI_0">
          <a:extLst>
            <a:ext uri="{FF2B5EF4-FFF2-40B4-BE49-F238E27FC236}">
              <a16:creationId xmlns:a16="http://schemas.microsoft.com/office/drawing/2014/main" id="{00000000-0008-0000-05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7" name="Picture 1" descr="ALMASHRI_0">
          <a:extLst>
            <a:ext uri="{FF2B5EF4-FFF2-40B4-BE49-F238E27FC236}">
              <a16:creationId xmlns:a16="http://schemas.microsoft.com/office/drawing/2014/main" id="{00000000-0008-0000-05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8" name="Picture 1" descr="ALMASHRI_0">
          <a:extLst>
            <a:ext uri="{FF2B5EF4-FFF2-40B4-BE49-F238E27FC236}">
              <a16:creationId xmlns:a16="http://schemas.microsoft.com/office/drawing/2014/main" id="{00000000-0008-0000-05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089" name="Picture 1" descr="ALMASHRI_0">
          <a:extLst>
            <a:ext uri="{FF2B5EF4-FFF2-40B4-BE49-F238E27FC236}">
              <a16:creationId xmlns:a16="http://schemas.microsoft.com/office/drawing/2014/main" id="{00000000-0008-0000-05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0" name="Picture 1" descr="ALMASHRI_0">
          <a:extLst>
            <a:ext uri="{FF2B5EF4-FFF2-40B4-BE49-F238E27FC236}">
              <a16:creationId xmlns:a16="http://schemas.microsoft.com/office/drawing/2014/main" id="{00000000-0008-0000-05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1" name="Picture 1" descr="ALMASHRI_0">
          <a:extLst>
            <a:ext uri="{FF2B5EF4-FFF2-40B4-BE49-F238E27FC236}">
              <a16:creationId xmlns:a16="http://schemas.microsoft.com/office/drawing/2014/main" id="{00000000-0008-0000-05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2" name="Picture 1" descr="ALMASHRI_0">
          <a:extLst>
            <a:ext uri="{FF2B5EF4-FFF2-40B4-BE49-F238E27FC236}">
              <a16:creationId xmlns:a16="http://schemas.microsoft.com/office/drawing/2014/main" id="{00000000-0008-0000-05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3" name="Picture 1" descr="ALMASHRI_0">
          <a:extLst>
            <a:ext uri="{FF2B5EF4-FFF2-40B4-BE49-F238E27FC236}">
              <a16:creationId xmlns:a16="http://schemas.microsoft.com/office/drawing/2014/main" id="{00000000-0008-0000-05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4" name="Picture 1" descr="ALMASHRI_0">
          <a:extLst>
            <a:ext uri="{FF2B5EF4-FFF2-40B4-BE49-F238E27FC236}">
              <a16:creationId xmlns:a16="http://schemas.microsoft.com/office/drawing/2014/main" id="{00000000-0008-0000-05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5" name="Picture 1" descr="ALMASHRI_0">
          <a:extLst>
            <a:ext uri="{FF2B5EF4-FFF2-40B4-BE49-F238E27FC236}">
              <a16:creationId xmlns:a16="http://schemas.microsoft.com/office/drawing/2014/main" id="{00000000-0008-0000-05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6" name="Picture 1" descr="ALMASHRI_0">
          <a:extLst>
            <a:ext uri="{FF2B5EF4-FFF2-40B4-BE49-F238E27FC236}">
              <a16:creationId xmlns:a16="http://schemas.microsoft.com/office/drawing/2014/main" id="{00000000-0008-0000-05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7" name="Picture 1" descr="ALMASHRI_0">
          <a:extLst>
            <a:ext uri="{FF2B5EF4-FFF2-40B4-BE49-F238E27FC236}">
              <a16:creationId xmlns:a16="http://schemas.microsoft.com/office/drawing/2014/main" id="{00000000-0008-0000-05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8" name="Picture 1" descr="ALMASHRI_0">
          <a:extLst>
            <a:ext uri="{FF2B5EF4-FFF2-40B4-BE49-F238E27FC236}">
              <a16:creationId xmlns:a16="http://schemas.microsoft.com/office/drawing/2014/main" id="{00000000-0008-0000-05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099" name="Picture 1" descr="ALMASHRI_0">
          <a:extLst>
            <a:ext uri="{FF2B5EF4-FFF2-40B4-BE49-F238E27FC236}">
              <a16:creationId xmlns:a16="http://schemas.microsoft.com/office/drawing/2014/main" id="{00000000-0008-0000-05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100" name="Picture 1" descr="ALMASHRI_0">
          <a:extLst>
            <a:ext uri="{FF2B5EF4-FFF2-40B4-BE49-F238E27FC236}">
              <a16:creationId xmlns:a16="http://schemas.microsoft.com/office/drawing/2014/main" id="{00000000-0008-0000-05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101" name="Picture 1" descr="ALMASHRI_0">
          <a:extLst>
            <a:ext uri="{FF2B5EF4-FFF2-40B4-BE49-F238E27FC236}">
              <a16:creationId xmlns:a16="http://schemas.microsoft.com/office/drawing/2014/main" id="{00000000-0008-0000-05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102" name="Picture 1" descr="ALMASHRI_0">
          <a:extLst>
            <a:ext uri="{FF2B5EF4-FFF2-40B4-BE49-F238E27FC236}">
              <a16:creationId xmlns:a16="http://schemas.microsoft.com/office/drawing/2014/main" id="{00000000-0008-0000-05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103" name="Picture 1" descr="ALMASHRI_0">
          <a:extLst>
            <a:ext uri="{FF2B5EF4-FFF2-40B4-BE49-F238E27FC236}">
              <a16:creationId xmlns:a16="http://schemas.microsoft.com/office/drawing/2014/main" id="{00000000-0008-0000-05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104" name="Picture 1" descr="ALMASHRI_0">
          <a:extLst>
            <a:ext uri="{FF2B5EF4-FFF2-40B4-BE49-F238E27FC236}">
              <a16:creationId xmlns:a16="http://schemas.microsoft.com/office/drawing/2014/main" id="{00000000-0008-0000-05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105" name="Picture 1" descr="ALMASHRI_0">
          <a:extLst>
            <a:ext uri="{FF2B5EF4-FFF2-40B4-BE49-F238E27FC236}">
              <a16:creationId xmlns:a16="http://schemas.microsoft.com/office/drawing/2014/main" id="{00000000-0008-0000-05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06" name="Picture 1" descr="ALMASHRI_0">
          <a:extLst>
            <a:ext uri="{FF2B5EF4-FFF2-40B4-BE49-F238E27FC236}">
              <a16:creationId xmlns:a16="http://schemas.microsoft.com/office/drawing/2014/main" id="{00000000-0008-0000-05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07" name="Picture 1" descr="ALMASHRI_0">
          <a:extLst>
            <a:ext uri="{FF2B5EF4-FFF2-40B4-BE49-F238E27FC236}">
              <a16:creationId xmlns:a16="http://schemas.microsoft.com/office/drawing/2014/main" id="{00000000-0008-0000-05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08" name="Picture 1" descr="ALMASHRI_0">
          <a:extLst>
            <a:ext uri="{FF2B5EF4-FFF2-40B4-BE49-F238E27FC236}">
              <a16:creationId xmlns:a16="http://schemas.microsoft.com/office/drawing/2014/main" id="{00000000-0008-0000-05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09" name="Picture 1" descr="ALMASHRI_0">
          <a:extLst>
            <a:ext uri="{FF2B5EF4-FFF2-40B4-BE49-F238E27FC236}">
              <a16:creationId xmlns:a16="http://schemas.microsoft.com/office/drawing/2014/main" id="{00000000-0008-0000-05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0" name="Picture 1" descr="ALMASHRI_0">
          <a:extLst>
            <a:ext uri="{FF2B5EF4-FFF2-40B4-BE49-F238E27FC236}">
              <a16:creationId xmlns:a16="http://schemas.microsoft.com/office/drawing/2014/main" id="{00000000-0008-0000-05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1" name="Picture 1" descr="ALMASHRI_0">
          <a:extLst>
            <a:ext uri="{FF2B5EF4-FFF2-40B4-BE49-F238E27FC236}">
              <a16:creationId xmlns:a16="http://schemas.microsoft.com/office/drawing/2014/main" id="{00000000-0008-0000-05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2" name="Picture 1" descr="ALMASHRI_0">
          <a:extLst>
            <a:ext uri="{FF2B5EF4-FFF2-40B4-BE49-F238E27FC236}">
              <a16:creationId xmlns:a16="http://schemas.microsoft.com/office/drawing/2014/main" id="{00000000-0008-0000-05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3" name="Picture 1" descr="ALMASHRI_0">
          <a:extLst>
            <a:ext uri="{FF2B5EF4-FFF2-40B4-BE49-F238E27FC236}">
              <a16:creationId xmlns:a16="http://schemas.microsoft.com/office/drawing/2014/main" id="{00000000-0008-0000-05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4" name="Picture 1" descr="ALMASHRI_0">
          <a:extLst>
            <a:ext uri="{FF2B5EF4-FFF2-40B4-BE49-F238E27FC236}">
              <a16:creationId xmlns:a16="http://schemas.microsoft.com/office/drawing/2014/main" id="{00000000-0008-0000-05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5" name="Picture 1" descr="ALMASHRI_0">
          <a:extLst>
            <a:ext uri="{FF2B5EF4-FFF2-40B4-BE49-F238E27FC236}">
              <a16:creationId xmlns:a16="http://schemas.microsoft.com/office/drawing/2014/main" id="{00000000-0008-0000-05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6" name="Picture 1" descr="ALMASHRI_0">
          <a:extLst>
            <a:ext uri="{FF2B5EF4-FFF2-40B4-BE49-F238E27FC236}">
              <a16:creationId xmlns:a16="http://schemas.microsoft.com/office/drawing/2014/main" id="{00000000-0008-0000-05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7" name="Picture 1" descr="ALMASHRI_0">
          <a:extLst>
            <a:ext uri="{FF2B5EF4-FFF2-40B4-BE49-F238E27FC236}">
              <a16:creationId xmlns:a16="http://schemas.microsoft.com/office/drawing/2014/main" id="{00000000-0008-0000-05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8" name="Picture 1" descr="ALMASHRI_0">
          <a:extLst>
            <a:ext uri="{FF2B5EF4-FFF2-40B4-BE49-F238E27FC236}">
              <a16:creationId xmlns:a16="http://schemas.microsoft.com/office/drawing/2014/main" id="{00000000-0008-0000-05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19" name="Picture 1" descr="ALMASHRI_0">
          <a:extLst>
            <a:ext uri="{FF2B5EF4-FFF2-40B4-BE49-F238E27FC236}">
              <a16:creationId xmlns:a16="http://schemas.microsoft.com/office/drawing/2014/main" id="{00000000-0008-0000-05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20" name="Picture 1" descr="ALMASHRI_0">
          <a:extLst>
            <a:ext uri="{FF2B5EF4-FFF2-40B4-BE49-F238E27FC236}">
              <a16:creationId xmlns:a16="http://schemas.microsoft.com/office/drawing/2014/main" id="{00000000-0008-0000-05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21" name="Picture 1" descr="ALMASHRI_0">
          <a:extLst>
            <a:ext uri="{FF2B5EF4-FFF2-40B4-BE49-F238E27FC236}">
              <a16:creationId xmlns:a16="http://schemas.microsoft.com/office/drawing/2014/main" id="{00000000-0008-0000-05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2" name="Picture 1" descr="ALMASHRI_0">
          <a:extLst>
            <a:ext uri="{FF2B5EF4-FFF2-40B4-BE49-F238E27FC236}">
              <a16:creationId xmlns:a16="http://schemas.microsoft.com/office/drawing/2014/main" id="{00000000-0008-0000-05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3" name="Picture 1" descr="ALMASHRI_0">
          <a:extLst>
            <a:ext uri="{FF2B5EF4-FFF2-40B4-BE49-F238E27FC236}">
              <a16:creationId xmlns:a16="http://schemas.microsoft.com/office/drawing/2014/main" id="{00000000-0008-0000-05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4" name="Picture 1" descr="ALMASHRI_0">
          <a:extLst>
            <a:ext uri="{FF2B5EF4-FFF2-40B4-BE49-F238E27FC236}">
              <a16:creationId xmlns:a16="http://schemas.microsoft.com/office/drawing/2014/main" id="{00000000-0008-0000-05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5" name="Picture 1" descr="ALMASHRI_0">
          <a:extLst>
            <a:ext uri="{FF2B5EF4-FFF2-40B4-BE49-F238E27FC236}">
              <a16:creationId xmlns:a16="http://schemas.microsoft.com/office/drawing/2014/main" id="{00000000-0008-0000-05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6" name="Picture 1" descr="ALMASHRI_0">
          <a:extLst>
            <a:ext uri="{FF2B5EF4-FFF2-40B4-BE49-F238E27FC236}">
              <a16:creationId xmlns:a16="http://schemas.microsoft.com/office/drawing/2014/main" id="{00000000-0008-0000-05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7" name="Picture 1" descr="ALMASHRI_0">
          <a:extLst>
            <a:ext uri="{FF2B5EF4-FFF2-40B4-BE49-F238E27FC236}">
              <a16:creationId xmlns:a16="http://schemas.microsoft.com/office/drawing/2014/main" id="{00000000-0008-0000-05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8" name="Picture 1" descr="ALMASHRI_0">
          <a:extLst>
            <a:ext uri="{FF2B5EF4-FFF2-40B4-BE49-F238E27FC236}">
              <a16:creationId xmlns:a16="http://schemas.microsoft.com/office/drawing/2014/main" id="{00000000-0008-0000-05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29" name="Picture 1" descr="ALMASHRI_0">
          <a:extLst>
            <a:ext uri="{FF2B5EF4-FFF2-40B4-BE49-F238E27FC236}">
              <a16:creationId xmlns:a16="http://schemas.microsoft.com/office/drawing/2014/main" id="{00000000-0008-0000-05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0" name="Picture 1" descr="ALMASHRI_0">
          <a:extLst>
            <a:ext uri="{FF2B5EF4-FFF2-40B4-BE49-F238E27FC236}">
              <a16:creationId xmlns:a16="http://schemas.microsoft.com/office/drawing/2014/main" id="{00000000-0008-0000-05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1" name="Picture 1" descr="ALMASHRI_0">
          <a:extLst>
            <a:ext uri="{FF2B5EF4-FFF2-40B4-BE49-F238E27FC236}">
              <a16:creationId xmlns:a16="http://schemas.microsoft.com/office/drawing/2014/main" id="{00000000-0008-0000-05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2" name="Picture 1" descr="ALMASHRI_0">
          <a:extLst>
            <a:ext uri="{FF2B5EF4-FFF2-40B4-BE49-F238E27FC236}">
              <a16:creationId xmlns:a16="http://schemas.microsoft.com/office/drawing/2014/main" id="{00000000-0008-0000-05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3" name="Picture 1" descr="ALMASHRI_0">
          <a:extLst>
            <a:ext uri="{FF2B5EF4-FFF2-40B4-BE49-F238E27FC236}">
              <a16:creationId xmlns:a16="http://schemas.microsoft.com/office/drawing/2014/main" id="{00000000-0008-0000-05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4" name="Picture 1" descr="ALMASHRI_0">
          <a:extLst>
            <a:ext uri="{FF2B5EF4-FFF2-40B4-BE49-F238E27FC236}">
              <a16:creationId xmlns:a16="http://schemas.microsoft.com/office/drawing/2014/main" id="{00000000-0008-0000-05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5" name="Picture 1" descr="ALMASHRI_0">
          <a:extLst>
            <a:ext uri="{FF2B5EF4-FFF2-40B4-BE49-F238E27FC236}">
              <a16:creationId xmlns:a16="http://schemas.microsoft.com/office/drawing/2014/main" id="{00000000-0008-0000-05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6" name="Picture 1" descr="ALMASHRI_0">
          <a:extLst>
            <a:ext uri="{FF2B5EF4-FFF2-40B4-BE49-F238E27FC236}">
              <a16:creationId xmlns:a16="http://schemas.microsoft.com/office/drawing/2014/main" id="{00000000-0008-0000-05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37" name="Picture 1" descr="ALMASHRI_0">
          <a:extLst>
            <a:ext uri="{FF2B5EF4-FFF2-40B4-BE49-F238E27FC236}">
              <a16:creationId xmlns:a16="http://schemas.microsoft.com/office/drawing/2014/main" id="{00000000-0008-0000-05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38" name="Picture 1" descr="ALMASHRI_0">
          <a:extLst>
            <a:ext uri="{FF2B5EF4-FFF2-40B4-BE49-F238E27FC236}">
              <a16:creationId xmlns:a16="http://schemas.microsoft.com/office/drawing/2014/main" id="{00000000-0008-0000-05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39" name="Picture 1" descr="ALMASHRI_0">
          <a:extLst>
            <a:ext uri="{FF2B5EF4-FFF2-40B4-BE49-F238E27FC236}">
              <a16:creationId xmlns:a16="http://schemas.microsoft.com/office/drawing/2014/main" id="{00000000-0008-0000-05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0" name="Picture 1" descr="ALMASHRI_0">
          <a:extLst>
            <a:ext uri="{FF2B5EF4-FFF2-40B4-BE49-F238E27FC236}">
              <a16:creationId xmlns:a16="http://schemas.microsoft.com/office/drawing/2014/main" id="{00000000-0008-0000-05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1" name="Picture 1" descr="ALMASHRI_0">
          <a:extLst>
            <a:ext uri="{FF2B5EF4-FFF2-40B4-BE49-F238E27FC236}">
              <a16:creationId xmlns:a16="http://schemas.microsoft.com/office/drawing/2014/main" id="{00000000-0008-0000-05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2" name="Picture 1" descr="ALMASHRI_0">
          <a:extLst>
            <a:ext uri="{FF2B5EF4-FFF2-40B4-BE49-F238E27FC236}">
              <a16:creationId xmlns:a16="http://schemas.microsoft.com/office/drawing/2014/main" id="{00000000-0008-0000-05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3" name="Picture 1" descr="ALMASHRI_0">
          <a:extLst>
            <a:ext uri="{FF2B5EF4-FFF2-40B4-BE49-F238E27FC236}">
              <a16:creationId xmlns:a16="http://schemas.microsoft.com/office/drawing/2014/main" id="{00000000-0008-0000-05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4" name="Picture 1" descr="ALMASHRI_0">
          <a:extLst>
            <a:ext uri="{FF2B5EF4-FFF2-40B4-BE49-F238E27FC236}">
              <a16:creationId xmlns:a16="http://schemas.microsoft.com/office/drawing/2014/main" id="{00000000-0008-0000-05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5" name="Picture 1" descr="ALMASHRI_0">
          <a:extLst>
            <a:ext uri="{FF2B5EF4-FFF2-40B4-BE49-F238E27FC236}">
              <a16:creationId xmlns:a16="http://schemas.microsoft.com/office/drawing/2014/main" id="{00000000-0008-0000-05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6" name="Picture 1" descr="ALMASHRI_0">
          <a:extLst>
            <a:ext uri="{FF2B5EF4-FFF2-40B4-BE49-F238E27FC236}">
              <a16:creationId xmlns:a16="http://schemas.microsoft.com/office/drawing/2014/main" id="{00000000-0008-0000-05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7" name="Picture 1" descr="ALMASHRI_0">
          <a:extLst>
            <a:ext uri="{FF2B5EF4-FFF2-40B4-BE49-F238E27FC236}">
              <a16:creationId xmlns:a16="http://schemas.microsoft.com/office/drawing/2014/main" id="{00000000-0008-0000-05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8" name="Picture 1" descr="ALMASHRI_0">
          <a:extLst>
            <a:ext uri="{FF2B5EF4-FFF2-40B4-BE49-F238E27FC236}">
              <a16:creationId xmlns:a16="http://schemas.microsoft.com/office/drawing/2014/main" id="{00000000-0008-0000-05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49" name="Picture 1" descr="ALMASHRI_0">
          <a:extLst>
            <a:ext uri="{FF2B5EF4-FFF2-40B4-BE49-F238E27FC236}">
              <a16:creationId xmlns:a16="http://schemas.microsoft.com/office/drawing/2014/main" id="{00000000-0008-0000-05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50" name="Picture 1" descr="ALMASHRI_0">
          <a:extLst>
            <a:ext uri="{FF2B5EF4-FFF2-40B4-BE49-F238E27FC236}">
              <a16:creationId xmlns:a16="http://schemas.microsoft.com/office/drawing/2014/main" id="{00000000-0008-0000-05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51" name="Picture 1" descr="ALMASHRI_0">
          <a:extLst>
            <a:ext uri="{FF2B5EF4-FFF2-40B4-BE49-F238E27FC236}">
              <a16:creationId xmlns:a16="http://schemas.microsoft.com/office/drawing/2014/main" id="{00000000-0008-0000-05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52" name="Picture 1" descr="ALMASHRI_0">
          <a:extLst>
            <a:ext uri="{FF2B5EF4-FFF2-40B4-BE49-F238E27FC236}">
              <a16:creationId xmlns:a16="http://schemas.microsoft.com/office/drawing/2014/main" id="{00000000-0008-0000-05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153" name="Picture 1" descr="ALMASHRI_0">
          <a:extLst>
            <a:ext uri="{FF2B5EF4-FFF2-40B4-BE49-F238E27FC236}">
              <a16:creationId xmlns:a16="http://schemas.microsoft.com/office/drawing/2014/main" id="{00000000-0008-0000-05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54" name="Picture 1" descr="ALMASHRI_0">
          <a:extLst>
            <a:ext uri="{FF2B5EF4-FFF2-40B4-BE49-F238E27FC236}">
              <a16:creationId xmlns:a16="http://schemas.microsoft.com/office/drawing/2014/main" id="{00000000-0008-0000-05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55" name="Picture 1" descr="ALMASHRI_0">
          <a:extLst>
            <a:ext uri="{FF2B5EF4-FFF2-40B4-BE49-F238E27FC236}">
              <a16:creationId xmlns:a16="http://schemas.microsoft.com/office/drawing/2014/main" id="{00000000-0008-0000-05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56" name="Picture 1" descr="ALMASHRI_0">
          <a:extLst>
            <a:ext uri="{FF2B5EF4-FFF2-40B4-BE49-F238E27FC236}">
              <a16:creationId xmlns:a16="http://schemas.microsoft.com/office/drawing/2014/main" id="{00000000-0008-0000-05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57" name="Picture 1" descr="ALMASHRI_0">
          <a:extLst>
            <a:ext uri="{FF2B5EF4-FFF2-40B4-BE49-F238E27FC236}">
              <a16:creationId xmlns:a16="http://schemas.microsoft.com/office/drawing/2014/main" id="{00000000-0008-0000-05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58" name="Picture 1" descr="ALMASHRI_0">
          <a:extLst>
            <a:ext uri="{FF2B5EF4-FFF2-40B4-BE49-F238E27FC236}">
              <a16:creationId xmlns:a16="http://schemas.microsoft.com/office/drawing/2014/main" id="{00000000-0008-0000-05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59" name="Picture 1" descr="ALMASHRI_0">
          <a:extLst>
            <a:ext uri="{FF2B5EF4-FFF2-40B4-BE49-F238E27FC236}">
              <a16:creationId xmlns:a16="http://schemas.microsoft.com/office/drawing/2014/main" id="{00000000-0008-0000-05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0" name="Picture 1" descr="ALMASHRI_0">
          <a:extLst>
            <a:ext uri="{FF2B5EF4-FFF2-40B4-BE49-F238E27FC236}">
              <a16:creationId xmlns:a16="http://schemas.microsoft.com/office/drawing/2014/main" id="{00000000-0008-0000-05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1" name="Picture 1" descr="ALMASHRI_0">
          <a:extLst>
            <a:ext uri="{FF2B5EF4-FFF2-40B4-BE49-F238E27FC236}">
              <a16:creationId xmlns:a16="http://schemas.microsoft.com/office/drawing/2014/main" id="{00000000-0008-0000-05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2" name="Picture 1" descr="ALMASHRI_0">
          <a:extLst>
            <a:ext uri="{FF2B5EF4-FFF2-40B4-BE49-F238E27FC236}">
              <a16:creationId xmlns:a16="http://schemas.microsoft.com/office/drawing/2014/main" id="{00000000-0008-0000-05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3" name="Picture 1" descr="ALMASHRI_0">
          <a:extLst>
            <a:ext uri="{FF2B5EF4-FFF2-40B4-BE49-F238E27FC236}">
              <a16:creationId xmlns:a16="http://schemas.microsoft.com/office/drawing/2014/main" id="{00000000-0008-0000-05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4" name="Picture 1" descr="ALMASHRI_0">
          <a:extLst>
            <a:ext uri="{FF2B5EF4-FFF2-40B4-BE49-F238E27FC236}">
              <a16:creationId xmlns:a16="http://schemas.microsoft.com/office/drawing/2014/main" id="{00000000-0008-0000-05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5" name="Picture 1" descr="ALMASHRI_0">
          <a:extLst>
            <a:ext uri="{FF2B5EF4-FFF2-40B4-BE49-F238E27FC236}">
              <a16:creationId xmlns:a16="http://schemas.microsoft.com/office/drawing/2014/main" id="{00000000-0008-0000-05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6" name="Picture 1" descr="ALMASHRI_0">
          <a:extLst>
            <a:ext uri="{FF2B5EF4-FFF2-40B4-BE49-F238E27FC236}">
              <a16:creationId xmlns:a16="http://schemas.microsoft.com/office/drawing/2014/main" id="{00000000-0008-0000-05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7" name="Picture 1" descr="ALMASHRI_0">
          <a:extLst>
            <a:ext uri="{FF2B5EF4-FFF2-40B4-BE49-F238E27FC236}">
              <a16:creationId xmlns:a16="http://schemas.microsoft.com/office/drawing/2014/main" id="{00000000-0008-0000-05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8" name="Picture 1" descr="ALMASHRI_0">
          <a:extLst>
            <a:ext uri="{FF2B5EF4-FFF2-40B4-BE49-F238E27FC236}">
              <a16:creationId xmlns:a16="http://schemas.microsoft.com/office/drawing/2014/main" id="{00000000-0008-0000-05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169" name="Picture 1" descr="ALMASHRI_0">
          <a:extLst>
            <a:ext uri="{FF2B5EF4-FFF2-40B4-BE49-F238E27FC236}">
              <a16:creationId xmlns:a16="http://schemas.microsoft.com/office/drawing/2014/main" id="{00000000-0008-0000-05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0" name="Picture 1" descr="ALMASHRI_0">
          <a:extLst>
            <a:ext uri="{FF2B5EF4-FFF2-40B4-BE49-F238E27FC236}">
              <a16:creationId xmlns:a16="http://schemas.microsoft.com/office/drawing/2014/main" id="{00000000-0008-0000-05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1" name="Picture 1" descr="ALMASHRI_0">
          <a:extLst>
            <a:ext uri="{FF2B5EF4-FFF2-40B4-BE49-F238E27FC236}">
              <a16:creationId xmlns:a16="http://schemas.microsoft.com/office/drawing/2014/main" id="{00000000-0008-0000-05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2" name="Picture 1" descr="ALMASHRI_0">
          <a:extLst>
            <a:ext uri="{FF2B5EF4-FFF2-40B4-BE49-F238E27FC236}">
              <a16:creationId xmlns:a16="http://schemas.microsoft.com/office/drawing/2014/main" id="{00000000-0008-0000-05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3" name="Picture 1" descr="ALMASHRI_0">
          <a:extLst>
            <a:ext uri="{FF2B5EF4-FFF2-40B4-BE49-F238E27FC236}">
              <a16:creationId xmlns:a16="http://schemas.microsoft.com/office/drawing/2014/main" id="{00000000-0008-0000-05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4" name="Picture 1" descr="ALMASHRI_0">
          <a:extLst>
            <a:ext uri="{FF2B5EF4-FFF2-40B4-BE49-F238E27FC236}">
              <a16:creationId xmlns:a16="http://schemas.microsoft.com/office/drawing/2014/main" id="{00000000-0008-0000-05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5" name="Picture 1" descr="ALMASHRI_0">
          <a:extLst>
            <a:ext uri="{FF2B5EF4-FFF2-40B4-BE49-F238E27FC236}">
              <a16:creationId xmlns:a16="http://schemas.microsoft.com/office/drawing/2014/main" id="{00000000-0008-0000-05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6" name="Picture 1" descr="ALMASHRI_0">
          <a:extLst>
            <a:ext uri="{FF2B5EF4-FFF2-40B4-BE49-F238E27FC236}">
              <a16:creationId xmlns:a16="http://schemas.microsoft.com/office/drawing/2014/main" id="{00000000-0008-0000-05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7" name="Picture 1" descr="ALMASHRI_0">
          <a:extLst>
            <a:ext uri="{FF2B5EF4-FFF2-40B4-BE49-F238E27FC236}">
              <a16:creationId xmlns:a16="http://schemas.microsoft.com/office/drawing/2014/main" id="{00000000-0008-0000-05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8" name="Picture 1" descr="ALMASHRI_0">
          <a:extLst>
            <a:ext uri="{FF2B5EF4-FFF2-40B4-BE49-F238E27FC236}">
              <a16:creationId xmlns:a16="http://schemas.microsoft.com/office/drawing/2014/main" id="{00000000-0008-0000-05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79" name="Picture 1" descr="ALMASHRI_0">
          <a:extLst>
            <a:ext uri="{FF2B5EF4-FFF2-40B4-BE49-F238E27FC236}">
              <a16:creationId xmlns:a16="http://schemas.microsoft.com/office/drawing/2014/main" id="{00000000-0008-0000-05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80" name="Picture 1" descr="ALMASHRI_0">
          <a:extLst>
            <a:ext uri="{FF2B5EF4-FFF2-40B4-BE49-F238E27FC236}">
              <a16:creationId xmlns:a16="http://schemas.microsoft.com/office/drawing/2014/main" id="{00000000-0008-0000-05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81" name="Picture 1" descr="ALMASHRI_0">
          <a:extLst>
            <a:ext uri="{FF2B5EF4-FFF2-40B4-BE49-F238E27FC236}">
              <a16:creationId xmlns:a16="http://schemas.microsoft.com/office/drawing/2014/main" id="{00000000-0008-0000-05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82" name="Picture 1" descr="ALMASHRI_0">
          <a:extLst>
            <a:ext uri="{FF2B5EF4-FFF2-40B4-BE49-F238E27FC236}">
              <a16:creationId xmlns:a16="http://schemas.microsoft.com/office/drawing/2014/main" id="{00000000-0008-0000-05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83" name="Picture 1" descr="ALMASHRI_0">
          <a:extLst>
            <a:ext uri="{FF2B5EF4-FFF2-40B4-BE49-F238E27FC236}">
              <a16:creationId xmlns:a16="http://schemas.microsoft.com/office/drawing/2014/main" id="{00000000-0008-0000-05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84" name="Picture 1" descr="ALMASHRI_0">
          <a:extLst>
            <a:ext uri="{FF2B5EF4-FFF2-40B4-BE49-F238E27FC236}">
              <a16:creationId xmlns:a16="http://schemas.microsoft.com/office/drawing/2014/main" id="{00000000-0008-0000-05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185" name="Picture 1" descr="ALMASHRI_0">
          <a:extLst>
            <a:ext uri="{FF2B5EF4-FFF2-40B4-BE49-F238E27FC236}">
              <a16:creationId xmlns:a16="http://schemas.microsoft.com/office/drawing/2014/main" id="{00000000-0008-0000-05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86" name="Picture 1" descr="ALMASHRI_0">
          <a:extLst>
            <a:ext uri="{FF2B5EF4-FFF2-40B4-BE49-F238E27FC236}">
              <a16:creationId xmlns:a16="http://schemas.microsoft.com/office/drawing/2014/main" id="{00000000-0008-0000-05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87" name="Picture 1" descr="ALMASHRI_0">
          <a:extLst>
            <a:ext uri="{FF2B5EF4-FFF2-40B4-BE49-F238E27FC236}">
              <a16:creationId xmlns:a16="http://schemas.microsoft.com/office/drawing/2014/main" id="{00000000-0008-0000-05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88" name="Picture 1" descr="ALMASHRI_0">
          <a:extLst>
            <a:ext uri="{FF2B5EF4-FFF2-40B4-BE49-F238E27FC236}">
              <a16:creationId xmlns:a16="http://schemas.microsoft.com/office/drawing/2014/main" id="{00000000-0008-0000-05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89" name="Picture 1" descr="ALMASHRI_0">
          <a:extLst>
            <a:ext uri="{FF2B5EF4-FFF2-40B4-BE49-F238E27FC236}">
              <a16:creationId xmlns:a16="http://schemas.microsoft.com/office/drawing/2014/main" id="{00000000-0008-0000-05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0" name="Picture 1" descr="ALMASHRI_0">
          <a:extLst>
            <a:ext uri="{FF2B5EF4-FFF2-40B4-BE49-F238E27FC236}">
              <a16:creationId xmlns:a16="http://schemas.microsoft.com/office/drawing/2014/main" id="{00000000-0008-0000-05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1" name="Picture 1" descr="ALMASHRI_0">
          <a:extLst>
            <a:ext uri="{FF2B5EF4-FFF2-40B4-BE49-F238E27FC236}">
              <a16:creationId xmlns:a16="http://schemas.microsoft.com/office/drawing/2014/main" id="{00000000-0008-0000-05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2" name="Picture 1" descr="ALMASHRI_0">
          <a:extLst>
            <a:ext uri="{FF2B5EF4-FFF2-40B4-BE49-F238E27FC236}">
              <a16:creationId xmlns:a16="http://schemas.microsoft.com/office/drawing/2014/main" id="{00000000-0008-0000-05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3" name="Picture 1" descr="ALMASHRI_0">
          <a:extLst>
            <a:ext uri="{FF2B5EF4-FFF2-40B4-BE49-F238E27FC236}">
              <a16:creationId xmlns:a16="http://schemas.microsoft.com/office/drawing/2014/main" id="{00000000-0008-0000-05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4" name="Picture 1" descr="ALMASHRI_0">
          <a:extLst>
            <a:ext uri="{FF2B5EF4-FFF2-40B4-BE49-F238E27FC236}">
              <a16:creationId xmlns:a16="http://schemas.microsoft.com/office/drawing/2014/main" id="{00000000-0008-0000-05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5" name="Picture 1" descr="ALMASHRI_0">
          <a:extLst>
            <a:ext uri="{FF2B5EF4-FFF2-40B4-BE49-F238E27FC236}">
              <a16:creationId xmlns:a16="http://schemas.microsoft.com/office/drawing/2014/main" id="{00000000-0008-0000-05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6" name="Picture 1" descr="ALMASHRI_0">
          <a:extLst>
            <a:ext uri="{FF2B5EF4-FFF2-40B4-BE49-F238E27FC236}">
              <a16:creationId xmlns:a16="http://schemas.microsoft.com/office/drawing/2014/main" id="{00000000-0008-0000-05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7" name="Picture 1" descr="ALMASHRI_0">
          <a:extLst>
            <a:ext uri="{FF2B5EF4-FFF2-40B4-BE49-F238E27FC236}">
              <a16:creationId xmlns:a16="http://schemas.microsoft.com/office/drawing/2014/main" id="{00000000-0008-0000-05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8" name="Picture 1" descr="ALMASHRI_0">
          <a:extLst>
            <a:ext uri="{FF2B5EF4-FFF2-40B4-BE49-F238E27FC236}">
              <a16:creationId xmlns:a16="http://schemas.microsoft.com/office/drawing/2014/main" id="{00000000-0008-0000-05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199" name="Picture 1" descr="ALMASHRI_0">
          <a:extLst>
            <a:ext uri="{FF2B5EF4-FFF2-40B4-BE49-F238E27FC236}">
              <a16:creationId xmlns:a16="http://schemas.microsoft.com/office/drawing/2014/main" id="{00000000-0008-0000-05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00" name="Picture 1" descr="ALMASHRI_0">
          <a:extLst>
            <a:ext uri="{FF2B5EF4-FFF2-40B4-BE49-F238E27FC236}">
              <a16:creationId xmlns:a16="http://schemas.microsoft.com/office/drawing/2014/main" id="{00000000-0008-0000-05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01" name="Picture 1" descr="ALMASHRI_0">
          <a:extLst>
            <a:ext uri="{FF2B5EF4-FFF2-40B4-BE49-F238E27FC236}">
              <a16:creationId xmlns:a16="http://schemas.microsoft.com/office/drawing/2014/main" id="{00000000-0008-0000-05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2" name="Picture 1" descr="ALMASHRI_0">
          <a:extLst>
            <a:ext uri="{FF2B5EF4-FFF2-40B4-BE49-F238E27FC236}">
              <a16:creationId xmlns:a16="http://schemas.microsoft.com/office/drawing/2014/main" id="{00000000-0008-0000-05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3" name="Picture 1" descr="ALMASHRI_0">
          <a:extLst>
            <a:ext uri="{FF2B5EF4-FFF2-40B4-BE49-F238E27FC236}">
              <a16:creationId xmlns:a16="http://schemas.microsoft.com/office/drawing/2014/main" id="{00000000-0008-0000-05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4" name="Picture 1" descr="ALMASHRI_0">
          <a:extLst>
            <a:ext uri="{FF2B5EF4-FFF2-40B4-BE49-F238E27FC236}">
              <a16:creationId xmlns:a16="http://schemas.microsoft.com/office/drawing/2014/main" id="{00000000-0008-0000-05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5" name="Picture 1" descr="ALMASHRI_0">
          <a:extLst>
            <a:ext uri="{FF2B5EF4-FFF2-40B4-BE49-F238E27FC236}">
              <a16:creationId xmlns:a16="http://schemas.microsoft.com/office/drawing/2014/main" id="{00000000-0008-0000-05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6" name="Picture 1" descr="ALMASHRI_0">
          <a:extLst>
            <a:ext uri="{FF2B5EF4-FFF2-40B4-BE49-F238E27FC236}">
              <a16:creationId xmlns:a16="http://schemas.microsoft.com/office/drawing/2014/main" id="{00000000-0008-0000-05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7" name="Picture 1" descr="ALMASHRI_0">
          <a:extLst>
            <a:ext uri="{FF2B5EF4-FFF2-40B4-BE49-F238E27FC236}">
              <a16:creationId xmlns:a16="http://schemas.microsoft.com/office/drawing/2014/main" id="{00000000-0008-0000-05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8" name="Picture 1" descr="ALMASHRI_0">
          <a:extLst>
            <a:ext uri="{FF2B5EF4-FFF2-40B4-BE49-F238E27FC236}">
              <a16:creationId xmlns:a16="http://schemas.microsoft.com/office/drawing/2014/main" id="{00000000-0008-0000-05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09" name="Picture 1" descr="ALMASHRI_0">
          <a:extLst>
            <a:ext uri="{FF2B5EF4-FFF2-40B4-BE49-F238E27FC236}">
              <a16:creationId xmlns:a16="http://schemas.microsoft.com/office/drawing/2014/main" id="{00000000-0008-0000-05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0" name="Picture 1" descr="ALMASHRI_0">
          <a:extLst>
            <a:ext uri="{FF2B5EF4-FFF2-40B4-BE49-F238E27FC236}">
              <a16:creationId xmlns:a16="http://schemas.microsoft.com/office/drawing/2014/main" id="{00000000-0008-0000-05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1" name="Picture 1" descr="ALMASHRI_0">
          <a:extLst>
            <a:ext uri="{FF2B5EF4-FFF2-40B4-BE49-F238E27FC236}">
              <a16:creationId xmlns:a16="http://schemas.microsoft.com/office/drawing/2014/main" id="{00000000-0008-0000-05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2" name="Picture 1" descr="ALMASHRI_0">
          <a:extLst>
            <a:ext uri="{FF2B5EF4-FFF2-40B4-BE49-F238E27FC236}">
              <a16:creationId xmlns:a16="http://schemas.microsoft.com/office/drawing/2014/main" id="{00000000-0008-0000-05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3" name="Picture 1" descr="ALMASHRI_0">
          <a:extLst>
            <a:ext uri="{FF2B5EF4-FFF2-40B4-BE49-F238E27FC236}">
              <a16:creationId xmlns:a16="http://schemas.microsoft.com/office/drawing/2014/main" id="{00000000-0008-0000-05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4" name="Picture 1" descr="ALMASHRI_0">
          <a:extLst>
            <a:ext uri="{FF2B5EF4-FFF2-40B4-BE49-F238E27FC236}">
              <a16:creationId xmlns:a16="http://schemas.microsoft.com/office/drawing/2014/main" id="{00000000-0008-0000-05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5" name="Picture 1" descr="ALMASHRI_0">
          <a:extLst>
            <a:ext uri="{FF2B5EF4-FFF2-40B4-BE49-F238E27FC236}">
              <a16:creationId xmlns:a16="http://schemas.microsoft.com/office/drawing/2014/main" id="{00000000-0008-0000-05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6" name="Picture 1" descr="ALMASHRI_0">
          <a:extLst>
            <a:ext uri="{FF2B5EF4-FFF2-40B4-BE49-F238E27FC236}">
              <a16:creationId xmlns:a16="http://schemas.microsoft.com/office/drawing/2014/main" id="{00000000-0008-0000-05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217" name="Picture 1" descr="ALMASHRI_0">
          <a:extLst>
            <a:ext uri="{FF2B5EF4-FFF2-40B4-BE49-F238E27FC236}">
              <a16:creationId xmlns:a16="http://schemas.microsoft.com/office/drawing/2014/main" id="{00000000-0008-0000-05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18" name="Picture 1" descr="ALMASHRI_0">
          <a:extLst>
            <a:ext uri="{FF2B5EF4-FFF2-40B4-BE49-F238E27FC236}">
              <a16:creationId xmlns:a16="http://schemas.microsoft.com/office/drawing/2014/main" id="{00000000-0008-0000-05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19" name="Picture 1" descr="ALMASHRI_0">
          <a:extLst>
            <a:ext uri="{FF2B5EF4-FFF2-40B4-BE49-F238E27FC236}">
              <a16:creationId xmlns:a16="http://schemas.microsoft.com/office/drawing/2014/main" id="{00000000-0008-0000-05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0" name="Picture 1" descr="ALMASHRI_0">
          <a:extLst>
            <a:ext uri="{FF2B5EF4-FFF2-40B4-BE49-F238E27FC236}">
              <a16:creationId xmlns:a16="http://schemas.microsoft.com/office/drawing/2014/main" id="{00000000-0008-0000-05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1" name="Picture 1" descr="ALMASHRI_0">
          <a:extLst>
            <a:ext uri="{FF2B5EF4-FFF2-40B4-BE49-F238E27FC236}">
              <a16:creationId xmlns:a16="http://schemas.microsoft.com/office/drawing/2014/main" id="{00000000-0008-0000-05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2" name="Picture 1" descr="ALMASHRI_0">
          <a:extLst>
            <a:ext uri="{FF2B5EF4-FFF2-40B4-BE49-F238E27FC236}">
              <a16:creationId xmlns:a16="http://schemas.microsoft.com/office/drawing/2014/main" id="{00000000-0008-0000-05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3" name="Picture 1" descr="ALMASHRI_0">
          <a:extLst>
            <a:ext uri="{FF2B5EF4-FFF2-40B4-BE49-F238E27FC236}">
              <a16:creationId xmlns:a16="http://schemas.microsoft.com/office/drawing/2014/main" id="{00000000-0008-0000-05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4" name="Picture 1" descr="ALMASHRI_0">
          <a:extLst>
            <a:ext uri="{FF2B5EF4-FFF2-40B4-BE49-F238E27FC236}">
              <a16:creationId xmlns:a16="http://schemas.microsoft.com/office/drawing/2014/main" id="{00000000-0008-0000-05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5" name="Picture 1" descr="ALMASHRI_0">
          <a:extLst>
            <a:ext uri="{FF2B5EF4-FFF2-40B4-BE49-F238E27FC236}">
              <a16:creationId xmlns:a16="http://schemas.microsoft.com/office/drawing/2014/main" id="{00000000-0008-0000-05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6" name="Picture 1" descr="ALMASHRI_0">
          <a:extLst>
            <a:ext uri="{FF2B5EF4-FFF2-40B4-BE49-F238E27FC236}">
              <a16:creationId xmlns:a16="http://schemas.microsoft.com/office/drawing/2014/main" id="{00000000-0008-0000-05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7" name="Picture 1" descr="ALMASHRI_0">
          <a:extLst>
            <a:ext uri="{FF2B5EF4-FFF2-40B4-BE49-F238E27FC236}">
              <a16:creationId xmlns:a16="http://schemas.microsoft.com/office/drawing/2014/main" id="{00000000-0008-0000-05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8" name="Picture 1" descr="ALMASHRI_0">
          <a:extLst>
            <a:ext uri="{FF2B5EF4-FFF2-40B4-BE49-F238E27FC236}">
              <a16:creationId xmlns:a16="http://schemas.microsoft.com/office/drawing/2014/main" id="{00000000-0008-0000-05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29" name="Picture 1" descr="ALMASHRI_0">
          <a:extLst>
            <a:ext uri="{FF2B5EF4-FFF2-40B4-BE49-F238E27FC236}">
              <a16:creationId xmlns:a16="http://schemas.microsoft.com/office/drawing/2014/main" id="{00000000-0008-0000-05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30" name="Picture 1" descr="ALMASHRI_0">
          <a:extLst>
            <a:ext uri="{FF2B5EF4-FFF2-40B4-BE49-F238E27FC236}">
              <a16:creationId xmlns:a16="http://schemas.microsoft.com/office/drawing/2014/main" id="{00000000-0008-0000-05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31" name="Picture 1" descr="ALMASHRI_0">
          <a:extLst>
            <a:ext uri="{FF2B5EF4-FFF2-40B4-BE49-F238E27FC236}">
              <a16:creationId xmlns:a16="http://schemas.microsoft.com/office/drawing/2014/main" id="{00000000-0008-0000-05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32" name="Picture 1" descr="ALMASHRI_0">
          <a:extLst>
            <a:ext uri="{FF2B5EF4-FFF2-40B4-BE49-F238E27FC236}">
              <a16:creationId xmlns:a16="http://schemas.microsoft.com/office/drawing/2014/main" id="{00000000-0008-0000-05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233" name="Picture 1" descr="ALMASHRI_0">
          <a:extLst>
            <a:ext uri="{FF2B5EF4-FFF2-40B4-BE49-F238E27FC236}">
              <a16:creationId xmlns:a16="http://schemas.microsoft.com/office/drawing/2014/main" id="{00000000-0008-0000-05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34" name="Picture 1" descr="ALMASHRI_0">
          <a:extLst>
            <a:ext uri="{FF2B5EF4-FFF2-40B4-BE49-F238E27FC236}">
              <a16:creationId xmlns:a16="http://schemas.microsoft.com/office/drawing/2014/main" id="{00000000-0008-0000-05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35" name="Picture 1" descr="ALMASHRI_0">
          <a:extLst>
            <a:ext uri="{FF2B5EF4-FFF2-40B4-BE49-F238E27FC236}">
              <a16:creationId xmlns:a16="http://schemas.microsoft.com/office/drawing/2014/main" id="{00000000-0008-0000-05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36" name="Picture 1" descr="ALMASHRI_0">
          <a:extLst>
            <a:ext uri="{FF2B5EF4-FFF2-40B4-BE49-F238E27FC236}">
              <a16:creationId xmlns:a16="http://schemas.microsoft.com/office/drawing/2014/main" id="{00000000-0008-0000-05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37" name="Picture 1" descr="ALMASHRI_0">
          <a:extLst>
            <a:ext uri="{FF2B5EF4-FFF2-40B4-BE49-F238E27FC236}">
              <a16:creationId xmlns:a16="http://schemas.microsoft.com/office/drawing/2014/main" id="{00000000-0008-0000-05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38" name="Picture 1" descr="ALMASHRI_0">
          <a:extLst>
            <a:ext uri="{FF2B5EF4-FFF2-40B4-BE49-F238E27FC236}">
              <a16:creationId xmlns:a16="http://schemas.microsoft.com/office/drawing/2014/main" id="{00000000-0008-0000-05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39" name="Picture 1" descr="ALMASHRI_0">
          <a:extLst>
            <a:ext uri="{FF2B5EF4-FFF2-40B4-BE49-F238E27FC236}">
              <a16:creationId xmlns:a16="http://schemas.microsoft.com/office/drawing/2014/main" id="{00000000-0008-0000-05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0" name="Picture 1" descr="ALMASHRI_0">
          <a:extLst>
            <a:ext uri="{FF2B5EF4-FFF2-40B4-BE49-F238E27FC236}">
              <a16:creationId xmlns:a16="http://schemas.microsoft.com/office/drawing/2014/main" id="{00000000-0008-0000-05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1" name="Picture 1" descr="ALMASHRI_0">
          <a:extLst>
            <a:ext uri="{FF2B5EF4-FFF2-40B4-BE49-F238E27FC236}">
              <a16:creationId xmlns:a16="http://schemas.microsoft.com/office/drawing/2014/main" id="{00000000-0008-0000-05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2" name="Picture 1" descr="ALMASHRI_0">
          <a:extLst>
            <a:ext uri="{FF2B5EF4-FFF2-40B4-BE49-F238E27FC236}">
              <a16:creationId xmlns:a16="http://schemas.microsoft.com/office/drawing/2014/main" id="{00000000-0008-0000-05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3" name="Picture 1" descr="ALMASHRI_0">
          <a:extLst>
            <a:ext uri="{FF2B5EF4-FFF2-40B4-BE49-F238E27FC236}">
              <a16:creationId xmlns:a16="http://schemas.microsoft.com/office/drawing/2014/main" id="{00000000-0008-0000-05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4" name="Picture 1" descr="ALMASHRI_0">
          <a:extLst>
            <a:ext uri="{FF2B5EF4-FFF2-40B4-BE49-F238E27FC236}">
              <a16:creationId xmlns:a16="http://schemas.microsoft.com/office/drawing/2014/main" id="{00000000-0008-0000-05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5" name="Picture 1" descr="ALMASHRI_0">
          <a:extLst>
            <a:ext uri="{FF2B5EF4-FFF2-40B4-BE49-F238E27FC236}">
              <a16:creationId xmlns:a16="http://schemas.microsoft.com/office/drawing/2014/main" id="{00000000-0008-0000-05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6" name="Picture 1" descr="ALMASHRI_0">
          <a:extLst>
            <a:ext uri="{FF2B5EF4-FFF2-40B4-BE49-F238E27FC236}">
              <a16:creationId xmlns:a16="http://schemas.microsoft.com/office/drawing/2014/main" id="{00000000-0008-0000-05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7" name="Picture 1" descr="ALMASHRI_0">
          <a:extLst>
            <a:ext uri="{FF2B5EF4-FFF2-40B4-BE49-F238E27FC236}">
              <a16:creationId xmlns:a16="http://schemas.microsoft.com/office/drawing/2014/main" id="{00000000-0008-0000-05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8" name="Picture 1" descr="ALMASHRI_0">
          <a:extLst>
            <a:ext uri="{FF2B5EF4-FFF2-40B4-BE49-F238E27FC236}">
              <a16:creationId xmlns:a16="http://schemas.microsoft.com/office/drawing/2014/main" id="{00000000-0008-0000-05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49" name="Picture 1" descr="ALMASHRI_0">
          <a:extLst>
            <a:ext uri="{FF2B5EF4-FFF2-40B4-BE49-F238E27FC236}">
              <a16:creationId xmlns:a16="http://schemas.microsoft.com/office/drawing/2014/main" id="{00000000-0008-0000-05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0" name="Picture 1" descr="ALMASHRI_0">
          <a:extLst>
            <a:ext uri="{FF2B5EF4-FFF2-40B4-BE49-F238E27FC236}">
              <a16:creationId xmlns:a16="http://schemas.microsoft.com/office/drawing/2014/main" id="{00000000-0008-0000-05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1" name="Picture 1" descr="ALMASHRI_0">
          <a:extLst>
            <a:ext uri="{FF2B5EF4-FFF2-40B4-BE49-F238E27FC236}">
              <a16:creationId xmlns:a16="http://schemas.microsoft.com/office/drawing/2014/main" id="{00000000-0008-0000-05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2" name="Picture 1" descr="ALMASHRI_0">
          <a:extLst>
            <a:ext uri="{FF2B5EF4-FFF2-40B4-BE49-F238E27FC236}">
              <a16:creationId xmlns:a16="http://schemas.microsoft.com/office/drawing/2014/main" id="{00000000-0008-0000-05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3" name="Picture 1" descr="ALMASHRI_0">
          <a:extLst>
            <a:ext uri="{FF2B5EF4-FFF2-40B4-BE49-F238E27FC236}">
              <a16:creationId xmlns:a16="http://schemas.microsoft.com/office/drawing/2014/main" id="{00000000-0008-0000-05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4" name="Picture 1" descr="ALMASHRI_0">
          <a:extLst>
            <a:ext uri="{FF2B5EF4-FFF2-40B4-BE49-F238E27FC236}">
              <a16:creationId xmlns:a16="http://schemas.microsoft.com/office/drawing/2014/main" id="{00000000-0008-0000-05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5" name="Picture 1" descr="ALMASHRI_0">
          <a:extLst>
            <a:ext uri="{FF2B5EF4-FFF2-40B4-BE49-F238E27FC236}">
              <a16:creationId xmlns:a16="http://schemas.microsoft.com/office/drawing/2014/main" id="{00000000-0008-0000-05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6" name="Picture 1" descr="ALMASHRI_0">
          <a:extLst>
            <a:ext uri="{FF2B5EF4-FFF2-40B4-BE49-F238E27FC236}">
              <a16:creationId xmlns:a16="http://schemas.microsoft.com/office/drawing/2014/main" id="{00000000-0008-0000-05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7" name="Picture 1" descr="ALMASHRI_0">
          <a:extLst>
            <a:ext uri="{FF2B5EF4-FFF2-40B4-BE49-F238E27FC236}">
              <a16:creationId xmlns:a16="http://schemas.microsoft.com/office/drawing/2014/main" id="{00000000-0008-0000-05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8" name="Picture 1" descr="ALMASHRI_0">
          <a:extLst>
            <a:ext uri="{FF2B5EF4-FFF2-40B4-BE49-F238E27FC236}">
              <a16:creationId xmlns:a16="http://schemas.microsoft.com/office/drawing/2014/main" id="{00000000-0008-0000-05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59" name="Picture 1" descr="ALMASHRI_0">
          <a:extLst>
            <a:ext uri="{FF2B5EF4-FFF2-40B4-BE49-F238E27FC236}">
              <a16:creationId xmlns:a16="http://schemas.microsoft.com/office/drawing/2014/main" id="{00000000-0008-0000-05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60" name="Picture 1" descr="ALMASHRI_0">
          <a:extLst>
            <a:ext uri="{FF2B5EF4-FFF2-40B4-BE49-F238E27FC236}">
              <a16:creationId xmlns:a16="http://schemas.microsoft.com/office/drawing/2014/main" id="{00000000-0008-0000-05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61" name="Picture 1" descr="ALMASHRI_0">
          <a:extLst>
            <a:ext uri="{FF2B5EF4-FFF2-40B4-BE49-F238E27FC236}">
              <a16:creationId xmlns:a16="http://schemas.microsoft.com/office/drawing/2014/main" id="{00000000-0008-0000-05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62" name="Picture 1" descr="ALMASHRI_0">
          <a:extLst>
            <a:ext uri="{FF2B5EF4-FFF2-40B4-BE49-F238E27FC236}">
              <a16:creationId xmlns:a16="http://schemas.microsoft.com/office/drawing/2014/main" id="{00000000-0008-0000-05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63" name="Picture 1" descr="ALMASHRI_0">
          <a:extLst>
            <a:ext uri="{FF2B5EF4-FFF2-40B4-BE49-F238E27FC236}">
              <a16:creationId xmlns:a16="http://schemas.microsoft.com/office/drawing/2014/main" id="{00000000-0008-0000-05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64" name="Picture 1" descr="ALMASHRI_0">
          <a:extLst>
            <a:ext uri="{FF2B5EF4-FFF2-40B4-BE49-F238E27FC236}">
              <a16:creationId xmlns:a16="http://schemas.microsoft.com/office/drawing/2014/main" id="{00000000-0008-0000-05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265" name="Picture 1" descr="ALMASHRI_0">
          <a:extLst>
            <a:ext uri="{FF2B5EF4-FFF2-40B4-BE49-F238E27FC236}">
              <a16:creationId xmlns:a16="http://schemas.microsoft.com/office/drawing/2014/main" id="{00000000-0008-0000-05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66" name="Picture 1" descr="ALMASHRI_0">
          <a:extLst>
            <a:ext uri="{FF2B5EF4-FFF2-40B4-BE49-F238E27FC236}">
              <a16:creationId xmlns:a16="http://schemas.microsoft.com/office/drawing/2014/main" id="{00000000-0008-0000-05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67" name="Picture 1" descr="ALMASHRI_0">
          <a:extLst>
            <a:ext uri="{FF2B5EF4-FFF2-40B4-BE49-F238E27FC236}">
              <a16:creationId xmlns:a16="http://schemas.microsoft.com/office/drawing/2014/main" id="{00000000-0008-0000-05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68" name="Picture 1" descr="ALMASHRI_0">
          <a:extLst>
            <a:ext uri="{FF2B5EF4-FFF2-40B4-BE49-F238E27FC236}">
              <a16:creationId xmlns:a16="http://schemas.microsoft.com/office/drawing/2014/main" id="{00000000-0008-0000-05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69" name="Picture 1" descr="ALMASHRI_0">
          <a:extLst>
            <a:ext uri="{FF2B5EF4-FFF2-40B4-BE49-F238E27FC236}">
              <a16:creationId xmlns:a16="http://schemas.microsoft.com/office/drawing/2014/main" id="{00000000-0008-0000-05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0" name="Picture 1" descr="ALMASHRI_0">
          <a:extLst>
            <a:ext uri="{FF2B5EF4-FFF2-40B4-BE49-F238E27FC236}">
              <a16:creationId xmlns:a16="http://schemas.microsoft.com/office/drawing/2014/main" id="{00000000-0008-0000-05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1" name="Picture 1" descr="ALMASHRI_0">
          <a:extLst>
            <a:ext uri="{FF2B5EF4-FFF2-40B4-BE49-F238E27FC236}">
              <a16:creationId xmlns:a16="http://schemas.microsoft.com/office/drawing/2014/main" id="{00000000-0008-0000-05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2" name="Picture 1" descr="ALMASHRI_0">
          <a:extLst>
            <a:ext uri="{FF2B5EF4-FFF2-40B4-BE49-F238E27FC236}">
              <a16:creationId xmlns:a16="http://schemas.microsoft.com/office/drawing/2014/main" id="{00000000-0008-0000-05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3" name="Picture 1" descr="ALMASHRI_0">
          <a:extLst>
            <a:ext uri="{FF2B5EF4-FFF2-40B4-BE49-F238E27FC236}">
              <a16:creationId xmlns:a16="http://schemas.microsoft.com/office/drawing/2014/main" id="{00000000-0008-0000-05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4" name="Picture 1" descr="ALMASHRI_0">
          <a:extLst>
            <a:ext uri="{FF2B5EF4-FFF2-40B4-BE49-F238E27FC236}">
              <a16:creationId xmlns:a16="http://schemas.microsoft.com/office/drawing/2014/main" id="{00000000-0008-0000-05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5" name="Picture 1" descr="ALMASHRI_0">
          <a:extLst>
            <a:ext uri="{FF2B5EF4-FFF2-40B4-BE49-F238E27FC236}">
              <a16:creationId xmlns:a16="http://schemas.microsoft.com/office/drawing/2014/main" id="{00000000-0008-0000-05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6" name="Picture 1" descr="ALMASHRI_0">
          <a:extLst>
            <a:ext uri="{FF2B5EF4-FFF2-40B4-BE49-F238E27FC236}">
              <a16:creationId xmlns:a16="http://schemas.microsoft.com/office/drawing/2014/main" id="{00000000-0008-0000-05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7" name="Picture 1" descr="ALMASHRI_0">
          <a:extLst>
            <a:ext uri="{FF2B5EF4-FFF2-40B4-BE49-F238E27FC236}">
              <a16:creationId xmlns:a16="http://schemas.microsoft.com/office/drawing/2014/main" id="{00000000-0008-0000-05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8" name="Picture 1" descr="ALMASHRI_0">
          <a:extLst>
            <a:ext uri="{FF2B5EF4-FFF2-40B4-BE49-F238E27FC236}">
              <a16:creationId xmlns:a16="http://schemas.microsoft.com/office/drawing/2014/main" id="{00000000-0008-0000-05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79" name="Picture 1" descr="ALMASHRI_0">
          <a:extLst>
            <a:ext uri="{FF2B5EF4-FFF2-40B4-BE49-F238E27FC236}">
              <a16:creationId xmlns:a16="http://schemas.microsoft.com/office/drawing/2014/main" id="{00000000-0008-0000-05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80" name="Picture 1" descr="ALMASHRI_0">
          <a:extLst>
            <a:ext uri="{FF2B5EF4-FFF2-40B4-BE49-F238E27FC236}">
              <a16:creationId xmlns:a16="http://schemas.microsoft.com/office/drawing/2014/main" id="{00000000-0008-0000-05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281" name="Picture 1" descr="ALMASHRI_0">
          <a:extLst>
            <a:ext uri="{FF2B5EF4-FFF2-40B4-BE49-F238E27FC236}">
              <a16:creationId xmlns:a16="http://schemas.microsoft.com/office/drawing/2014/main" id="{00000000-0008-0000-05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2" name="Picture 1" descr="ALMASHRI_0">
          <a:extLst>
            <a:ext uri="{FF2B5EF4-FFF2-40B4-BE49-F238E27FC236}">
              <a16:creationId xmlns:a16="http://schemas.microsoft.com/office/drawing/2014/main" id="{00000000-0008-0000-05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3" name="Picture 1" descr="ALMASHRI_0">
          <a:extLst>
            <a:ext uri="{FF2B5EF4-FFF2-40B4-BE49-F238E27FC236}">
              <a16:creationId xmlns:a16="http://schemas.microsoft.com/office/drawing/2014/main" id="{00000000-0008-0000-05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4" name="Picture 1" descr="ALMASHRI_0">
          <a:extLst>
            <a:ext uri="{FF2B5EF4-FFF2-40B4-BE49-F238E27FC236}">
              <a16:creationId xmlns:a16="http://schemas.microsoft.com/office/drawing/2014/main" id="{00000000-0008-0000-05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5" name="Picture 1" descr="ALMASHRI_0">
          <a:extLst>
            <a:ext uri="{FF2B5EF4-FFF2-40B4-BE49-F238E27FC236}">
              <a16:creationId xmlns:a16="http://schemas.microsoft.com/office/drawing/2014/main" id="{00000000-0008-0000-05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6" name="Picture 1" descr="ALMASHRI_0">
          <a:extLst>
            <a:ext uri="{FF2B5EF4-FFF2-40B4-BE49-F238E27FC236}">
              <a16:creationId xmlns:a16="http://schemas.microsoft.com/office/drawing/2014/main" id="{00000000-0008-0000-05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7" name="Picture 1" descr="ALMASHRI_0">
          <a:extLst>
            <a:ext uri="{FF2B5EF4-FFF2-40B4-BE49-F238E27FC236}">
              <a16:creationId xmlns:a16="http://schemas.microsoft.com/office/drawing/2014/main" id="{00000000-0008-0000-05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8" name="Picture 1" descr="ALMASHRI_0">
          <a:extLst>
            <a:ext uri="{FF2B5EF4-FFF2-40B4-BE49-F238E27FC236}">
              <a16:creationId xmlns:a16="http://schemas.microsoft.com/office/drawing/2014/main" id="{00000000-0008-0000-05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89" name="Picture 1" descr="ALMASHRI_0">
          <a:extLst>
            <a:ext uri="{FF2B5EF4-FFF2-40B4-BE49-F238E27FC236}">
              <a16:creationId xmlns:a16="http://schemas.microsoft.com/office/drawing/2014/main" id="{00000000-0008-0000-05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0" name="Picture 1" descr="ALMASHRI_0">
          <a:extLst>
            <a:ext uri="{FF2B5EF4-FFF2-40B4-BE49-F238E27FC236}">
              <a16:creationId xmlns:a16="http://schemas.microsoft.com/office/drawing/2014/main" id="{00000000-0008-0000-05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1" name="Picture 1" descr="ALMASHRI_0">
          <a:extLst>
            <a:ext uri="{FF2B5EF4-FFF2-40B4-BE49-F238E27FC236}">
              <a16:creationId xmlns:a16="http://schemas.microsoft.com/office/drawing/2014/main" id="{00000000-0008-0000-05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2" name="Picture 1" descr="ALMASHRI_0">
          <a:extLst>
            <a:ext uri="{FF2B5EF4-FFF2-40B4-BE49-F238E27FC236}">
              <a16:creationId xmlns:a16="http://schemas.microsoft.com/office/drawing/2014/main" id="{00000000-0008-0000-05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3" name="Picture 1" descr="ALMASHRI_0">
          <a:extLst>
            <a:ext uri="{FF2B5EF4-FFF2-40B4-BE49-F238E27FC236}">
              <a16:creationId xmlns:a16="http://schemas.microsoft.com/office/drawing/2014/main" id="{00000000-0008-0000-05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4" name="Picture 1" descr="ALMASHRI_0">
          <a:extLst>
            <a:ext uri="{FF2B5EF4-FFF2-40B4-BE49-F238E27FC236}">
              <a16:creationId xmlns:a16="http://schemas.microsoft.com/office/drawing/2014/main" id="{00000000-0008-0000-05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5" name="Picture 1" descr="ALMASHRI_0">
          <a:extLst>
            <a:ext uri="{FF2B5EF4-FFF2-40B4-BE49-F238E27FC236}">
              <a16:creationId xmlns:a16="http://schemas.microsoft.com/office/drawing/2014/main" id="{00000000-0008-0000-05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6" name="Picture 1" descr="ALMASHRI_0">
          <a:extLst>
            <a:ext uri="{FF2B5EF4-FFF2-40B4-BE49-F238E27FC236}">
              <a16:creationId xmlns:a16="http://schemas.microsoft.com/office/drawing/2014/main" id="{00000000-0008-0000-05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297" name="Picture 1" descr="ALMASHRI_0">
          <a:extLst>
            <a:ext uri="{FF2B5EF4-FFF2-40B4-BE49-F238E27FC236}">
              <a16:creationId xmlns:a16="http://schemas.microsoft.com/office/drawing/2014/main" id="{00000000-0008-0000-05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98" name="Picture 1" descr="ALMASHRI_0">
          <a:extLst>
            <a:ext uri="{FF2B5EF4-FFF2-40B4-BE49-F238E27FC236}">
              <a16:creationId xmlns:a16="http://schemas.microsoft.com/office/drawing/2014/main" id="{00000000-0008-0000-05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299" name="Picture 1" descr="ALMASHRI_0">
          <a:extLst>
            <a:ext uri="{FF2B5EF4-FFF2-40B4-BE49-F238E27FC236}">
              <a16:creationId xmlns:a16="http://schemas.microsoft.com/office/drawing/2014/main" id="{00000000-0008-0000-05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0" name="Picture 1" descr="ALMASHRI_0">
          <a:extLst>
            <a:ext uri="{FF2B5EF4-FFF2-40B4-BE49-F238E27FC236}">
              <a16:creationId xmlns:a16="http://schemas.microsoft.com/office/drawing/2014/main" id="{00000000-0008-0000-05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1" name="Picture 1" descr="ALMASHRI_0">
          <a:extLst>
            <a:ext uri="{FF2B5EF4-FFF2-40B4-BE49-F238E27FC236}">
              <a16:creationId xmlns:a16="http://schemas.microsoft.com/office/drawing/2014/main" id="{00000000-0008-0000-05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2" name="Picture 1" descr="ALMASHRI_0">
          <a:extLst>
            <a:ext uri="{FF2B5EF4-FFF2-40B4-BE49-F238E27FC236}">
              <a16:creationId xmlns:a16="http://schemas.microsoft.com/office/drawing/2014/main" id="{00000000-0008-0000-05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3" name="Picture 1" descr="ALMASHRI_0">
          <a:extLst>
            <a:ext uri="{FF2B5EF4-FFF2-40B4-BE49-F238E27FC236}">
              <a16:creationId xmlns:a16="http://schemas.microsoft.com/office/drawing/2014/main" id="{00000000-0008-0000-05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4" name="Picture 1" descr="ALMASHRI_0">
          <a:extLst>
            <a:ext uri="{FF2B5EF4-FFF2-40B4-BE49-F238E27FC236}">
              <a16:creationId xmlns:a16="http://schemas.microsoft.com/office/drawing/2014/main" id="{00000000-0008-0000-05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5" name="Picture 1" descr="ALMASHRI_0">
          <a:extLst>
            <a:ext uri="{FF2B5EF4-FFF2-40B4-BE49-F238E27FC236}">
              <a16:creationId xmlns:a16="http://schemas.microsoft.com/office/drawing/2014/main" id="{00000000-0008-0000-05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6" name="Picture 1" descr="ALMASHRI_0">
          <a:extLst>
            <a:ext uri="{FF2B5EF4-FFF2-40B4-BE49-F238E27FC236}">
              <a16:creationId xmlns:a16="http://schemas.microsoft.com/office/drawing/2014/main" id="{00000000-0008-0000-05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7" name="Picture 1" descr="ALMASHRI_0">
          <a:extLst>
            <a:ext uri="{FF2B5EF4-FFF2-40B4-BE49-F238E27FC236}">
              <a16:creationId xmlns:a16="http://schemas.microsoft.com/office/drawing/2014/main" id="{00000000-0008-0000-05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8" name="Picture 1" descr="ALMASHRI_0">
          <a:extLst>
            <a:ext uri="{FF2B5EF4-FFF2-40B4-BE49-F238E27FC236}">
              <a16:creationId xmlns:a16="http://schemas.microsoft.com/office/drawing/2014/main" id="{00000000-0008-0000-05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09" name="Picture 1" descr="ALMASHRI_0">
          <a:extLst>
            <a:ext uri="{FF2B5EF4-FFF2-40B4-BE49-F238E27FC236}">
              <a16:creationId xmlns:a16="http://schemas.microsoft.com/office/drawing/2014/main" id="{00000000-0008-0000-05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10" name="Picture 1" descr="ALMASHRI_0">
          <a:extLst>
            <a:ext uri="{FF2B5EF4-FFF2-40B4-BE49-F238E27FC236}">
              <a16:creationId xmlns:a16="http://schemas.microsoft.com/office/drawing/2014/main" id="{00000000-0008-0000-05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11" name="Picture 1" descr="ALMASHRI_0">
          <a:extLst>
            <a:ext uri="{FF2B5EF4-FFF2-40B4-BE49-F238E27FC236}">
              <a16:creationId xmlns:a16="http://schemas.microsoft.com/office/drawing/2014/main" id="{00000000-0008-0000-05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12" name="Picture 1" descr="ALMASHRI_0">
          <a:extLst>
            <a:ext uri="{FF2B5EF4-FFF2-40B4-BE49-F238E27FC236}">
              <a16:creationId xmlns:a16="http://schemas.microsoft.com/office/drawing/2014/main" id="{00000000-0008-0000-05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13" name="Picture 1" descr="ALMASHRI_0">
          <a:extLst>
            <a:ext uri="{FF2B5EF4-FFF2-40B4-BE49-F238E27FC236}">
              <a16:creationId xmlns:a16="http://schemas.microsoft.com/office/drawing/2014/main" id="{00000000-0008-0000-05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14" name="Picture 1" descr="ALMASHRI_0">
          <a:extLst>
            <a:ext uri="{FF2B5EF4-FFF2-40B4-BE49-F238E27FC236}">
              <a16:creationId xmlns:a16="http://schemas.microsoft.com/office/drawing/2014/main" id="{00000000-0008-0000-05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15" name="Picture 1" descr="ALMASHRI_0">
          <a:extLst>
            <a:ext uri="{FF2B5EF4-FFF2-40B4-BE49-F238E27FC236}">
              <a16:creationId xmlns:a16="http://schemas.microsoft.com/office/drawing/2014/main" id="{00000000-0008-0000-05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16" name="Picture 1" descr="ALMASHRI_0">
          <a:extLst>
            <a:ext uri="{FF2B5EF4-FFF2-40B4-BE49-F238E27FC236}">
              <a16:creationId xmlns:a16="http://schemas.microsoft.com/office/drawing/2014/main" id="{00000000-0008-0000-05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17" name="Picture 1" descr="ALMASHRI_0">
          <a:extLst>
            <a:ext uri="{FF2B5EF4-FFF2-40B4-BE49-F238E27FC236}">
              <a16:creationId xmlns:a16="http://schemas.microsoft.com/office/drawing/2014/main" id="{00000000-0008-0000-05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18" name="Picture 1" descr="ALMASHRI_0">
          <a:extLst>
            <a:ext uri="{FF2B5EF4-FFF2-40B4-BE49-F238E27FC236}">
              <a16:creationId xmlns:a16="http://schemas.microsoft.com/office/drawing/2014/main" id="{00000000-0008-0000-05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19" name="Picture 1" descr="ALMASHRI_0">
          <a:extLst>
            <a:ext uri="{FF2B5EF4-FFF2-40B4-BE49-F238E27FC236}">
              <a16:creationId xmlns:a16="http://schemas.microsoft.com/office/drawing/2014/main" id="{00000000-0008-0000-05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0" name="Picture 1" descr="ALMASHRI_0">
          <a:extLst>
            <a:ext uri="{FF2B5EF4-FFF2-40B4-BE49-F238E27FC236}">
              <a16:creationId xmlns:a16="http://schemas.microsoft.com/office/drawing/2014/main" id="{00000000-0008-0000-05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1" name="Picture 1" descr="ALMASHRI_0">
          <a:extLst>
            <a:ext uri="{FF2B5EF4-FFF2-40B4-BE49-F238E27FC236}">
              <a16:creationId xmlns:a16="http://schemas.microsoft.com/office/drawing/2014/main" id="{00000000-0008-0000-05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2" name="Picture 1" descr="ALMASHRI_0">
          <a:extLst>
            <a:ext uri="{FF2B5EF4-FFF2-40B4-BE49-F238E27FC236}">
              <a16:creationId xmlns:a16="http://schemas.microsoft.com/office/drawing/2014/main" id="{00000000-0008-0000-05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3" name="Picture 1" descr="ALMASHRI_0">
          <a:extLst>
            <a:ext uri="{FF2B5EF4-FFF2-40B4-BE49-F238E27FC236}">
              <a16:creationId xmlns:a16="http://schemas.microsoft.com/office/drawing/2014/main" id="{00000000-0008-0000-05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4" name="Picture 1" descr="ALMASHRI_0">
          <a:extLst>
            <a:ext uri="{FF2B5EF4-FFF2-40B4-BE49-F238E27FC236}">
              <a16:creationId xmlns:a16="http://schemas.microsoft.com/office/drawing/2014/main" id="{00000000-0008-0000-05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5" name="Picture 1" descr="ALMASHRI_0">
          <a:extLst>
            <a:ext uri="{FF2B5EF4-FFF2-40B4-BE49-F238E27FC236}">
              <a16:creationId xmlns:a16="http://schemas.microsoft.com/office/drawing/2014/main" id="{00000000-0008-0000-05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6" name="Picture 1" descr="ALMASHRI_0">
          <a:extLst>
            <a:ext uri="{FF2B5EF4-FFF2-40B4-BE49-F238E27FC236}">
              <a16:creationId xmlns:a16="http://schemas.microsoft.com/office/drawing/2014/main" id="{00000000-0008-0000-05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7" name="Picture 1" descr="ALMASHRI_0">
          <a:extLst>
            <a:ext uri="{FF2B5EF4-FFF2-40B4-BE49-F238E27FC236}">
              <a16:creationId xmlns:a16="http://schemas.microsoft.com/office/drawing/2014/main" id="{00000000-0008-0000-05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8" name="Picture 1" descr="ALMASHRI_0">
          <a:extLst>
            <a:ext uri="{FF2B5EF4-FFF2-40B4-BE49-F238E27FC236}">
              <a16:creationId xmlns:a16="http://schemas.microsoft.com/office/drawing/2014/main" id="{00000000-0008-0000-05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29" name="Picture 1" descr="ALMASHRI_0">
          <a:extLst>
            <a:ext uri="{FF2B5EF4-FFF2-40B4-BE49-F238E27FC236}">
              <a16:creationId xmlns:a16="http://schemas.microsoft.com/office/drawing/2014/main" id="{00000000-0008-0000-05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0" name="Picture 1" descr="ALMASHRI_0">
          <a:extLst>
            <a:ext uri="{FF2B5EF4-FFF2-40B4-BE49-F238E27FC236}">
              <a16:creationId xmlns:a16="http://schemas.microsoft.com/office/drawing/2014/main" id="{00000000-0008-0000-05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1" name="Picture 1" descr="ALMASHRI_0">
          <a:extLst>
            <a:ext uri="{FF2B5EF4-FFF2-40B4-BE49-F238E27FC236}">
              <a16:creationId xmlns:a16="http://schemas.microsoft.com/office/drawing/2014/main" id="{00000000-0008-0000-05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2" name="Picture 1" descr="ALMASHRI_0">
          <a:extLst>
            <a:ext uri="{FF2B5EF4-FFF2-40B4-BE49-F238E27FC236}">
              <a16:creationId xmlns:a16="http://schemas.microsoft.com/office/drawing/2014/main" id="{00000000-0008-0000-05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3" name="Picture 1" descr="ALMASHRI_0">
          <a:extLst>
            <a:ext uri="{FF2B5EF4-FFF2-40B4-BE49-F238E27FC236}">
              <a16:creationId xmlns:a16="http://schemas.microsoft.com/office/drawing/2014/main" id="{00000000-0008-0000-05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4" name="Picture 1" descr="ALMASHRI_0">
          <a:extLst>
            <a:ext uri="{FF2B5EF4-FFF2-40B4-BE49-F238E27FC236}">
              <a16:creationId xmlns:a16="http://schemas.microsoft.com/office/drawing/2014/main" id="{00000000-0008-0000-05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5" name="Picture 1" descr="ALMASHRI_0">
          <a:extLst>
            <a:ext uri="{FF2B5EF4-FFF2-40B4-BE49-F238E27FC236}">
              <a16:creationId xmlns:a16="http://schemas.microsoft.com/office/drawing/2014/main" id="{00000000-0008-0000-05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6" name="Picture 1" descr="ALMASHRI_0">
          <a:extLst>
            <a:ext uri="{FF2B5EF4-FFF2-40B4-BE49-F238E27FC236}">
              <a16:creationId xmlns:a16="http://schemas.microsoft.com/office/drawing/2014/main" id="{00000000-0008-0000-05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7" name="Picture 1" descr="ALMASHRI_0">
          <a:extLst>
            <a:ext uri="{FF2B5EF4-FFF2-40B4-BE49-F238E27FC236}">
              <a16:creationId xmlns:a16="http://schemas.microsoft.com/office/drawing/2014/main" id="{00000000-0008-0000-05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8" name="Picture 1" descr="ALMASHRI_0">
          <a:extLst>
            <a:ext uri="{FF2B5EF4-FFF2-40B4-BE49-F238E27FC236}">
              <a16:creationId xmlns:a16="http://schemas.microsoft.com/office/drawing/2014/main" id="{00000000-0008-0000-05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39" name="Picture 1" descr="ALMASHRI_0">
          <a:extLst>
            <a:ext uri="{FF2B5EF4-FFF2-40B4-BE49-F238E27FC236}">
              <a16:creationId xmlns:a16="http://schemas.microsoft.com/office/drawing/2014/main" id="{00000000-0008-0000-05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40" name="Picture 1" descr="ALMASHRI_0">
          <a:extLst>
            <a:ext uri="{FF2B5EF4-FFF2-40B4-BE49-F238E27FC236}">
              <a16:creationId xmlns:a16="http://schemas.microsoft.com/office/drawing/2014/main" id="{00000000-0008-0000-05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41" name="Picture 1" descr="ALMASHRI_0">
          <a:extLst>
            <a:ext uri="{FF2B5EF4-FFF2-40B4-BE49-F238E27FC236}">
              <a16:creationId xmlns:a16="http://schemas.microsoft.com/office/drawing/2014/main" id="{00000000-0008-0000-05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42" name="Picture 1" descr="ALMASHRI_0">
          <a:extLst>
            <a:ext uri="{FF2B5EF4-FFF2-40B4-BE49-F238E27FC236}">
              <a16:creationId xmlns:a16="http://schemas.microsoft.com/office/drawing/2014/main" id="{00000000-0008-0000-05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43" name="Picture 1" descr="ALMASHRI_0">
          <a:extLst>
            <a:ext uri="{FF2B5EF4-FFF2-40B4-BE49-F238E27FC236}">
              <a16:creationId xmlns:a16="http://schemas.microsoft.com/office/drawing/2014/main" id="{00000000-0008-0000-05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44" name="Picture 1" descr="ALMASHRI_0">
          <a:extLst>
            <a:ext uri="{FF2B5EF4-FFF2-40B4-BE49-F238E27FC236}">
              <a16:creationId xmlns:a16="http://schemas.microsoft.com/office/drawing/2014/main" id="{00000000-0008-0000-05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345" name="Picture 1" descr="ALMASHRI_0">
          <a:extLst>
            <a:ext uri="{FF2B5EF4-FFF2-40B4-BE49-F238E27FC236}">
              <a16:creationId xmlns:a16="http://schemas.microsoft.com/office/drawing/2014/main" id="{00000000-0008-0000-05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46" name="Picture 1" descr="ALMASHRI_0">
          <a:extLst>
            <a:ext uri="{FF2B5EF4-FFF2-40B4-BE49-F238E27FC236}">
              <a16:creationId xmlns:a16="http://schemas.microsoft.com/office/drawing/2014/main" id="{00000000-0008-0000-05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47" name="Picture 1" descr="ALMASHRI_0">
          <a:extLst>
            <a:ext uri="{FF2B5EF4-FFF2-40B4-BE49-F238E27FC236}">
              <a16:creationId xmlns:a16="http://schemas.microsoft.com/office/drawing/2014/main" id="{00000000-0008-0000-05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48" name="Picture 1" descr="ALMASHRI_0">
          <a:extLst>
            <a:ext uri="{FF2B5EF4-FFF2-40B4-BE49-F238E27FC236}">
              <a16:creationId xmlns:a16="http://schemas.microsoft.com/office/drawing/2014/main" id="{00000000-0008-0000-05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49" name="Picture 1" descr="ALMASHRI_0">
          <a:extLst>
            <a:ext uri="{FF2B5EF4-FFF2-40B4-BE49-F238E27FC236}">
              <a16:creationId xmlns:a16="http://schemas.microsoft.com/office/drawing/2014/main" id="{00000000-0008-0000-05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0" name="Picture 1" descr="ALMASHRI_0">
          <a:extLst>
            <a:ext uri="{FF2B5EF4-FFF2-40B4-BE49-F238E27FC236}">
              <a16:creationId xmlns:a16="http://schemas.microsoft.com/office/drawing/2014/main" id="{00000000-0008-0000-05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1" name="Picture 1" descr="ALMASHRI_0">
          <a:extLst>
            <a:ext uri="{FF2B5EF4-FFF2-40B4-BE49-F238E27FC236}">
              <a16:creationId xmlns:a16="http://schemas.microsoft.com/office/drawing/2014/main" id="{00000000-0008-0000-05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2" name="Picture 1" descr="ALMASHRI_0">
          <a:extLst>
            <a:ext uri="{FF2B5EF4-FFF2-40B4-BE49-F238E27FC236}">
              <a16:creationId xmlns:a16="http://schemas.microsoft.com/office/drawing/2014/main" id="{00000000-0008-0000-05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3" name="Picture 1" descr="ALMASHRI_0">
          <a:extLst>
            <a:ext uri="{FF2B5EF4-FFF2-40B4-BE49-F238E27FC236}">
              <a16:creationId xmlns:a16="http://schemas.microsoft.com/office/drawing/2014/main" id="{00000000-0008-0000-05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4" name="Picture 1" descr="ALMASHRI_0">
          <a:extLst>
            <a:ext uri="{FF2B5EF4-FFF2-40B4-BE49-F238E27FC236}">
              <a16:creationId xmlns:a16="http://schemas.microsoft.com/office/drawing/2014/main" id="{00000000-0008-0000-05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5" name="Picture 1" descr="ALMASHRI_0">
          <a:extLst>
            <a:ext uri="{FF2B5EF4-FFF2-40B4-BE49-F238E27FC236}">
              <a16:creationId xmlns:a16="http://schemas.microsoft.com/office/drawing/2014/main" id="{00000000-0008-0000-05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6" name="Picture 1" descr="ALMASHRI_0">
          <a:extLst>
            <a:ext uri="{FF2B5EF4-FFF2-40B4-BE49-F238E27FC236}">
              <a16:creationId xmlns:a16="http://schemas.microsoft.com/office/drawing/2014/main" id="{00000000-0008-0000-05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7" name="Picture 1" descr="ALMASHRI_0">
          <a:extLst>
            <a:ext uri="{FF2B5EF4-FFF2-40B4-BE49-F238E27FC236}">
              <a16:creationId xmlns:a16="http://schemas.microsoft.com/office/drawing/2014/main" id="{00000000-0008-0000-05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8" name="Picture 1" descr="ALMASHRI_0">
          <a:extLst>
            <a:ext uri="{FF2B5EF4-FFF2-40B4-BE49-F238E27FC236}">
              <a16:creationId xmlns:a16="http://schemas.microsoft.com/office/drawing/2014/main" id="{00000000-0008-0000-05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59" name="Picture 1" descr="ALMASHRI_0">
          <a:extLst>
            <a:ext uri="{FF2B5EF4-FFF2-40B4-BE49-F238E27FC236}">
              <a16:creationId xmlns:a16="http://schemas.microsoft.com/office/drawing/2014/main" id="{00000000-0008-0000-05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60" name="Picture 1" descr="ALMASHRI_0">
          <a:extLst>
            <a:ext uri="{FF2B5EF4-FFF2-40B4-BE49-F238E27FC236}">
              <a16:creationId xmlns:a16="http://schemas.microsoft.com/office/drawing/2014/main" id="{00000000-0008-0000-05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361" name="Picture 1" descr="ALMASHRI_0">
          <a:extLst>
            <a:ext uri="{FF2B5EF4-FFF2-40B4-BE49-F238E27FC236}">
              <a16:creationId xmlns:a16="http://schemas.microsoft.com/office/drawing/2014/main" id="{00000000-0008-0000-05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2" name="Picture 1" descr="ALMASHRI_0">
          <a:extLst>
            <a:ext uri="{FF2B5EF4-FFF2-40B4-BE49-F238E27FC236}">
              <a16:creationId xmlns:a16="http://schemas.microsoft.com/office/drawing/2014/main" id="{00000000-0008-0000-05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3" name="Picture 1" descr="ALMASHRI_0">
          <a:extLst>
            <a:ext uri="{FF2B5EF4-FFF2-40B4-BE49-F238E27FC236}">
              <a16:creationId xmlns:a16="http://schemas.microsoft.com/office/drawing/2014/main" id="{00000000-0008-0000-05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4" name="Picture 1" descr="ALMASHRI_0">
          <a:extLst>
            <a:ext uri="{FF2B5EF4-FFF2-40B4-BE49-F238E27FC236}">
              <a16:creationId xmlns:a16="http://schemas.microsoft.com/office/drawing/2014/main" id="{00000000-0008-0000-05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5" name="Picture 1" descr="ALMASHRI_0">
          <a:extLst>
            <a:ext uri="{FF2B5EF4-FFF2-40B4-BE49-F238E27FC236}">
              <a16:creationId xmlns:a16="http://schemas.microsoft.com/office/drawing/2014/main" id="{00000000-0008-0000-05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6" name="Picture 1" descr="ALMASHRI_0">
          <a:extLst>
            <a:ext uri="{FF2B5EF4-FFF2-40B4-BE49-F238E27FC236}">
              <a16:creationId xmlns:a16="http://schemas.microsoft.com/office/drawing/2014/main" id="{00000000-0008-0000-05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7" name="Picture 1" descr="ALMASHRI_0">
          <a:extLst>
            <a:ext uri="{FF2B5EF4-FFF2-40B4-BE49-F238E27FC236}">
              <a16:creationId xmlns:a16="http://schemas.microsoft.com/office/drawing/2014/main" id="{00000000-0008-0000-05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8" name="Picture 1" descr="ALMASHRI_0">
          <a:extLst>
            <a:ext uri="{FF2B5EF4-FFF2-40B4-BE49-F238E27FC236}">
              <a16:creationId xmlns:a16="http://schemas.microsoft.com/office/drawing/2014/main" id="{00000000-0008-0000-05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69" name="Picture 1" descr="ALMASHRI_0">
          <a:extLst>
            <a:ext uri="{FF2B5EF4-FFF2-40B4-BE49-F238E27FC236}">
              <a16:creationId xmlns:a16="http://schemas.microsoft.com/office/drawing/2014/main" id="{00000000-0008-0000-05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0" name="Picture 1" descr="ALMASHRI_0">
          <a:extLst>
            <a:ext uri="{FF2B5EF4-FFF2-40B4-BE49-F238E27FC236}">
              <a16:creationId xmlns:a16="http://schemas.microsoft.com/office/drawing/2014/main" id="{00000000-0008-0000-05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1" name="Picture 1" descr="ALMASHRI_0">
          <a:extLst>
            <a:ext uri="{FF2B5EF4-FFF2-40B4-BE49-F238E27FC236}">
              <a16:creationId xmlns:a16="http://schemas.microsoft.com/office/drawing/2014/main" id="{00000000-0008-0000-05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2" name="Picture 1" descr="ALMASHRI_0">
          <a:extLst>
            <a:ext uri="{FF2B5EF4-FFF2-40B4-BE49-F238E27FC236}">
              <a16:creationId xmlns:a16="http://schemas.microsoft.com/office/drawing/2014/main" id="{00000000-0008-0000-05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3" name="Picture 1" descr="ALMASHRI_0">
          <a:extLst>
            <a:ext uri="{FF2B5EF4-FFF2-40B4-BE49-F238E27FC236}">
              <a16:creationId xmlns:a16="http://schemas.microsoft.com/office/drawing/2014/main" id="{00000000-0008-0000-05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4" name="Picture 1" descr="ALMASHRI_0">
          <a:extLst>
            <a:ext uri="{FF2B5EF4-FFF2-40B4-BE49-F238E27FC236}">
              <a16:creationId xmlns:a16="http://schemas.microsoft.com/office/drawing/2014/main" id="{00000000-0008-0000-05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5" name="Picture 1" descr="ALMASHRI_0">
          <a:extLst>
            <a:ext uri="{FF2B5EF4-FFF2-40B4-BE49-F238E27FC236}">
              <a16:creationId xmlns:a16="http://schemas.microsoft.com/office/drawing/2014/main" id="{00000000-0008-0000-05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6" name="Picture 1" descr="ALMASHRI_0">
          <a:extLst>
            <a:ext uri="{FF2B5EF4-FFF2-40B4-BE49-F238E27FC236}">
              <a16:creationId xmlns:a16="http://schemas.microsoft.com/office/drawing/2014/main" id="{00000000-0008-0000-05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377" name="Picture 1" descr="ALMASHRI_0">
          <a:extLst>
            <a:ext uri="{FF2B5EF4-FFF2-40B4-BE49-F238E27FC236}">
              <a16:creationId xmlns:a16="http://schemas.microsoft.com/office/drawing/2014/main" id="{00000000-0008-0000-05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78" name="Picture 1" descr="ALMASHRI_0">
          <a:extLst>
            <a:ext uri="{FF2B5EF4-FFF2-40B4-BE49-F238E27FC236}">
              <a16:creationId xmlns:a16="http://schemas.microsoft.com/office/drawing/2014/main" id="{00000000-0008-0000-05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79" name="Picture 1" descr="ALMASHRI_0">
          <a:extLst>
            <a:ext uri="{FF2B5EF4-FFF2-40B4-BE49-F238E27FC236}">
              <a16:creationId xmlns:a16="http://schemas.microsoft.com/office/drawing/2014/main" id="{00000000-0008-0000-05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0" name="Picture 1" descr="ALMASHRI_0">
          <a:extLst>
            <a:ext uri="{FF2B5EF4-FFF2-40B4-BE49-F238E27FC236}">
              <a16:creationId xmlns:a16="http://schemas.microsoft.com/office/drawing/2014/main" id="{00000000-0008-0000-05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1" name="Picture 1" descr="ALMASHRI_0">
          <a:extLst>
            <a:ext uri="{FF2B5EF4-FFF2-40B4-BE49-F238E27FC236}">
              <a16:creationId xmlns:a16="http://schemas.microsoft.com/office/drawing/2014/main" id="{00000000-0008-0000-05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2" name="Picture 1" descr="ALMASHRI_0">
          <a:extLst>
            <a:ext uri="{FF2B5EF4-FFF2-40B4-BE49-F238E27FC236}">
              <a16:creationId xmlns:a16="http://schemas.microsoft.com/office/drawing/2014/main" id="{00000000-0008-0000-05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3" name="Picture 1" descr="ALMASHRI_0">
          <a:extLst>
            <a:ext uri="{FF2B5EF4-FFF2-40B4-BE49-F238E27FC236}">
              <a16:creationId xmlns:a16="http://schemas.microsoft.com/office/drawing/2014/main" id="{00000000-0008-0000-05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4" name="Picture 1" descr="ALMASHRI_0">
          <a:extLst>
            <a:ext uri="{FF2B5EF4-FFF2-40B4-BE49-F238E27FC236}">
              <a16:creationId xmlns:a16="http://schemas.microsoft.com/office/drawing/2014/main" id="{00000000-0008-0000-05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5" name="Picture 1" descr="ALMASHRI_0">
          <a:extLst>
            <a:ext uri="{FF2B5EF4-FFF2-40B4-BE49-F238E27FC236}">
              <a16:creationId xmlns:a16="http://schemas.microsoft.com/office/drawing/2014/main" id="{00000000-0008-0000-05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6" name="Picture 1" descr="ALMASHRI_0">
          <a:extLst>
            <a:ext uri="{FF2B5EF4-FFF2-40B4-BE49-F238E27FC236}">
              <a16:creationId xmlns:a16="http://schemas.microsoft.com/office/drawing/2014/main" id="{00000000-0008-0000-05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7" name="Picture 1" descr="ALMASHRI_0">
          <a:extLst>
            <a:ext uri="{FF2B5EF4-FFF2-40B4-BE49-F238E27FC236}">
              <a16:creationId xmlns:a16="http://schemas.microsoft.com/office/drawing/2014/main" id="{00000000-0008-0000-05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8" name="Picture 1" descr="ALMASHRI_0">
          <a:extLst>
            <a:ext uri="{FF2B5EF4-FFF2-40B4-BE49-F238E27FC236}">
              <a16:creationId xmlns:a16="http://schemas.microsoft.com/office/drawing/2014/main" id="{00000000-0008-0000-05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89" name="Picture 1" descr="ALMASHRI_0">
          <a:extLst>
            <a:ext uri="{FF2B5EF4-FFF2-40B4-BE49-F238E27FC236}">
              <a16:creationId xmlns:a16="http://schemas.microsoft.com/office/drawing/2014/main" id="{00000000-0008-0000-05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90" name="Picture 1" descr="ALMASHRI_0">
          <a:extLst>
            <a:ext uri="{FF2B5EF4-FFF2-40B4-BE49-F238E27FC236}">
              <a16:creationId xmlns:a16="http://schemas.microsoft.com/office/drawing/2014/main" id="{00000000-0008-0000-05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91" name="Picture 1" descr="ALMASHRI_0">
          <a:extLst>
            <a:ext uri="{FF2B5EF4-FFF2-40B4-BE49-F238E27FC236}">
              <a16:creationId xmlns:a16="http://schemas.microsoft.com/office/drawing/2014/main" id="{00000000-0008-0000-05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92" name="Picture 1" descr="ALMASHRI_0">
          <a:extLst>
            <a:ext uri="{FF2B5EF4-FFF2-40B4-BE49-F238E27FC236}">
              <a16:creationId xmlns:a16="http://schemas.microsoft.com/office/drawing/2014/main" id="{00000000-0008-0000-05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393" name="Picture 1" descr="ALMASHRI_0">
          <a:extLst>
            <a:ext uri="{FF2B5EF4-FFF2-40B4-BE49-F238E27FC236}">
              <a16:creationId xmlns:a16="http://schemas.microsoft.com/office/drawing/2014/main" id="{00000000-0008-0000-05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394" name="Picture 1" descr="ALMASHRI_0">
          <a:extLst>
            <a:ext uri="{FF2B5EF4-FFF2-40B4-BE49-F238E27FC236}">
              <a16:creationId xmlns:a16="http://schemas.microsoft.com/office/drawing/2014/main" id="{00000000-0008-0000-05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395" name="Picture 1" descr="ALMASHRI_0">
          <a:extLst>
            <a:ext uri="{FF2B5EF4-FFF2-40B4-BE49-F238E27FC236}">
              <a16:creationId xmlns:a16="http://schemas.microsoft.com/office/drawing/2014/main" id="{00000000-0008-0000-05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396" name="Picture 1" descr="ALMASHRI_0">
          <a:extLst>
            <a:ext uri="{FF2B5EF4-FFF2-40B4-BE49-F238E27FC236}">
              <a16:creationId xmlns:a16="http://schemas.microsoft.com/office/drawing/2014/main" id="{00000000-0008-0000-05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397" name="Picture 1" descr="ALMASHRI_0">
          <a:extLst>
            <a:ext uri="{FF2B5EF4-FFF2-40B4-BE49-F238E27FC236}">
              <a16:creationId xmlns:a16="http://schemas.microsoft.com/office/drawing/2014/main" id="{00000000-0008-0000-05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398" name="Picture 1" descr="ALMASHRI_0">
          <a:extLst>
            <a:ext uri="{FF2B5EF4-FFF2-40B4-BE49-F238E27FC236}">
              <a16:creationId xmlns:a16="http://schemas.microsoft.com/office/drawing/2014/main" id="{00000000-0008-0000-05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399" name="Picture 1" descr="ALMASHRI_0">
          <a:extLst>
            <a:ext uri="{FF2B5EF4-FFF2-40B4-BE49-F238E27FC236}">
              <a16:creationId xmlns:a16="http://schemas.microsoft.com/office/drawing/2014/main" id="{00000000-0008-0000-05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0" name="Picture 1" descr="ALMASHRI_0">
          <a:extLst>
            <a:ext uri="{FF2B5EF4-FFF2-40B4-BE49-F238E27FC236}">
              <a16:creationId xmlns:a16="http://schemas.microsoft.com/office/drawing/2014/main" id="{00000000-0008-0000-05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1" name="Picture 1" descr="ALMASHRI_0">
          <a:extLst>
            <a:ext uri="{FF2B5EF4-FFF2-40B4-BE49-F238E27FC236}">
              <a16:creationId xmlns:a16="http://schemas.microsoft.com/office/drawing/2014/main" id="{00000000-0008-0000-05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2" name="Picture 1" descr="ALMASHRI_0">
          <a:extLst>
            <a:ext uri="{FF2B5EF4-FFF2-40B4-BE49-F238E27FC236}">
              <a16:creationId xmlns:a16="http://schemas.microsoft.com/office/drawing/2014/main" id="{00000000-0008-0000-05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3" name="Picture 1" descr="ALMASHRI_0">
          <a:extLst>
            <a:ext uri="{FF2B5EF4-FFF2-40B4-BE49-F238E27FC236}">
              <a16:creationId xmlns:a16="http://schemas.microsoft.com/office/drawing/2014/main" id="{00000000-0008-0000-05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4" name="Picture 1" descr="ALMASHRI_0">
          <a:extLst>
            <a:ext uri="{FF2B5EF4-FFF2-40B4-BE49-F238E27FC236}">
              <a16:creationId xmlns:a16="http://schemas.microsoft.com/office/drawing/2014/main" id="{00000000-0008-0000-05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5" name="Picture 1" descr="ALMASHRI_0">
          <a:extLst>
            <a:ext uri="{FF2B5EF4-FFF2-40B4-BE49-F238E27FC236}">
              <a16:creationId xmlns:a16="http://schemas.microsoft.com/office/drawing/2014/main" id="{00000000-0008-0000-05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6" name="Picture 1" descr="ALMASHRI_0">
          <a:extLst>
            <a:ext uri="{FF2B5EF4-FFF2-40B4-BE49-F238E27FC236}">
              <a16:creationId xmlns:a16="http://schemas.microsoft.com/office/drawing/2014/main" id="{00000000-0008-0000-05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7" name="Picture 1" descr="ALMASHRI_0">
          <a:extLst>
            <a:ext uri="{FF2B5EF4-FFF2-40B4-BE49-F238E27FC236}">
              <a16:creationId xmlns:a16="http://schemas.microsoft.com/office/drawing/2014/main" id="{00000000-0008-0000-05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8" name="Picture 1" descr="ALMASHRI_0">
          <a:extLst>
            <a:ext uri="{FF2B5EF4-FFF2-40B4-BE49-F238E27FC236}">
              <a16:creationId xmlns:a16="http://schemas.microsoft.com/office/drawing/2014/main" id="{00000000-0008-0000-05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409" name="Picture 1" descr="ALMASHRI_0">
          <a:extLst>
            <a:ext uri="{FF2B5EF4-FFF2-40B4-BE49-F238E27FC236}">
              <a16:creationId xmlns:a16="http://schemas.microsoft.com/office/drawing/2014/main" id="{00000000-0008-0000-05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0" name="Picture 1" descr="ALMASHRI_0">
          <a:extLst>
            <a:ext uri="{FF2B5EF4-FFF2-40B4-BE49-F238E27FC236}">
              <a16:creationId xmlns:a16="http://schemas.microsoft.com/office/drawing/2014/main" id="{00000000-0008-0000-05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1" name="Picture 1" descr="ALMASHRI_0">
          <a:extLst>
            <a:ext uri="{FF2B5EF4-FFF2-40B4-BE49-F238E27FC236}">
              <a16:creationId xmlns:a16="http://schemas.microsoft.com/office/drawing/2014/main" id="{00000000-0008-0000-05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2" name="Picture 1" descr="ALMASHRI_0">
          <a:extLst>
            <a:ext uri="{FF2B5EF4-FFF2-40B4-BE49-F238E27FC236}">
              <a16:creationId xmlns:a16="http://schemas.microsoft.com/office/drawing/2014/main" id="{00000000-0008-0000-05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3" name="Picture 1" descr="ALMASHRI_0">
          <a:extLst>
            <a:ext uri="{FF2B5EF4-FFF2-40B4-BE49-F238E27FC236}">
              <a16:creationId xmlns:a16="http://schemas.microsoft.com/office/drawing/2014/main" id="{00000000-0008-0000-05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4" name="Picture 1" descr="ALMASHRI_0">
          <a:extLst>
            <a:ext uri="{FF2B5EF4-FFF2-40B4-BE49-F238E27FC236}">
              <a16:creationId xmlns:a16="http://schemas.microsoft.com/office/drawing/2014/main" id="{00000000-0008-0000-05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5" name="Picture 1" descr="ALMASHRI_0">
          <a:extLst>
            <a:ext uri="{FF2B5EF4-FFF2-40B4-BE49-F238E27FC236}">
              <a16:creationId xmlns:a16="http://schemas.microsoft.com/office/drawing/2014/main" id="{00000000-0008-0000-05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6" name="Picture 1" descr="ALMASHRI_0">
          <a:extLst>
            <a:ext uri="{FF2B5EF4-FFF2-40B4-BE49-F238E27FC236}">
              <a16:creationId xmlns:a16="http://schemas.microsoft.com/office/drawing/2014/main" id="{00000000-0008-0000-05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7" name="Picture 1" descr="ALMASHRI_0">
          <a:extLst>
            <a:ext uri="{FF2B5EF4-FFF2-40B4-BE49-F238E27FC236}">
              <a16:creationId xmlns:a16="http://schemas.microsoft.com/office/drawing/2014/main" id="{00000000-0008-0000-05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8" name="Picture 1" descr="ALMASHRI_0">
          <a:extLst>
            <a:ext uri="{FF2B5EF4-FFF2-40B4-BE49-F238E27FC236}">
              <a16:creationId xmlns:a16="http://schemas.microsoft.com/office/drawing/2014/main" id="{00000000-0008-0000-05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19" name="Picture 1" descr="ALMASHRI_0">
          <a:extLst>
            <a:ext uri="{FF2B5EF4-FFF2-40B4-BE49-F238E27FC236}">
              <a16:creationId xmlns:a16="http://schemas.microsoft.com/office/drawing/2014/main" id="{00000000-0008-0000-05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20" name="Picture 1" descr="ALMASHRI_0">
          <a:extLst>
            <a:ext uri="{FF2B5EF4-FFF2-40B4-BE49-F238E27FC236}">
              <a16:creationId xmlns:a16="http://schemas.microsoft.com/office/drawing/2014/main" id="{00000000-0008-0000-05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21" name="Picture 1" descr="ALMASHRI_0">
          <a:extLst>
            <a:ext uri="{FF2B5EF4-FFF2-40B4-BE49-F238E27FC236}">
              <a16:creationId xmlns:a16="http://schemas.microsoft.com/office/drawing/2014/main" id="{00000000-0008-0000-05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22" name="Picture 1" descr="ALMASHRI_0">
          <a:extLst>
            <a:ext uri="{FF2B5EF4-FFF2-40B4-BE49-F238E27FC236}">
              <a16:creationId xmlns:a16="http://schemas.microsoft.com/office/drawing/2014/main" id="{00000000-0008-0000-05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23" name="Picture 1" descr="ALMASHRI_0">
          <a:extLst>
            <a:ext uri="{FF2B5EF4-FFF2-40B4-BE49-F238E27FC236}">
              <a16:creationId xmlns:a16="http://schemas.microsoft.com/office/drawing/2014/main" id="{00000000-0008-0000-05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24" name="Picture 1" descr="ALMASHRI_0">
          <a:extLst>
            <a:ext uri="{FF2B5EF4-FFF2-40B4-BE49-F238E27FC236}">
              <a16:creationId xmlns:a16="http://schemas.microsoft.com/office/drawing/2014/main" id="{00000000-0008-0000-05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425" name="Picture 1" descr="ALMASHRI_0">
          <a:extLst>
            <a:ext uri="{FF2B5EF4-FFF2-40B4-BE49-F238E27FC236}">
              <a16:creationId xmlns:a16="http://schemas.microsoft.com/office/drawing/2014/main" id="{00000000-0008-0000-05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26" name="Picture 1" descr="ALMASHRI_0">
          <a:extLst>
            <a:ext uri="{FF2B5EF4-FFF2-40B4-BE49-F238E27FC236}">
              <a16:creationId xmlns:a16="http://schemas.microsoft.com/office/drawing/2014/main" id="{00000000-0008-0000-05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27" name="Picture 1" descr="ALMASHRI_0">
          <a:extLst>
            <a:ext uri="{FF2B5EF4-FFF2-40B4-BE49-F238E27FC236}">
              <a16:creationId xmlns:a16="http://schemas.microsoft.com/office/drawing/2014/main" id="{00000000-0008-0000-05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28" name="Picture 1" descr="ALMASHRI_0">
          <a:extLst>
            <a:ext uri="{FF2B5EF4-FFF2-40B4-BE49-F238E27FC236}">
              <a16:creationId xmlns:a16="http://schemas.microsoft.com/office/drawing/2014/main" id="{00000000-0008-0000-05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29" name="Picture 1" descr="ALMASHRI_0">
          <a:extLst>
            <a:ext uri="{FF2B5EF4-FFF2-40B4-BE49-F238E27FC236}">
              <a16:creationId xmlns:a16="http://schemas.microsoft.com/office/drawing/2014/main" id="{00000000-0008-0000-05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0" name="Picture 1" descr="ALMASHRI_0">
          <a:extLst>
            <a:ext uri="{FF2B5EF4-FFF2-40B4-BE49-F238E27FC236}">
              <a16:creationId xmlns:a16="http://schemas.microsoft.com/office/drawing/2014/main" id="{00000000-0008-0000-05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1" name="Picture 1" descr="ALMASHRI_0">
          <a:extLst>
            <a:ext uri="{FF2B5EF4-FFF2-40B4-BE49-F238E27FC236}">
              <a16:creationId xmlns:a16="http://schemas.microsoft.com/office/drawing/2014/main" id="{00000000-0008-0000-05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2" name="Picture 1" descr="ALMASHRI_0">
          <a:extLst>
            <a:ext uri="{FF2B5EF4-FFF2-40B4-BE49-F238E27FC236}">
              <a16:creationId xmlns:a16="http://schemas.microsoft.com/office/drawing/2014/main" id="{00000000-0008-0000-05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3" name="Picture 1" descr="ALMASHRI_0">
          <a:extLst>
            <a:ext uri="{FF2B5EF4-FFF2-40B4-BE49-F238E27FC236}">
              <a16:creationId xmlns:a16="http://schemas.microsoft.com/office/drawing/2014/main" id="{00000000-0008-0000-05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4" name="Picture 1" descr="ALMASHRI_0">
          <a:extLst>
            <a:ext uri="{FF2B5EF4-FFF2-40B4-BE49-F238E27FC236}">
              <a16:creationId xmlns:a16="http://schemas.microsoft.com/office/drawing/2014/main" id="{00000000-0008-0000-05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5" name="Picture 1" descr="ALMASHRI_0">
          <a:extLst>
            <a:ext uri="{FF2B5EF4-FFF2-40B4-BE49-F238E27FC236}">
              <a16:creationId xmlns:a16="http://schemas.microsoft.com/office/drawing/2014/main" id="{00000000-0008-0000-05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6" name="Picture 1" descr="ALMASHRI_0">
          <a:extLst>
            <a:ext uri="{FF2B5EF4-FFF2-40B4-BE49-F238E27FC236}">
              <a16:creationId xmlns:a16="http://schemas.microsoft.com/office/drawing/2014/main" id="{00000000-0008-0000-05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7" name="Picture 1" descr="ALMASHRI_0">
          <a:extLst>
            <a:ext uri="{FF2B5EF4-FFF2-40B4-BE49-F238E27FC236}">
              <a16:creationId xmlns:a16="http://schemas.microsoft.com/office/drawing/2014/main" id="{00000000-0008-0000-05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8" name="Picture 1" descr="ALMASHRI_0">
          <a:extLst>
            <a:ext uri="{FF2B5EF4-FFF2-40B4-BE49-F238E27FC236}">
              <a16:creationId xmlns:a16="http://schemas.microsoft.com/office/drawing/2014/main" id="{00000000-0008-0000-05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39" name="Picture 1" descr="ALMASHRI_0">
          <a:extLst>
            <a:ext uri="{FF2B5EF4-FFF2-40B4-BE49-F238E27FC236}">
              <a16:creationId xmlns:a16="http://schemas.microsoft.com/office/drawing/2014/main" id="{00000000-0008-0000-05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40" name="Picture 1" descr="ALMASHRI_0">
          <a:extLst>
            <a:ext uri="{FF2B5EF4-FFF2-40B4-BE49-F238E27FC236}">
              <a16:creationId xmlns:a16="http://schemas.microsoft.com/office/drawing/2014/main" id="{00000000-0008-0000-05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41" name="Picture 1" descr="ALMASHRI_0">
          <a:extLst>
            <a:ext uri="{FF2B5EF4-FFF2-40B4-BE49-F238E27FC236}">
              <a16:creationId xmlns:a16="http://schemas.microsoft.com/office/drawing/2014/main" id="{00000000-0008-0000-05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2" name="Picture 1" descr="ALMASHRI_0">
          <a:extLst>
            <a:ext uri="{FF2B5EF4-FFF2-40B4-BE49-F238E27FC236}">
              <a16:creationId xmlns:a16="http://schemas.microsoft.com/office/drawing/2014/main" id="{00000000-0008-0000-05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3" name="Picture 1" descr="ALMASHRI_0">
          <a:extLst>
            <a:ext uri="{FF2B5EF4-FFF2-40B4-BE49-F238E27FC236}">
              <a16:creationId xmlns:a16="http://schemas.microsoft.com/office/drawing/2014/main" id="{00000000-0008-0000-05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4" name="Picture 1" descr="ALMASHRI_0">
          <a:extLst>
            <a:ext uri="{FF2B5EF4-FFF2-40B4-BE49-F238E27FC236}">
              <a16:creationId xmlns:a16="http://schemas.microsoft.com/office/drawing/2014/main" id="{00000000-0008-0000-05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5" name="Picture 1" descr="ALMASHRI_0">
          <a:extLst>
            <a:ext uri="{FF2B5EF4-FFF2-40B4-BE49-F238E27FC236}">
              <a16:creationId xmlns:a16="http://schemas.microsoft.com/office/drawing/2014/main" id="{00000000-0008-0000-05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6" name="Picture 1" descr="ALMASHRI_0">
          <a:extLst>
            <a:ext uri="{FF2B5EF4-FFF2-40B4-BE49-F238E27FC236}">
              <a16:creationId xmlns:a16="http://schemas.microsoft.com/office/drawing/2014/main" id="{00000000-0008-0000-05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7" name="Picture 1" descr="ALMASHRI_0">
          <a:extLst>
            <a:ext uri="{FF2B5EF4-FFF2-40B4-BE49-F238E27FC236}">
              <a16:creationId xmlns:a16="http://schemas.microsoft.com/office/drawing/2014/main" id="{00000000-0008-0000-05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8" name="Picture 1" descr="ALMASHRI_0">
          <a:extLst>
            <a:ext uri="{FF2B5EF4-FFF2-40B4-BE49-F238E27FC236}">
              <a16:creationId xmlns:a16="http://schemas.microsoft.com/office/drawing/2014/main" id="{00000000-0008-0000-05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49" name="Picture 1" descr="ALMASHRI_0">
          <a:extLst>
            <a:ext uri="{FF2B5EF4-FFF2-40B4-BE49-F238E27FC236}">
              <a16:creationId xmlns:a16="http://schemas.microsoft.com/office/drawing/2014/main" id="{00000000-0008-0000-05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0" name="Picture 1" descr="ALMASHRI_0">
          <a:extLst>
            <a:ext uri="{FF2B5EF4-FFF2-40B4-BE49-F238E27FC236}">
              <a16:creationId xmlns:a16="http://schemas.microsoft.com/office/drawing/2014/main" id="{00000000-0008-0000-05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1" name="Picture 1" descr="ALMASHRI_0">
          <a:extLst>
            <a:ext uri="{FF2B5EF4-FFF2-40B4-BE49-F238E27FC236}">
              <a16:creationId xmlns:a16="http://schemas.microsoft.com/office/drawing/2014/main" id="{00000000-0008-0000-05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2" name="Picture 1" descr="ALMASHRI_0">
          <a:extLst>
            <a:ext uri="{FF2B5EF4-FFF2-40B4-BE49-F238E27FC236}">
              <a16:creationId xmlns:a16="http://schemas.microsoft.com/office/drawing/2014/main" id="{00000000-0008-0000-05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3" name="Picture 1" descr="ALMASHRI_0">
          <a:extLst>
            <a:ext uri="{FF2B5EF4-FFF2-40B4-BE49-F238E27FC236}">
              <a16:creationId xmlns:a16="http://schemas.microsoft.com/office/drawing/2014/main" id="{00000000-0008-0000-05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4" name="Picture 1" descr="ALMASHRI_0">
          <a:extLst>
            <a:ext uri="{FF2B5EF4-FFF2-40B4-BE49-F238E27FC236}">
              <a16:creationId xmlns:a16="http://schemas.microsoft.com/office/drawing/2014/main" id="{00000000-0008-0000-05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5" name="Picture 1" descr="ALMASHRI_0">
          <a:extLst>
            <a:ext uri="{FF2B5EF4-FFF2-40B4-BE49-F238E27FC236}">
              <a16:creationId xmlns:a16="http://schemas.microsoft.com/office/drawing/2014/main" id="{00000000-0008-0000-05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6" name="Picture 1" descr="ALMASHRI_0">
          <a:extLst>
            <a:ext uri="{FF2B5EF4-FFF2-40B4-BE49-F238E27FC236}">
              <a16:creationId xmlns:a16="http://schemas.microsoft.com/office/drawing/2014/main" id="{00000000-0008-0000-05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457" name="Picture 1" descr="ALMASHRI_0">
          <a:extLst>
            <a:ext uri="{FF2B5EF4-FFF2-40B4-BE49-F238E27FC236}">
              <a16:creationId xmlns:a16="http://schemas.microsoft.com/office/drawing/2014/main" id="{00000000-0008-0000-05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58" name="Picture 1" descr="ALMASHRI_0">
          <a:extLst>
            <a:ext uri="{FF2B5EF4-FFF2-40B4-BE49-F238E27FC236}">
              <a16:creationId xmlns:a16="http://schemas.microsoft.com/office/drawing/2014/main" id="{00000000-0008-0000-05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59" name="Picture 1" descr="ALMASHRI_0">
          <a:extLst>
            <a:ext uri="{FF2B5EF4-FFF2-40B4-BE49-F238E27FC236}">
              <a16:creationId xmlns:a16="http://schemas.microsoft.com/office/drawing/2014/main" id="{00000000-0008-0000-05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0" name="Picture 1" descr="ALMASHRI_0">
          <a:extLst>
            <a:ext uri="{FF2B5EF4-FFF2-40B4-BE49-F238E27FC236}">
              <a16:creationId xmlns:a16="http://schemas.microsoft.com/office/drawing/2014/main" id="{00000000-0008-0000-05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1" name="Picture 1" descr="ALMASHRI_0">
          <a:extLst>
            <a:ext uri="{FF2B5EF4-FFF2-40B4-BE49-F238E27FC236}">
              <a16:creationId xmlns:a16="http://schemas.microsoft.com/office/drawing/2014/main" id="{00000000-0008-0000-05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2" name="Picture 1" descr="ALMASHRI_0">
          <a:extLst>
            <a:ext uri="{FF2B5EF4-FFF2-40B4-BE49-F238E27FC236}">
              <a16:creationId xmlns:a16="http://schemas.microsoft.com/office/drawing/2014/main" id="{00000000-0008-0000-05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3" name="Picture 1" descr="ALMASHRI_0">
          <a:extLst>
            <a:ext uri="{FF2B5EF4-FFF2-40B4-BE49-F238E27FC236}">
              <a16:creationId xmlns:a16="http://schemas.microsoft.com/office/drawing/2014/main" id="{00000000-0008-0000-05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4" name="Picture 1" descr="ALMASHRI_0">
          <a:extLst>
            <a:ext uri="{FF2B5EF4-FFF2-40B4-BE49-F238E27FC236}">
              <a16:creationId xmlns:a16="http://schemas.microsoft.com/office/drawing/2014/main" id="{00000000-0008-0000-05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5" name="Picture 1" descr="ALMASHRI_0">
          <a:extLst>
            <a:ext uri="{FF2B5EF4-FFF2-40B4-BE49-F238E27FC236}">
              <a16:creationId xmlns:a16="http://schemas.microsoft.com/office/drawing/2014/main" id="{00000000-0008-0000-05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6" name="Picture 1" descr="ALMASHRI_0">
          <a:extLst>
            <a:ext uri="{FF2B5EF4-FFF2-40B4-BE49-F238E27FC236}">
              <a16:creationId xmlns:a16="http://schemas.microsoft.com/office/drawing/2014/main" id="{00000000-0008-0000-05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7" name="Picture 1" descr="ALMASHRI_0">
          <a:extLst>
            <a:ext uri="{FF2B5EF4-FFF2-40B4-BE49-F238E27FC236}">
              <a16:creationId xmlns:a16="http://schemas.microsoft.com/office/drawing/2014/main" id="{00000000-0008-0000-05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8" name="Picture 1" descr="ALMASHRI_0">
          <a:extLst>
            <a:ext uri="{FF2B5EF4-FFF2-40B4-BE49-F238E27FC236}">
              <a16:creationId xmlns:a16="http://schemas.microsoft.com/office/drawing/2014/main" id="{00000000-0008-0000-05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69" name="Picture 1" descr="ALMASHRI_0">
          <a:extLst>
            <a:ext uri="{FF2B5EF4-FFF2-40B4-BE49-F238E27FC236}">
              <a16:creationId xmlns:a16="http://schemas.microsoft.com/office/drawing/2014/main" id="{00000000-0008-0000-05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70" name="Picture 1" descr="ALMASHRI_0">
          <a:extLst>
            <a:ext uri="{FF2B5EF4-FFF2-40B4-BE49-F238E27FC236}">
              <a16:creationId xmlns:a16="http://schemas.microsoft.com/office/drawing/2014/main" id="{00000000-0008-0000-05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71" name="Picture 1" descr="ALMASHRI_0">
          <a:extLst>
            <a:ext uri="{FF2B5EF4-FFF2-40B4-BE49-F238E27FC236}">
              <a16:creationId xmlns:a16="http://schemas.microsoft.com/office/drawing/2014/main" id="{00000000-0008-0000-05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72" name="Picture 1" descr="ALMASHRI_0">
          <a:extLst>
            <a:ext uri="{FF2B5EF4-FFF2-40B4-BE49-F238E27FC236}">
              <a16:creationId xmlns:a16="http://schemas.microsoft.com/office/drawing/2014/main" id="{00000000-0008-0000-05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473" name="Picture 1" descr="ALMASHRI_0">
          <a:extLst>
            <a:ext uri="{FF2B5EF4-FFF2-40B4-BE49-F238E27FC236}">
              <a16:creationId xmlns:a16="http://schemas.microsoft.com/office/drawing/2014/main" id="{00000000-0008-0000-05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74" name="Picture 1" descr="ALMASHRI_0">
          <a:extLst>
            <a:ext uri="{FF2B5EF4-FFF2-40B4-BE49-F238E27FC236}">
              <a16:creationId xmlns:a16="http://schemas.microsoft.com/office/drawing/2014/main" id="{00000000-0008-0000-05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75" name="Picture 1" descr="ALMASHRI_0">
          <a:extLst>
            <a:ext uri="{FF2B5EF4-FFF2-40B4-BE49-F238E27FC236}">
              <a16:creationId xmlns:a16="http://schemas.microsoft.com/office/drawing/2014/main" id="{00000000-0008-0000-05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76" name="Picture 1" descr="ALMASHRI_0">
          <a:extLst>
            <a:ext uri="{FF2B5EF4-FFF2-40B4-BE49-F238E27FC236}">
              <a16:creationId xmlns:a16="http://schemas.microsoft.com/office/drawing/2014/main" id="{00000000-0008-0000-05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77" name="Picture 1" descr="ALMASHRI_0">
          <a:extLst>
            <a:ext uri="{FF2B5EF4-FFF2-40B4-BE49-F238E27FC236}">
              <a16:creationId xmlns:a16="http://schemas.microsoft.com/office/drawing/2014/main" id="{00000000-0008-0000-05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78" name="Picture 1" descr="ALMASHRI_0">
          <a:extLst>
            <a:ext uri="{FF2B5EF4-FFF2-40B4-BE49-F238E27FC236}">
              <a16:creationId xmlns:a16="http://schemas.microsoft.com/office/drawing/2014/main" id="{00000000-0008-0000-05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79" name="Picture 1" descr="ALMASHRI_0">
          <a:extLst>
            <a:ext uri="{FF2B5EF4-FFF2-40B4-BE49-F238E27FC236}">
              <a16:creationId xmlns:a16="http://schemas.microsoft.com/office/drawing/2014/main" id="{00000000-0008-0000-05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0" name="Picture 1" descr="ALMASHRI_0">
          <a:extLst>
            <a:ext uri="{FF2B5EF4-FFF2-40B4-BE49-F238E27FC236}">
              <a16:creationId xmlns:a16="http://schemas.microsoft.com/office/drawing/2014/main" id="{00000000-0008-0000-05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1" name="Picture 1" descr="ALMASHRI_0">
          <a:extLst>
            <a:ext uri="{FF2B5EF4-FFF2-40B4-BE49-F238E27FC236}">
              <a16:creationId xmlns:a16="http://schemas.microsoft.com/office/drawing/2014/main" id="{00000000-0008-0000-05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2" name="Picture 1" descr="ALMASHRI_0">
          <a:extLst>
            <a:ext uri="{FF2B5EF4-FFF2-40B4-BE49-F238E27FC236}">
              <a16:creationId xmlns:a16="http://schemas.microsoft.com/office/drawing/2014/main" id="{00000000-0008-0000-05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3" name="Picture 1" descr="ALMASHRI_0">
          <a:extLst>
            <a:ext uri="{FF2B5EF4-FFF2-40B4-BE49-F238E27FC236}">
              <a16:creationId xmlns:a16="http://schemas.microsoft.com/office/drawing/2014/main" id="{00000000-0008-0000-05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4" name="Picture 1" descr="ALMASHRI_0">
          <a:extLst>
            <a:ext uri="{FF2B5EF4-FFF2-40B4-BE49-F238E27FC236}">
              <a16:creationId xmlns:a16="http://schemas.microsoft.com/office/drawing/2014/main" id="{00000000-0008-0000-05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5" name="Picture 1" descr="ALMASHRI_0">
          <a:extLst>
            <a:ext uri="{FF2B5EF4-FFF2-40B4-BE49-F238E27FC236}">
              <a16:creationId xmlns:a16="http://schemas.microsoft.com/office/drawing/2014/main" id="{00000000-0008-0000-05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6" name="Picture 1" descr="ALMASHRI_0">
          <a:extLst>
            <a:ext uri="{FF2B5EF4-FFF2-40B4-BE49-F238E27FC236}">
              <a16:creationId xmlns:a16="http://schemas.microsoft.com/office/drawing/2014/main" id="{00000000-0008-0000-05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7" name="Picture 1" descr="ALMASHRI_0">
          <a:extLst>
            <a:ext uri="{FF2B5EF4-FFF2-40B4-BE49-F238E27FC236}">
              <a16:creationId xmlns:a16="http://schemas.microsoft.com/office/drawing/2014/main" id="{00000000-0008-0000-05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8" name="Picture 1" descr="ALMASHRI_0">
          <a:extLst>
            <a:ext uri="{FF2B5EF4-FFF2-40B4-BE49-F238E27FC236}">
              <a16:creationId xmlns:a16="http://schemas.microsoft.com/office/drawing/2014/main" id="{00000000-0008-0000-05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489" name="Picture 1" descr="ALMASHRI_0">
          <a:extLst>
            <a:ext uri="{FF2B5EF4-FFF2-40B4-BE49-F238E27FC236}">
              <a16:creationId xmlns:a16="http://schemas.microsoft.com/office/drawing/2014/main" id="{00000000-0008-0000-05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0" name="Picture 1" descr="ALMASHRI_0">
          <a:extLst>
            <a:ext uri="{FF2B5EF4-FFF2-40B4-BE49-F238E27FC236}">
              <a16:creationId xmlns:a16="http://schemas.microsoft.com/office/drawing/2014/main" id="{00000000-0008-0000-05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1" name="Picture 1" descr="ALMASHRI_0">
          <a:extLst>
            <a:ext uri="{FF2B5EF4-FFF2-40B4-BE49-F238E27FC236}">
              <a16:creationId xmlns:a16="http://schemas.microsoft.com/office/drawing/2014/main" id="{00000000-0008-0000-05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2" name="Picture 1" descr="ALMASHRI_0">
          <a:extLst>
            <a:ext uri="{FF2B5EF4-FFF2-40B4-BE49-F238E27FC236}">
              <a16:creationId xmlns:a16="http://schemas.microsoft.com/office/drawing/2014/main" id="{00000000-0008-0000-05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3" name="Picture 1" descr="ALMASHRI_0">
          <a:extLst>
            <a:ext uri="{FF2B5EF4-FFF2-40B4-BE49-F238E27FC236}">
              <a16:creationId xmlns:a16="http://schemas.microsoft.com/office/drawing/2014/main" id="{00000000-0008-0000-05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4" name="Picture 1" descr="ALMASHRI_0">
          <a:extLst>
            <a:ext uri="{FF2B5EF4-FFF2-40B4-BE49-F238E27FC236}">
              <a16:creationId xmlns:a16="http://schemas.microsoft.com/office/drawing/2014/main" id="{00000000-0008-0000-05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5" name="Picture 1" descr="ALMASHRI_0">
          <a:extLst>
            <a:ext uri="{FF2B5EF4-FFF2-40B4-BE49-F238E27FC236}">
              <a16:creationId xmlns:a16="http://schemas.microsoft.com/office/drawing/2014/main" id="{00000000-0008-0000-05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6" name="Picture 1" descr="ALMASHRI_0">
          <a:extLst>
            <a:ext uri="{FF2B5EF4-FFF2-40B4-BE49-F238E27FC236}">
              <a16:creationId xmlns:a16="http://schemas.microsoft.com/office/drawing/2014/main" id="{00000000-0008-0000-05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7" name="Picture 1" descr="ALMASHRI_0">
          <a:extLst>
            <a:ext uri="{FF2B5EF4-FFF2-40B4-BE49-F238E27FC236}">
              <a16:creationId xmlns:a16="http://schemas.microsoft.com/office/drawing/2014/main" id="{00000000-0008-0000-05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8" name="Picture 1" descr="ALMASHRI_0">
          <a:extLst>
            <a:ext uri="{FF2B5EF4-FFF2-40B4-BE49-F238E27FC236}">
              <a16:creationId xmlns:a16="http://schemas.microsoft.com/office/drawing/2014/main" id="{00000000-0008-0000-05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499" name="Picture 1" descr="ALMASHRI_0">
          <a:extLst>
            <a:ext uri="{FF2B5EF4-FFF2-40B4-BE49-F238E27FC236}">
              <a16:creationId xmlns:a16="http://schemas.microsoft.com/office/drawing/2014/main" id="{00000000-0008-0000-05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00" name="Picture 1" descr="ALMASHRI_0">
          <a:extLst>
            <a:ext uri="{FF2B5EF4-FFF2-40B4-BE49-F238E27FC236}">
              <a16:creationId xmlns:a16="http://schemas.microsoft.com/office/drawing/2014/main" id="{00000000-0008-0000-05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01" name="Picture 1" descr="ALMASHRI_0">
          <a:extLst>
            <a:ext uri="{FF2B5EF4-FFF2-40B4-BE49-F238E27FC236}">
              <a16:creationId xmlns:a16="http://schemas.microsoft.com/office/drawing/2014/main" id="{00000000-0008-0000-05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02" name="Picture 1" descr="ALMASHRI_0">
          <a:extLst>
            <a:ext uri="{FF2B5EF4-FFF2-40B4-BE49-F238E27FC236}">
              <a16:creationId xmlns:a16="http://schemas.microsoft.com/office/drawing/2014/main" id="{00000000-0008-0000-05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03" name="Picture 1" descr="ALMASHRI_0">
          <a:extLst>
            <a:ext uri="{FF2B5EF4-FFF2-40B4-BE49-F238E27FC236}">
              <a16:creationId xmlns:a16="http://schemas.microsoft.com/office/drawing/2014/main" id="{00000000-0008-0000-05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04" name="Picture 1" descr="ALMASHRI_0">
          <a:extLst>
            <a:ext uri="{FF2B5EF4-FFF2-40B4-BE49-F238E27FC236}">
              <a16:creationId xmlns:a16="http://schemas.microsoft.com/office/drawing/2014/main" id="{00000000-0008-0000-05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05" name="Picture 1" descr="ALMASHRI_0">
          <a:extLst>
            <a:ext uri="{FF2B5EF4-FFF2-40B4-BE49-F238E27FC236}">
              <a16:creationId xmlns:a16="http://schemas.microsoft.com/office/drawing/2014/main" id="{00000000-0008-0000-05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06" name="Picture 1" descr="ALMASHRI_0">
          <a:extLst>
            <a:ext uri="{FF2B5EF4-FFF2-40B4-BE49-F238E27FC236}">
              <a16:creationId xmlns:a16="http://schemas.microsoft.com/office/drawing/2014/main" id="{00000000-0008-0000-05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07" name="Picture 1" descr="ALMASHRI_0">
          <a:extLst>
            <a:ext uri="{FF2B5EF4-FFF2-40B4-BE49-F238E27FC236}">
              <a16:creationId xmlns:a16="http://schemas.microsoft.com/office/drawing/2014/main" id="{00000000-0008-0000-05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08" name="Picture 1" descr="ALMASHRI_0">
          <a:extLst>
            <a:ext uri="{FF2B5EF4-FFF2-40B4-BE49-F238E27FC236}">
              <a16:creationId xmlns:a16="http://schemas.microsoft.com/office/drawing/2014/main" id="{00000000-0008-0000-05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09" name="Picture 1" descr="ALMASHRI_0">
          <a:extLst>
            <a:ext uri="{FF2B5EF4-FFF2-40B4-BE49-F238E27FC236}">
              <a16:creationId xmlns:a16="http://schemas.microsoft.com/office/drawing/2014/main" id="{00000000-0008-0000-05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0" name="Picture 1" descr="ALMASHRI_0">
          <a:extLst>
            <a:ext uri="{FF2B5EF4-FFF2-40B4-BE49-F238E27FC236}">
              <a16:creationId xmlns:a16="http://schemas.microsoft.com/office/drawing/2014/main" id="{00000000-0008-0000-05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1" name="Picture 1" descr="ALMASHRI_0">
          <a:extLst>
            <a:ext uri="{FF2B5EF4-FFF2-40B4-BE49-F238E27FC236}">
              <a16:creationId xmlns:a16="http://schemas.microsoft.com/office/drawing/2014/main" id="{00000000-0008-0000-05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2" name="Picture 1" descr="ALMASHRI_0">
          <a:extLst>
            <a:ext uri="{FF2B5EF4-FFF2-40B4-BE49-F238E27FC236}">
              <a16:creationId xmlns:a16="http://schemas.microsoft.com/office/drawing/2014/main" id="{00000000-0008-0000-05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3" name="Picture 1" descr="ALMASHRI_0">
          <a:extLst>
            <a:ext uri="{FF2B5EF4-FFF2-40B4-BE49-F238E27FC236}">
              <a16:creationId xmlns:a16="http://schemas.microsoft.com/office/drawing/2014/main" id="{00000000-0008-0000-05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4" name="Picture 1" descr="ALMASHRI_0">
          <a:extLst>
            <a:ext uri="{FF2B5EF4-FFF2-40B4-BE49-F238E27FC236}">
              <a16:creationId xmlns:a16="http://schemas.microsoft.com/office/drawing/2014/main" id="{00000000-0008-0000-05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5" name="Picture 1" descr="ALMASHRI_0">
          <a:extLst>
            <a:ext uri="{FF2B5EF4-FFF2-40B4-BE49-F238E27FC236}">
              <a16:creationId xmlns:a16="http://schemas.microsoft.com/office/drawing/2014/main" id="{00000000-0008-0000-05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6" name="Picture 1" descr="ALMASHRI_0">
          <a:extLst>
            <a:ext uri="{FF2B5EF4-FFF2-40B4-BE49-F238E27FC236}">
              <a16:creationId xmlns:a16="http://schemas.microsoft.com/office/drawing/2014/main" id="{00000000-0008-0000-05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7" name="Picture 1" descr="ALMASHRI_0">
          <a:extLst>
            <a:ext uri="{FF2B5EF4-FFF2-40B4-BE49-F238E27FC236}">
              <a16:creationId xmlns:a16="http://schemas.microsoft.com/office/drawing/2014/main" id="{00000000-0008-0000-05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8" name="Picture 1" descr="ALMASHRI_0">
          <a:extLst>
            <a:ext uri="{FF2B5EF4-FFF2-40B4-BE49-F238E27FC236}">
              <a16:creationId xmlns:a16="http://schemas.microsoft.com/office/drawing/2014/main" id="{00000000-0008-0000-05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19" name="Picture 1" descr="ALMASHRI_0">
          <a:extLst>
            <a:ext uri="{FF2B5EF4-FFF2-40B4-BE49-F238E27FC236}">
              <a16:creationId xmlns:a16="http://schemas.microsoft.com/office/drawing/2014/main" id="{00000000-0008-0000-05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20" name="Picture 1" descr="ALMASHRI_0">
          <a:extLst>
            <a:ext uri="{FF2B5EF4-FFF2-40B4-BE49-F238E27FC236}">
              <a16:creationId xmlns:a16="http://schemas.microsoft.com/office/drawing/2014/main" id="{00000000-0008-0000-05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21" name="Picture 1" descr="ALMASHRI_0">
          <a:extLst>
            <a:ext uri="{FF2B5EF4-FFF2-40B4-BE49-F238E27FC236}">
              <a16:creationId xmlns:a16="http://schemas.microsoft.com/office/drawing/2014/main" id="{00000000-0008-0000-05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2" name="Picture 1" descr="ALMASHRI_0">
          <a:extLst>
            <a:ext uri="{FF2B5EF4-FFF2-40B4-BE49-F238E27FC236}">
              <a16:creationId xmlns:a16="http://schemas.microsoft.com/office/drawing/2014/main" id="{00000000-0008-0000-05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3" name="Picture 1" descr="ALMASHRI_0">
          <a:extLst>
            <a:ext uri="{FF2B5EF4-FFF2-40B4-BE49-F238E27FC236}">
              <a16:creationId xmlns:a16="http://schemas.microsoft.com/office/drawing/2014/main" id="{00000000-0008-0000-05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4" name="Picture 1" descr="ALMASHRI_0">
          <a:extLst>
            <a:ext uri="{FF2B5EF4-FFF2-40B4-BE49-F238E27FC236}">
              <a16:creationId xmlns:a16="http://schemas.microsoft.com/office/drawing/2014/main" id="{00000000-0008-0000-05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5" name="Picture 1" descr="ALMASHRI_0">
          <a:extLst>
            <a:ext uri="{FF2B5EF4-FFF2-40B4-BE49-F238E27FC236}">
              <a16:creationId xmlns:a16="http://schemas.microsoft.com/office/drawing/2014/main" id="{00000000-0008-0000-05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6" name="Picture 1" descr="ALMASHRI_0">
          <a:extLst>
            <a:ext uri="{FF2B5EF4-FFF2-40B4-BE49-F238E27FC236}">
              <a16:creationId xmlns:a16="http://schemas.microsoft.com/office/drawing/2014/main" id="{00000000-0008-0000-05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7" name="Picture 1" descr="ALMASHRI_0">
          <a:extLst>
            <a:ext uri="{FF2B5EF4-FFF2-40B4-BE49-F238E27FC236}">
              <a16:creationId xmlns:a16="http://schemas.microsoft.com/office/drawing/2014/main" id="{00000000-0008-0000-05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8" name="Picture 1" descr="ALMASHRI_0">
          <a:extLst>
            <a:ext uri="{FF2B5EF4-FFF2-40B4-BE49-F238E27FC236}">
              <a16:creationId xmlns:a16="http://schemas.microsoft.com/office/drawing/2014/main" id="{00000000-0008-0000-05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29" name="Picture 1" descr="ALMASHRI_0">
          <a:extLst>
            <a:ext uri="{FF2B5EF4-FFF2-40B4-BE49-F238E27FC236}">
              <a16:creationId xmlns:a16="http://schemas.microsoft.com/office/drawing/2014/main" id="{00000000-0008-0000-05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0" name="Picture 1" descr="ALMASHRI_0">
          <a:extLst>
            <a:ext uri="{FF2B5EF4-FFF2-40B4-BE49-F238E27FC236}">
              <a16:creationId xmlns:a16="http://schemas.microsoft.com/office/drawing/2014/main" id="{00000000-0008-0000-05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1" name="Picture 1" descr="ALMASHRI_0">
          <a:extLst>
            <a:ext uri="{FF2B5EF4-FFF2-40B4-BE49-F238E27FC236}">
              <a16:creationId xmlns:a16="http://schemas.microsoft.com/office/drawing/2014/main" id="{00000000-0008-0000-05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2" name="Picture 1" descr="ALMASHRI_0">
          <a:extLst>
            <a:ext uri="{FF2B5EF4-FFF2-40B4-BE49-F238E27FC236}">
              <a16:creationId xmlns:a16="http://schemas.microsoft.com/office/drawing/2014/main" id="{00000000-0008-0000-05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3" name="Picture 1" descr="ALMASHRI_0">
          <a:extLst>
            <a:ext uri="{FF2B5EF4-FFF2-40B4-BE49-F238E27FC236}">
              <a16:creationId xmlns:a16="http://schemas.microsoft.com/office/drawing/2014/main" id="{00000000-0008-0000-05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4" name="Picture 1" descr="ALMASHRI_0">
          <a:extLst>
            <a:ext uri="{FF2B5EF4-FFF2-40B4-BE49-F238E27FC236}">
              <a16:creationId xmlns:a16="http://schemas.microsoft.com/office/drawing/2014/main" id="{00000000-0008-0000-05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5" name="Picture 1" descr="ALMASHRI_0">
          <a:extLst>
            <a:ext uri="{FF2B5EF4-FFF2-40B4-BE49-F238E27FC236}">
              <a16:creationId xmlns:a16="http://schemas.microsoft.com/office/drawing/2014/main" id="{00000000-0008-0000-05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6" name="Picture 1" descr="ALMASHRI_0">
          <a:extLst>
            <a:ext uri="{FF2B5EF4-FFF2-40B4-BE49-F238E27FC236}">
              <a16:creationId xmlns:a16="http://schemas.microsoft.com/office/drawing/2014/main" id="{00000000-0008-0000-05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537" name="Picture 1" descr="ALMASHRI_0">
          <a:extLst>
            <a:ext uri="{FF2B5EF4-FFF2-40B4-BE49-F238E27FC236}">
              <a16:creationId xmlns:a16="http://schemas.microsoft.com/office/drawing/2014/main" id="{00000000-0008-0000-05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38" name="Picture 1" descr="ALMASHRI_0">
          <a:extLst>
            <a:ext uri="{FF2B5EF4-FFF2-40B4-BE49-F238E27FC236}">
              <a16:creationId xmlns:a16="http://schemas.microsoft.com/office/drawing/2014/main" id="{00000000-0008-0000-05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39" name="Picture 1" descr="ALMASHRI_0">
          <a:extLst>
            <a:ext uri="{FF2B5EF4-FFF2-40B4-BE49-F238E27FC236}">
              <a16:creationId xmlns:a16="http://schemas.microsoft.com/office/drawing/2014/main" id="{00000000-0008-0000-05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0" name="Picture 1" descr="ALMASHRI_0">
          <a:extLst>
            <a:ext uri="{FF2B5EF4-FFF2-40B4-BE49-F238E27FC236}">
              <a16:creationId xmlns:a16="http://schemas.microsoft.com/office/drawing/2014/main" id="{00000000-0008-0000-05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1" name="Picture 1" descr="ALMASHRI_0">
          <a:extLst>
            <a:ext uri="{FF2B5EF4-FFF2-40B4-BE49-F238E27FC236}">
              <a16:creationId xmlns:a16="http://schemas.microsoft.com/office/drawing/2014/main" id="{00000000-0008-0000-05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2" name="Picture 1" descr="ALMASHRI_0">
          <a:extLst>
            <a:ext uri="{FF2B5EF4-FFF2-40B4-BE49-F238E27FC236}">
              <a16:creationId xmlns:a16="http://schemas.microsoft.com/office/drawing/2014/main" id="{00000000-0008-0000-05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3" name="Picture 1" descr="ALMASHRI_0">
          <a:extLst>
            <a:ext uri="{FF2B5EF4-FFF2-40B4-BE49-F238E27FC236}">
              <a16:creationId xmlns:a16="http://schemas.microsoft.com/office/drawing/2014/main" id="{00000000-0008-0000-05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4" name="Picture 1" descr="ALMASHRI_0">
          <a:extLst>
            <a:ext uri="{FF2B5EF4-FFF2-40B4-BE49-F238E27FC236}">
              <a16:creationId xmlns:a16="http://schemas.microsoft.com/office/drawing/2014/main" id="{00000000-0008-0000-05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5" name="Picture 1" descr="ALMASHRI_0">
          <a:extLst>
            <a:ext uri="{FF2B5EF4-FFF2-40B4-BE49-F238E27FC236}">
              <a16:creationId xmlns:a16="http://schemas.microsoft.com/office/drawing/2014/main" id="{00000000-0008-0000-05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6" name="Picture 1" descr="ALMASHRI_0">
          <a:extLst>
            <a:ext uri="{FF2B5EF4-FFF2-40B4-BE49-F238E27FC236}">
              <a16:creationId xmlns:a16="http://schemas.microsoft.com/office/drawing/2014/main" id="{00000000-0008-0000-05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7" name="Picture 1" descr="ALMASHRI_0">
          <a:extLst>
            <a:ext uri="{FF2B5EF4-FFF2-40B4-BE49-F238E27FC236}">
              <a16:creationId xmlns:a16="http://schemas.microsoft.com/office/drawing/2014/main" id="{00000000-0008-0000-05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8" name="Picture 1" descr="ALMASHRI_0">
          <a:extLst>
            <a:ext uri="{FF2B5EF4-FFF2-40B4-BE49-F238E27FC236}">
              <a16:creationId xmlns:a16="http://schemas.microsoft.com/office/drawing/2014/main" id="{00000000-0008-0000-05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49" name="Picture 1" descr="ALMASHRI_0">
          <a:extLst>
            <a:ext uri="{FF2B5EF4-FFF2-40B4-BE49-F238E27FC236}">
              <a16:creationId xmlns:a16="http://schemas.microsoft.com/office/drawing/2014/main" id="{00000000-0008-0000-05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50" name="Picture 1" descr="ALMASHRI_0">
          <a:extLst>
            <a:ext uri="{FF2B5EF4-FFF2-40B4-BE49-F238E27FC236}">
              <a16:creationId xmlns:a16="http://schemas.microsoft.com/office/drawing/2014/main" id="{00000000-0008-0000-05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51" name="Picture 1" descr="ALMASHRI_0">
          <a:extLst>
            <a:ext uri="{FF2B5EF4-FFF2-40B4-BE49-F238E27FC236}">
              <a16:creationId xmlns:a16="http://schemas.microsoft.com/office/drawing/2014/main" id="{00000000-0008-0000-05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52" name="Picture 1" descr="ALMASHRI_0">
          <a:extLst>
            <a:ext uri="{FF2B5EF4-FFF2-40B4-BE49-F238E27FC236}">
              <a16:creationId xmlns:a16="http://schemas.microsoft.com/office/drawing/2014/main" id="{00000000-0008-0000-05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553" name="Picture 1" descr="ALMASHRI_0">
          <a:extLst>
            <a:ext uri="{FF2B5EF4-FFF2-40B4-BE49-F238E27FC236}">
              <a16:creationId xmlns:a16="http://schemas.microsoft.com/office/drawing/2014/main" id="{00000000-0008-0000-05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54" name="Picture 1" descr="ALMASHRI_0">
          <a:extLst>
            <a:ext uri="{FF2B5EF4-FFF2-40B4-BE49-F238E27FC236}">
              <a16:creationId xmlns:a16="http://schemas.microsoft.com/office/drawing/2014/main" id="{00000000-0008-0000-05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55" name="Picture 1" descr="ALMASHRI_0">
          <a:extLst>
            <a:ext uri="{FF2B5EF4-FFF2-40B4-BE49-F238E27FC236}">
              <a16:creationId xmlns:a16="http://schemas.microsoft.com/office/drawing/2014/main" id="{00000000-0008-0000-05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56" name="Picture 1" descr="ALMASHRI_0">
          <a:extLst>
            <a:ext uri="{FF2B5EF4-FFF2-40B4-BE49-F238E27FC236}">
              <a16:creationId xmlns:a16="http://schemas.microsoft.com/office/drawing/2014/main" id="{00000000-0008-0000-05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57" name="Picture 1" descr="ALMASHRI_0">
          <a:extLst>
            <a:ext uri="{FF2B5EF4-FFF2-40B4-BE49-F238E27FC236}">
              <a16:creationId xmlns:a16="http://schemas.microsoft.com/office/drawing/2014/main" id="{00000000-0008-0000-05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58" name="Picture 1" descr="ALMASHRI_0">
          <a:extLst>
            <a:ext uri="{FF2B5EF4-FFF2-40B4-BE49-F238E27FC236}">
              <a16:creationId xmlns:a16="http://schemas.microsoft.com/office/drawing/2014/main" id="{00000000-0008-0000-05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59" name="Picture 1" descr="ALMASHRI_0">
          <a:extLst>
            <a:ext uri="{FF2B5EF4-FFF2-40B4-BE49-F238E27FC236}">
              <a16:creationId xmlns:a16="http://schemas.microsoft.com/office/drawing/2014/main" id="{00000000-0008-0000-05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0" name="Picture 1" descr="ALMASHRI_0">
          <a:extLst>
            <a:ext uri="{FF2B5EF4-FFF2-40B4-BE49-F238E27FC236}">
              <a16:creationId xmlns:a16="http://schemas.microsoft.com/office/drawing/2014/main" id="{00000000-0008-0000-05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1" name="Picture 1" descr="ALMASHRI_0">
          <a:extLst>
            <a:ext uri="{FF2B5EF4-FFF2-40B4-BE49-F238E27FC236}">
              <a16:creationId xmlns:a16="http://schemas.microsoft.com/office/drawing/2014/main" id="{00000000-0008-0000-05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2" name="Picture 1" descr="ALMASHRI_0">
          <a:extLst>
            <a:ext uri="{FF2B5EF4-FFF2-40B4-BE49-F238E27FC236}">
              <a16:creationId xmlns:a16="http://schemas.microsoft.com/office/drawing/2014/main" id="{00000000-0008-0000-05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3" name="Picture 1" descr="ALMASHRI_0">
          <a:extLst>
            <a:ext uri="{FF2B5EF4-FFF2-40B4-BE49-F238E27FC236}">
              <a16:creationId xmlns:a16="http://schemas.microsoft.com/office/drawing/2014/main" id="{00000000-0008-0000-05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4" name="Picture 1" descr="ALMASHRI_0">
          <a:extLst>
            <a:ext uri="{FF2B5EF4-FFF2-40B4-BE49-F238E27FC236}">
              <a16:creationId xmlns:a16="http://schemas.microsoft.com/office/drawing/2014/main" id="{00000000-0008-0000-05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5" name="Picture 1" descr="ALMASHRI_0">
          <a:extLst>
            <a:ext uri="{FF2B5EF4-FFF2-40B4-BE49-F238E27FC236}">
              <a16:creationId xmlns:a16="http://schemas.microsoft.com/office/drawing/2014/main" id="{00000000-0008-0000-05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6" name="Picture 1" descr="ALMASHRI_0">
          <a:extLst>
            <a:ext uri="{FF2B5EF4-FFF2-40B4-BE49-F238E27FC236}">
              <a16:creationId xmlns:a16="http://schemas.microsoft.com/office/drawing/2014/main" id="{00000000-0008-0000-05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7" name="Picture 1" descr="ALMASHRI_0">
          <a:extLst>
            <a:ext uri="{FF2B5EF4-FFF2-40B4-BE49-F238E27FC236}">
              <a16:creationId xmlns:a16="http://schemas.microsoft.com/office/drawing/2014/main" id="{00000000-0008-0000-05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8" name="Picture 1" descr="ALMASHRI_0">
          <a:extLst>
            <a:ext uri="{FF2B5EF4-FFF2-40B4-BE49-F238E27FC236}">
              <a16:creationId xmlns:a16="http://schemas.microsoft.com/office/drawing/2014/main" id="{00000000-0008-0000-05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569" name="Picture 1" descr="ALMASHRI_0">
          <a:extLst>
            <a:ext uri="{FF2B5EF4-FFF2-40B4-BE49-F238E27FC236}">
              <a16:creationId xmlns:a16="http://schemas.microsoft.com/office/drawing/2014/main" id="{00000000-0008-0000-05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0" name="Picture 1" descr="ALMASHRI_0">
          <a:extLst>
            <a:ext uri="{FF2B5EF4-FFF2-40B4-BE49-F238E27FC236}">
              <a16:creationId xmlns:a16="http://schemas.microsoft.com/office/drawing/2014/main" id="{00000000-0008-0000-05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1" name="Picture 1" descr="ALMASHRI_0">
          <a:extLst>
            <a:ext uri="{FF2B5EF4-FFF2-40B4-BE49-F238E27FC236}">
              <a16:creationId xmlns:a16="http://schemas.microsoft.com/office/drawing/2014/main" id="{00000000-0008-0000-05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2" name="Picture 1" descr="ALMASHRI_0">
          <a:extLst>
            <a:ext uri="{FF2B5EF4-FFF2-40B4-BE49-F238E27FC236}">
              <a16:creationId xmlns:a16="http://schemas.microsoft.com/office/drawing/2014/main" id="{00000000-0008-0000-05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3" name="Picture 1" descr="ALMASHRI_0">
          <a:extLst>
            <a:ext uri="{FF2B5EF4-FFF2-40B4-BE49-F238E27FC236}">
              <a16:creationId xmlns:a16="http://schemas.microsoft.com/office/drawing/2014/main" id="{00000000-0008-0000-05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4" name="Picture 1" descr="ALMASHRI_0">
          <a:extLst>
            <a:ext uri="{FF2B5EF4-FFF2-40B4-BE49-F238E27FC236}">
              <a16:creationId xmlns:a16="http://schemas.microsoft.com/office/drawing/2014/main" id="{00000000-0008-0000-05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5" name="Picture 1" descr="ALMASHRI_0">
          <a:extLst>
            <a:ext uri="{FF2B5EF4-FFF2-40B4-BE49-F238E27FC236}">
              <a16:creationId xmlns:a16="http://schemas.microsoft.com/office/drawing/2014/main" id="{00000000-0008-0000-05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6" name="Picture 1" descr="ALMASHRI_0">
          <a:extLst>
            <a:ext uri="{FF2B5EF4-FFF2-40B4-BE49-F238E27FC236}">
              <a16:creationId xmlns:a16="http://schemas.microsoft.com/office/drawing/2014/main" id="{00000000-0008-0000-05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7" name="Picture 1" descr="ALMASHRI_0">
          <a:extLst>
            <a:ext uri="{FF2B5EF4-FFF2-40B4-BE49-F238E27FC236}">
              <a16:creationId xmlns:a16="http://schemas.microsoft.com/office/drawing/2014/main" id="{00000000-0008-0000-05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8" name="Picture 1" descr="ALMASHRI_0">
          <a:extLst>
            <a:ext uri="{FF2B5EF4-FFF2-40B4-BE49-F238E27FC236}">
              <a16:creationId xmlns:a16="http://schemas.microsoft.com/office/drawing/2014/main" id="{00000000-0008-0000-05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79" name="Picture 1" descr="ALMASHRI_0">
          <a:extLst>
            <a:ext uri="{FF2B5EF4-FFF2-40B4-BE49-F238E27FC236}">
              <a16:creationId xmlns:a16="http://schemas.microsoft.com/office/drawing/2014/main" id="{00000000-0008-0000-05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80" name="Picture 1" descr="ALMASHRI_0">
          <a:extLst>
            <a:ext uri="{FF2B5EF4-FFF2-40B4-BE49-F238E27FC236}">
              <a16:creationId xmlns:a16="http://schemas.microsoft.com/office/drawing/2014/main" id="{00000000-0008-0000-05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81" name="Picture 1" descr="ALMASHRI_0">
          <a:extLst>
            <a:ext uri="{FF2B5EF4-FFF2-40B4-BE49-F238E27FC236}">
              <a16:creationId xmlns:a16="http://schemas.microsoft.com/office/drawing/2014/main" id="{00000000-0008-0000-05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82" name="Picture 1" descr="ALMASHRI_0">
          <a:extLst>
            <a:ext uri="{FF2B5EF4-FFF2-40B4-BE49-F238E27FC236}">
              <a16:creationId xmlns:a16="http://schemas.microsoft.com/office/drawing/2014/main" id="{00000000-0008-0000-05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83" name="Picture 1" descr="ALMASHRI_0">
          <a:extLst>
            <a:ext uri="{FF2B5EF4-FFF2-40B4-BE49-F238E27FC236}">
              <a16:creationId xmlns:a16="http://schemas.microsoft.com/office/drawing/2014/main" id="{00000000-0008-0000-05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84" name="Picture 1" descr="ALMASHRI_0">
          <a:extLst>
            <a:ext uri="{FF2B5EF4-FFF2-40B4-BE49-F238E27FC236}">
              <a16:creationId xmlns:a16="http://schemas.microsoft.com/office/drawing/2014/main" id="{00000000-0008-0000-05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585" name="Picture 1" descr="ALMASHRI_0">
          <a:extLst>
            <a:ext uri="{FF2B5EF4-FFF2-40B4-BE49-F238E27FC236}">
              <a16:creationId xmlns:a16="http://schemas.microsoft.com/office/drawing/2014/main" id="{00000000-0008-0000-05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86" name="Picture 1" descr="ALMASHRI_0">
          <a:extLst>
            <a:ext uri="{FF2B5EF4-FFF2-40B4-BE49-F238E27FC236}">
              <a16:creationId xmlns:a16="http://schemas.microsoft.com/office/drawing/2014/main" id="{00000000-0008-0000-05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87" name="Picture 1" descr="ALMASHRI_0">
          <a:extLst>
            <a:ext uri="{FF2B5EF4-FFF2-40B4-BE49-F238E27FC236}">
              <a16:creationId xmlns:a16="http://schemas.microsoft.com/office/drawing/2014/main" id="{00000000-0008-0000-05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88" name="Picture 1" descr="ALMASHRI_0">
          <a:extLst>
            <a:ext uri="{FF2B5EF4-FFF2-40B4-BE49-F238E27FC236}">
              <a16:creationId xmlns:a16="http://schemas.microsoft.com/office/drawing/2014/main" id="{00000000-0008-0000-05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89" name="Picture 1" descr="ALMASHRI_0">
          <a:extLst>
            <a:ext uri="{FF2B5EF4-FFF2-40B4-BE49-F238E27FC236}">
              <a16:creationId xmlns:a16="http://schemas.microsoft.com/office/drawing/2014/main" id="{00000000-0008-0000-05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0" name="Picture 1" descr="ALMASHRI_0">
          <a:extLst>
            <a:ext uri="{FF2B5EF4-FFF2-40B4-BE49-F238E27FC236}">
              <a16:creationId xmlns:a16="http://schemas.microsoft.com/office/drawing/2014/main" id="{00000000-0008-0000-05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1" name="Picture 1" descr="ALMASHRI_0">
          <a:extLst>
            <a:ext uri="{FF2B5EF4-FFF2-40B4-BE49-F238E27FC236}">
              <a16:creationId xmlns:a16="http://schemas.microsoft.com/office/drawing/2014/main" id="{00000000-0008-0000-05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2" name="Picture 1" descr="ALMASHRI_0">
          <a:extLst>
            <a:ext uri="{FF2B5EF4-FFF2-40B4-BE49-F238E27FC236}">
              <a16:creationId xmlns:a16="http://schemas.microsoft.com/office/drawing/2014/main" id="{00000000-0008-0000-05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3" name="Picture 1" descr="ALMASHRI_0">
          <a:extLst>
            <a:ext uri="{FF2B5EF4-FFF2-40B4-BE49-F238E27FC236}">
              <a16:creationId xmlns:a16="http://schemas.microsoft.com/office/drawing/2014/main" id="{00000000-0008-0000-05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4" name="Picture 1" descr="ALMASHRI_0">
          <a:extLst>
            <a:ext uri="{FF2B5EF4-FFF2-40B4-BE49-F238E27FC236}">
              <a16:creationId xmlns:a16="http://schemas.microsoft.com/office/drawing/2014/main" id="{00000000-0008-0000-05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5" name="Picture 1" descr="ALMASHRI_0">
          <a:extLst>
            <a:ext uri="{FF2B5EF4-FFF2-40B4-BE49-F238E27FC236}">
              <a16:creationId xmlns:a16="http://schemas.microsoft.com/office/drawing/2014/main" id="{00000000-0008-0000-05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6" name="Picture 1" descr="ALMASHRI_0">
          <a:extLst>
            <a:ext uri="{FF2B5EF4-FFF2-40B4-BE49-F238E27FC236}">
              <a16:creationId xmlns:a16="http://schemas.microsoft.com/office/drawing/2014/main" id="{00000000-0008-0000-05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7" name="Picture 1" descr="ALMASHRI_0">
          <a:extLst>
            <a:ext uri="{FF2B5EF4-FFF2-40B4-BE49-F238E27FC236}">
              <a16:creationId xmlns:a16="http://schemas.microsoft.com/office/drawing/2014/main" id="{00000000-0008-0000-05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8" name="Picture 1" descr="ALMASHRI_0">
          <a:extLst>
            <a:ext uri="{FF2B5EF4-FFF2-40B4-BE49-F238E27FC236}">
              <a16:creationId xmlns:a16="http://schemas.microsoft.com/office/drawing/2014/main" id="{00000000-0008-0000-05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599" name="Picture 1" descr="ALMASHRI_0">
          <a:extLst>
            <a:ext uri="{FF2B5EF4-FFF2-40B4-BE49-F238E27FC236}">
              <a16:creationId xmlns:a16="http://schemas.microsoft.com/office/drawing/2014/main" id="{00000000-0008-0000-05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600" name="Picture 1" descr="ALMASHRI_0">
          <a:extLst>
            <a:ext uri="{FF2B5EF4-FFF2-40B4-BE49-F238E27FC236}">
              <a16:creationId xmlns:a16="http://schemas.microsoft.com/office/drawing/2014/main" id="{00000000-0008-0000-05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601" name="Picture 1" descr="ALMASHRI_0">
          <a:extLst>
            <a:ext uri="{FF2B5EF4-FFF2-40B4-BE49-F238E27FC236}">
              <a16:creationId xmlns:a16="http://schemas.microsoft.com/office/drawing/2014/main" id="{00000000-0008-0000-05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2" name="Picture 1" descr="ALMASHRI_0">
          <a:extLst>
            <a:ext uri="{FF2B5EF4-FFF2-40B4-BE49-F238E27FC236}">
              <a16:creationId xmlns:a16="http://schemas.microsoft.com/office/drawing/2014/main" id="{00000000-0008-0000-05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3" name="Picture 1" descr="ALMASHRI_0">
          <a:extLst>
            <a:ext uri="{FF2B5EF4-FFF2-40B4-BE49-F238E27FC236}">
              <a16:creationId xmlns:a16="http://schemas.microsoft.com/office/drawing/2014/main" id="{00000000-0008-0000-05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4" name="Picture 1" descr="ALMASHRI_0">
          <a:extLst>
            <a:ext uri="{FF2B5EF4-FFF2-40B4-BE49-F238E27FC236}">
              <a16:creationId xmlns:a16="http://schemas.microsoft.com/office/drawing/2014/main" id="{00000000-0008-0000-05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5" name="Picture 1" descr="ALMASHRI_0">
          <a:extLst>
            <a:ext uri="{FF2B5EF4-FFF2-40B4-BE49-F238E27FC236}">
              <a16:creationId xmlns:a16="http://schemas.microsoft.com/office/drawing/2014/main" id="{00000000-0008-0000-05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6" name="Picture 1" descr="ALMASHRI_0">
          <a:extLst>
            <a:ext uri="{FF2B5EF4-FFF2-40B4-BE49-F238E27FC236}">
              <a16:creationId xmlns:a16="http://schemas.microsoft.com/office/drawing/2014/main" id="{00000000-0008-0000-05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7" name="Picture 1" descr="ALMASHRI_0">
          <a:extLst>
            <a:ext uri="{FF2B5EF4-FFF2-40B4-BE49-F238E27FC236}">
              <a16:creationId xmlns:a16="http://schemas.microsoft.com/office/drawing/2014/main" id="{00000000-0008-0000-05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8" name="Picture 1" descr="ALMASHRI_0">
          <a:extLst>
            <a:ext uri="{FF2B5EF4-FFF2-40B4-BE49-F238E27FC236}">
              <a16:creationId xmlns:a16="http://schemas.microsoft.com/office/drawing/2014/main" id="{00000000-0008-0000-05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09" name="Picture 1" descr="ALMASHRI_0">
          <a:extLst>
            <a:ext uri="{FF2B5EF4-FFF2-40B4-BE49-F238E27FC236}">
              <a16:creationId xmlns:a16="http://schemas.microsoft.com/office/drawing/2014/main" id="{00000000-0008-0000-05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0" name="Picture 1" descr="ALMASHRI_0">
          <a:extLst>
            <a:ext uri="{FF2B5EF4-FFF2-40B4-BE49-F238E27FC236}">
              <a16:creationId xmlns:a16="http://schemas.microsoft.com/office/drawing/2014/main" id="{00000000-0008-0000-05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1" name="Picture 1" descr="ALMASHRI_0">
          <a:extLst>
            <a:ext uri="{FF2B5EF4-FFF2-40B4-BE49-F238E27FC236}">
              <a16:creationId xmlns:a16="http://schemas.microsoft.com/office/drawing/2014/main" id="{00000000-0008-0000-05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2" name="Picture 1" descr="ALMASHRI_0">
          <a:extLst>
            <a:ext uri="{FF2B5EF4-FFF2-40B4-BE49-F238E27FC236}">
              <a16:creationId xmlns:a16="http://schemas.microsoft.com/office/drawing/2014/main" id="{00000000-0008-0000-05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3" name="Picture 1" descr="ALMASHRI_0">
          <a:extLst>
            <a:ext uri="{FF2B5EF4-FFF2-40B4-BE49-F238E27FC236}">
              <a16:creationId xmlns:a16="http://schemas.microsoft.com/office/drawing/2014/main" id="{00000000-0008-0000-05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4" name="Picture 1" descr="ALMASHRI_0">
          <a:extLst>
            <a:ext uri="{FF2B5EF4-FFF2-40B4-BE49-F238E27FC236}">
              <a16:creationId xmlns:a16="http://schemas.microsoft.com/office/drawing/2014/main" id="{00000000-0008-0000-05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5" name="Picture 1" descr="ALMASHRI_0">
          <a:extLst>
            <a:ext uri="{FF2B5EF4-FFF2-40B4-BE49-F238E27FC236}">
              <a16:creationId xmlns:a16="http://schemas.microsoft.com/office/drawing/2014/main" id="{00000000-0008-0000-05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6" name="Picture 1" descr="ALMASHRI_0">
          <a:extLst>
            <a:ext uri="{FF2B5EF4-FFF2-40B4-BE49-F238E27FC236}">
              <a16:creationId xmlns:a16="http://schemas.microsoft.com/office/drawing/2014/main" id="{00000000-0008-0000-05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617" name="Picture 1" descr="ALMASHRI_0">
          <a:extLst>
            <a:ext uri="{FF2B5EF4-FFF2-40B4-BE49-F238E27FC236}">
              <a16:creationId xmlns:a16="http://schemas.microsoft.com/office/drawing/2014/main" id="{00000000-0008-0000-05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18" name="Picture 1" descr="ALMASHRI_0">
          <a:extLst>
            <a:ext uri="{FF2B5EF4-FFF2-40B4-BE49-F238E27FC236}">
              <a16:creationId xmlns:a16="http://schemas.microsoft.com/office/drawing/2014/main" id="{00000000-0008-0000-05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19" name="Picture 1" descr="ALMASHRI_0">
          <a:extLst>
            <a:ext uri="{FF2B5EF4-FFF2-40B4-BE49-F238E27FC236}">
              <a16:creationId xmlns:a16="http://schemas.microsoft.com/office/drawing/2014/main" id="{00000000-0008-0000-05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0" name="Picture 1" descr="ALMASHRI_0">
          <a:extLst>
            <a:ext uri="{FF2B5EF4-FFF2-40B4-BE49-F238E27FC236}">
              <a16:creationId xmlns:a16="http://schemas.microsoft.com/office/drawing/2014/main" id="{00000000-0008-0000-05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1" name="Picture 1" descr="ALMASHRI_0">
          <a:extLst>
            <a:ext uri="{FF2B5EF4-FFF2-40B4-BE49-F238E27FC236}">
              <a16:creationId xmlns:a16="http://schemas.microsoft.com/office/drawing/2014/main" id="{00000000-0008-0000-05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2" name="Picture 1" descr="ALMASHRI_0">
          <a:extLst>
            <a:ext uri="{FF2B5EF4-FFF2-40B4-BE49-F238E27FC236}">
              <a16:creationId xmlns:a16="http://schemas.microsoft.com/office/drawing/2014/main" id="{00000000-0008-0000-05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3" name="Picture 1" descr="ALMASHRI_0">
          <a:extLst>
            <a:ext uri="{FF2B5EF4-FFF2-40B4-BE49-F238E27FC236}">
              <a16:creationId xmlns:a16="http://schemas.microsoft.com/office/drawing/2014/main" id="{00000000-0008-0000-05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4" name="Picture 1" descr="ALMASHRI_0">
          <a:extLst>
            <a:ext uri="{FF2B5EF4-FFF2-40B4-BE49-F238E27FC236}">
              <a16:creationId xmlns:a16="http://schemas.microsoft.com/office/drawing/2014/main" id="{00000000-0008-0000-05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5" name="Picture 1" descr="ALMASHRI_0">
          <a:extLst>
            <a:ext uri="{FF2B5EF4-FFF2-40B4-BE49-F238E27FC236}">
              <a16:creationId xmlns:a16="http://schemas.microsoft.com/office/drawing/2014/main" id="{00000000-0008-0000-05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6" name="Picture 1" descr="ALMASHRI_0">
          <a:extLst>
            <a:ext uri="{FF2B5EF4-FFF2-40B4-BE49-F238E27FC236}">
              <a16:creationId xmlns:a16="http://schemas.microsoft.com/office/drawing/2014/main" id="{00000000-0008-0000-05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7" name="Picture 1" descr="ALMASHRI_0">
          <a:extLst>
            <a:ext uri="{FF2B5EF4-FFF2-40B4-BE49-F238E27FC236}">
              <a16:creationId xmlns:a16="http://schemas.microsoft.com/office/drawing/2014/main" id="{00000000-0008-0000-05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8" name="Picture 1" descr="ALMASHRI_0">
          <a:extLst>
            <a:ext uri="{FF2B5EF4-FFF2-40B4-BE49-F238E27FC236}">
              <a16:creationId xmlns:a16="http://schemas.microsoft.com/office/drawing/2014/main" id="{00000000-0008-0000-05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29" name="Picture 1" descr="ALMASHRI_0">
          <a:extLst>
            <a:ext uri="{FF2B5EF4-FFF2-40B4-BE49-F238E27FC236}">
              <a16:creationId xmlns:a16="http://schemas.microsoft.com/office/drawing/2014/main" id="{00000000-0008-0000-05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30" name="Picture 1" descr="ALMASHRI_0">
          <a:extLst>
            <a:ext uri="{FF2B5EF4-FFF2-40B4-BE49-F238E27FC236}">
              <a16:creationId xmlns:a16="http://schemas.microsoft.com/office/drawing/2014/main" id="{00000000-0008-0000-05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31" name="Picture 1" descr="ALMASHRI_0">
          <a:extLst>
            <a:ext uri="{FF2B5EF4-FFF2-40B4-BE49-F238E27FC236}">
              <a16:creationId xmlns:a16="http://schemas.microsoft.com/office/drawing/2014/main" id="{00000000-0008-0000-05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32" name="Picture 1" descr="ALMASHRI_0">
          <a:extLst>
            <a:ext uri="{FF2B5EF4-FFF2-40B4-BE49-F238E27FC236}">
              <a16:creationId xmlns:a16="http://schemas.microsoft.com/office/drawing/2014/main" id="{00000000-0008-0000-05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33" name="Picture 1" descr="ALMASHRI_0">
          <a:extLst>
            <a:ext uri="{FF2B5EF4-FFF2-40B4-BE49-F238E27FC236}">
              <a16:creationId xmlns:a16="http://schemas.microsoft.com/office/drawing/2014/main" id="{00000000-0008-0000-05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34" name="Picture 1" descr="ALMASHRI_0">
          <a:extLst>
            <a:ext uri="{FF2B5EF4-FFF2-40B4-BE49-F238E27FC236}">
              <a16:creationId xmlns:a16="http://schemas.microsoft.com/office/drawing/2014/main" id="{00000000-0008-0000-05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35" name="Picture 1" descr="ALMASHRI_0">
          <a:extLst>
            <a:ext uri="{FF2B5EF4-FFF2-40B4-BE49-F238E27FC236}">
              <a16:creationId xmlns:a16="http://schemas.microsoft.com/office/drawing/2014/main" id="{00000000-0008-0000-05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36" name="Picture 1" descr="ALMASHRI_0">
          <a:extLst>
            <a:ext uri="{FF2B5EF4-FFF2-40B4-BE49-F238E27FC236}">
              <a16:creationId xmlns:a16="http://schemas.microsoft.com/office/drawing/2014/main" id="{00000000-0008-0000-05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37" name="Picture 1" descr="ALMASHRI_0">
          <a:extLst>
            <a:ext uri="{FF2B5EF4-FFF2-40B4-BE49-F238E27FC236}">
              <a16:creationId xmlns:a16="http://schemas.microsoft.com/office/drawing/2014/main" id="{00000000-0008-0000-05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38" name="Picture 1" descr="ALMASHRI_0">
          <a:extLst>
            <a:ext uri="{FF2B5EF4-FFF2-40B4-BE49-F238E27FC236}">
              <a16:creationId xmlns:a16="http://schemas.microsoft.com/office/drawing/2014/main" id="{00000000-0008-0000-05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39" name="Picture 1" descr="ALMASHRI_0">
          <a:extLst>
            <a:ext uri="{FF2B5EF4-FFF2-40B4-BE49-F238E27FC236}">
              <a16:creationId xmlns:a16="http://schemas.microsoft.com/office/drawing/2014/main" id="{00000000-0008-0000-05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0" name="Picture 1" descr="ALMASHRI_0">
          <a:extLst>
            <a:ext uri="{FF2B5EF4-FFF2-40B4-BE49-F238E27FC236}">
              <a16:creationId xmlns:a16="http://schemas.microsoft.com/office/drawing/2014/main" id="{00000000-0008-0000-05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1" name="Picture 1" descr="ALMASHRI_0">
          <a:extLst>
            <a:ext uri="{FF2B5EF4-FFF2-40B4-BE49-F238E27FC236}">
              <a16:creationId xmlns:a16="http://schemas.microsoft.com/office/drawing/2014/main" id="{00000000-0008-0000-05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2" name="Picture 1" descr="ALMASHRI_0">
          <a:extLst>
            <a:ext uri="{FF2B5EF4-FFF2-40B4-BE49-F238E27FC236}">
              <a16:creationId xmlns:a16="http://schemas.microsoft.com/office/drawing/2014/main" id="{00000000-0008-0000-05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3" name="Picture 1" descr="ALMASHRI_0">
          <a:extLst>
            <a:ext uri="{FF2B5EF4-FFF2-40B4-BE49-F238E27FC236}">
              <a16:creationId xmlns:a16="http://schemas.microsoft.com/office/drawing/2014/main" id="{00000000-0008-0000-05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4" name="Picture 1" descr="ALMASHRI_0">
          <a:extLst>
            <a:ext uri="{FF2B5EF4-FFF2-40B4-BE49-F238E27FC236}">
              <a16:creationId xmlns:a16="http://schemas.microsoft.com/office/drawing/2014/main" id="{00000000-0008-0000-05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5" name="Picture 1" descr="ALMASHRI_0">
          <a:extLst>
            <a:ext uri="{FF2B5EF4-FFF2-40B4-BE49-F238E27FC236}">
              <a16:creationId xmlns:a16="http://schemas.microsoft.com/office/drawing/2014/main" id="{00000000-0008-0000-05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6" name="Picture 1" descr="ALMASHRI_0">
          <a:extLst>
            <a:ext uri="{FF2B5EF4-FFF2-40B4-BE49-F238E27FC236}">
              <a16:creationId xmlns:a16="http://schemas.microsoft.com/office/drawing/2014/main" id="{00000000-0008-0000-05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7" name="Picture 1" descr="ALMASHRI_0">
          <a:extLst>
            <a:ext uri="{FF2B5EF4-FFF2-40B4-BE49-F238E27FC236}">
              <a16:creationId xmlns:a16="http://schemas.microsoft.com/office/drawing/2014/main" id="{00000000-0008-0000-05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8" name="Picture 1" descr="ALMASHRI_0">
          <a:extLst>
            <a:ext uri="{FF2B5EF4-FFF2-40B4-BE49-F238E27FC236}">
              <a16:creationId xmlns:a16="http://schemas.microsoft.com/office/drawing/2014/main" id="{00000000-0008-0000-05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49" name="Picture 1" descr="ALMASHRI_0">
          <a:extLst>
            <a:ext uri="{FF2B5EF4-FFF2-40B4-BE49-F238E27FC236}">
              <a16:creationId xmlns:a16="http://schemas.microsoft.com/office/drawing/2014/main" id="{00000000-0008-0000-05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0" name="Picture 1" descr="ALMASHRI_0">
          <a:extLst>
            <a:ext uri="{FF2B5EF4-FFF2-40B4-BE49-F238E27FC236}">
              <a16:creationId xmlns:a16="http://schemas.microsoft.com/office/drawing/2014/main" id="{00000000-0008-0000-05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1" name="Picture 1" descr="ALMASHRI_0">
          <a:extLst>
            <a:ext uri="{FF2B5EF4-FFF2-40B4-BE49-F238E27FC236}">
              <a16:creationId xmlns:a16="http://schemas.microsoft.com/office/drawing/2014/main" id="{00000000-0008-0000-05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2" name="Picture 1" descr="ALMASHRI_0">
          <a:extLst>
            <a:ext uri="{FF2B5EF4-FFF2-40B4-BE49-F238E27FC236}">
              <a16:creationId xmlns:a16="http://schemas.microsoft.com/office/drawing/2014/main" id="{00000000-0008-0000-05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3" name="Picture 1" descr="ALMASHRI_0">
          <a:extLst>
            <a:ext uri="{FF2B5EF4-FFF2-40B4-BE49-F238E27FC236}">
              <a16:creationId xmlns:a16="http://schemas.microsoft.com/office/drawing/2014/main" id="{00000000-0008-0000-05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4" name="Picture 1" descr="ALMASHRI_0">
          <a:extLst>
            <a:ext uri="{FF2B5EF4-FFF2-40B4-BE49-F238E27FC236}">
              <a16:creationId xmlns:a16="http://schemas.microsoft.com/office/drawing/2014/main" id="{00000000-0008-0000-05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5" name="Picture 1" descr="ALMASHRI_0">
          <a:extLst>
            <a:ext uri="{FF2B5EF4-FFF2-40B4-BE49-F238E27FC236}">
              <a16:creationId xmlns:a16="http://schemas.microsoft.com/office/drawing/2014/main" id="{00000000-0008-0000-05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6" name="Picture 1" descr="ALMASHRI_0">
          <a:extLst>
            <a:ext uri="{FF2B5EF4-FFF2-40B4-BE49-F238E27FC236}">
              <a16:creationId xmlns:a16="http://schemas.microsoft.com/office/drawing/2014/main" id="{00000000-0008-0000-05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7" name="Picture 1" descr="ALMASHRI_0">
          <a:extLst>
            <a:ext uri="{FF2B5EF4-FFF2-40B4-BE49-F238E27FC236}">
              <a16:creationId xmlns:a16="http://schemas.microsoft.com/office/drawing/2014/main" id="{00000000-0008-0000-05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8" name="Picture 1" descr="ALMASHRI_0">
          <a:extLst>
            <a:ext uri="{FF2B5EF4-FFF2-40B4-BE49-F238E27FC236}">
              <a16:creationId xmlns:a16="http://schemas.microsoft.com/office/drawing/2014/main" id="{00000000-0008-0000-05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59" name="Picture 1" descr="ALMASHRI_0">
          <a:extLst>
            <a:ext uri="{FF2B5EF4-FFF2-40B4-BE49-F238E27FC236}">
              <a16:creationId xmlns:a16="http://schemas.microsoft.com/office/drawing/2014/main" id="{00000000-0008-0000-05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60" name="Picture 1" descr="ALMASHRI_0">
          <a:extLst>
            <a:ext uri="{FF2B5EF4-FFF2-40B4-BE49-F238E27FC236}">
              <a16:creationId xmlns:a16="http://schemas.microsoft.com/office/drawing/2014/main" id="{00000000-0008-0000-05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61" name="Picture 1" descr="ALMASHRI_0">
          <a:extLst>
            <a:ext uri="{FF2B5EF4-FFF2-40B4-BE49-F238E27FC236}">
              <a16:creationId xmlns:a16="http://schemas.microsoft.com/office/drawing/2014/main" id="{00000000-0008-0000-05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62" name="Picture 1" descr="ALMASHRI_0">
          <a:extLst>
            <a:ext uri="{FF2B5EF4-FFF2-40B4-BE49-F238E27FC236}">
              <a16:creationId xmlns:a16="http://schemas.microsoft.com/office/drawing/2014/main" id="{00000000-0008-0000-05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63" name="Picture 1" descr="ALMASHRI_0">
          <a:extLst>
            <a:ext uri="{FF2B5EF4-FFF2-40B4-BE49-F238E27FC236}">
              <a16:creationId xmlns:a16="http://schemas.microsoft.com/office/drawing/2014/main" id="{00000000-0008-0000-05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64" name="Picture 1" descr="ALMASHRI_0">
          <a:extLst>
            <a:ext uri="{FF2B5EF4-FFF2-40B4-BE49-F238E27FC236}">
              <a16:creationId xmlns:a16="http://schemas.microsoft.com/office/drawing/2014/main" id="{00000000-0008-0000-05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665" name="Picture 1" descr="ALMASHRI_0">
          <a:extLst>
            <a:ext uri="{FF2B5EF4-FFF2-40B4-BE49-F238E27FC236}">
              <a16:creationId xmlns:a16="http://schemas.microsoft.com/office/drawing/2014/main" id="{00000000-0008-0000-05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66" name="Picture 1" descr="ALMASHRI_0">
          <a:extLst>
            <a:ext uri="{FF2B5EF4-FFF2-40B4-BE49-F238E27FC236}">
              <a16:creationId xmlns:a16="http://schemas.microsoft.com/office/drawing/2014/main" id="{00000000-0008-0000-05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67" name="Picture 1" descr="ALMASHRI_0">
          <a:extLst>
            <a:ext uri="{FF2B5EF4-FFF2-40B4-BE49-F238E27FC236}">
              <a16:creationId xmlns:a16="http://schemas.microsoft.com/office/drawing/2014/main" id="{00000000-0008-0000-05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68" name="Picture 1" descr="ALMASHRI_0">
          <a:extLst>
            <a:ext uri="{FF2B5EF4-FFF2-40B4-BE49-F238E27FC236}">
              <a16:creationId xmlns:a16="http://schemas.microsoft.com/office/drawing/2014/main" id="{00000000-0008-0000-05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69" name="Picture 1" descr="ALMASHRI_0">
          <a:extLst>
            <a:ext uri="{FF2B5EF4-FFF2-40B4-BE49-F238E27FC236}">
              <a16:creationId xmlns:a16="http://schemas.microsoft.com/office/drawing/2014/main" id="{00000000-0008-0000-05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0" name="Picture 1" descr="ALMASHRI_0">
          <a:extLst>
            <a:ext uri="{FF2B5EF4-FFF2-40B4-BE49-F238E27FC236}">
              <a16:creationId xmlns:a16="http://schemas.microsoft.com/office/drawing/2014/main" id="{00000000-0008-0000-05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1" name="Picture 1" descr="ALMASHRI_0">
          <a:extLst>
            <a:ext uri="{FF2B5EF4-FFF2-40B4-BE49-F238E27FC236}">
              <a16:creationId xmlns:a16="http://schemas.microsoft.com/office/drawing/2014/main" id="{00000000-0008-0000-05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2" name="Picture 1" descr="ALMASHRI_0">
          <a:extLst>
            <a:ext uri="{FF2B5EF4-FFF2-40B4-BE49-F238E27FC236}">
              <a16:creationId xmlns:a16="http://schemas.microsoft.com/office/drawing/2014/main" id="{00000000-0008-0000-05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3" name="Picture 1" descr="ALMASHRI_0">
          <a:extLst>
            <a:ext uri="{FF2B5EF4-FFF2-40B4-BE49-F238E27FC236}">
              <a16:creationId xmlns:a16="http://schemas.microsoft.com/office/drawing/2014/main" id="{00000000-0008-0000-05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4" name="Picture 1" descr="ALMASHRI_0">
          <a:extLst>
            <a:ext uri="{FF2B5EF4-FFF2-40B4-BE49-F238E27FC236}">
              <a16:creationId xmlns:a16="http://schemas.microsoft.com/office/drawing/2014/main" id="{00000000-0008-0000-05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5" name="Picture 1" descr="ALMASHRI_0">
          <a:extLst>
            <a:ext uri="{FF2B5EF4-FFF2-40B4-BE49-F238E27FC236}">
              <a16:creationId xmlns:a16="http://schemas.microsoft.com/office/drawing/2014/main" id="{00000000-0008-0000-05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6" name="Picture 1" descr="ALMASHRI_0">
          <a:extLst>
            <a:ext uri="{FF2B5EF4-FFF2-40B4-BE49-F238E27FC236}">
              <a16:creationId xmlns:a16="http://schemas.microsoft.com/office/drawing/2014/main" id="{00000000-0008-0000-05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7" name="Picture 1" descr="ALMASHRI_0">
          <a:extLst>
            <a:ext uri="{FF2B5EF4-FFF2-40B4-BE49-F238E27FC236}">
              <a16:creationId xmlns:a16="http://schemas.microsoft.com/office/drawing/2014/main" id="{00000000-0008-0000-05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8" name="Picture 1" descr="ALMASHRI_0">
          <a:extLst>
            <a:ext uri="{FF2B5EF4-FFF2-40B4-BE49-F238E27FC236}">
              <a16:creationId xmlns:a16="http://schemas.microsoft.com/office/drawing/2014/main" id="{00000000-0008-0000-05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79" name="Picture 1" descr="ALMASHRI_0">
          <a:extLst>
            <a:ext uri="{FF2B5EF4-FFF2-40B4-BE49-F238E27FC236}">
              <a16:creationId xmlns:a16="http://schemas.microsoft.com/office/drawing/2014/main" id="{00000000-0008-0000-05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80" name="Picture 1" descr="ALMASHRI_0">
          <a:extLst>
            <a:ext uri="{FF2B5EF4-FFF2-40B4-BE49-F238E27FC236}">
              <a16:creationId xmlns:a16="http://schemas.microsoft.com/office/drawing/2014/main" id="{00000000-0008-0000-05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681" name="Picture 1" descr="ALMASHRI_0">
          <a:extLst>
            <a:ext uri="{FF2B5EF4-FFF2-40B4-BE49-F238E27FC236}">
              <a16:creationId xmlns:a16="http://schemas.microsoft.com/office/drawing/2014/main" id="{00000000-0008-0000-05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2" name="Picture 1" descr="ALMASHRI_0">
          <a:extLst>
            <a:ext uri="{FF2B5EF4-FFF2-40B4-BE49-F238E27FC236}">
              <a16:creationId xmlns:a16="http://schemas.microsoft.com/office/drawing/2014/main" id="{00000000-0008-0000-05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3" name="Picture 1" descr="ALMASHRI_0">
          <a:extLst>
            <a:ext uri="{FF2B5EF4-FFF2-40B4-BE49-F238E27FC236}">
              <a16:creationId xmlns:a16="http://schemas.microsoft.com/office/drawing/2014/main" id="{00000000-0008-0000-05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4" name="Picture 1" descr="ALMASHRI_0">
          <a:extLst>
            <a:ext uri="{FF2B5EF4-FFF2-40B4-BE49-F238E27FC236}">
              <a16:creationId xmlns:a16="http://schemas.microsoft.com/office/drawing/2014/main" id="{00000000-0008-0000-05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5" name="Picture 1" descr="ALMASHRI_0">
          <a:extLst>
            <a:ext uri="{FF2B5EF4-FFF2-40B4-BE49-F238E27FC236}">
              <a16:creationId xmlns:a16="http://schemas.microsoft.com/office/drawing/2014/main" id="{00000000-0008-0000-05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6" name="Picture 1" descr="ALMASHRI_0">
          <a:extLst>
            <a:ext uri="{FF2B5EF4-FFF2-40B4-BE49-F238E27FC236}">
              <a16:creationId xmlns:a16="http://schemas.microsoft.com/office/drawing/2014/main" id="{00000000-0008-0000-05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7" name="Picture 1" descr="ALMASHRI_0">
          <a:extLst>
            <a:ext uri="{FF2B5EF4-FFF2-40B4-BE49-F238E27FC236}">
              <a16:creationId xmlns:a16="http://schemas.microsoft.com/office/drawing/2014/main" id="{00000000-0008-0000-05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8" name="Picture 1" descr="ALMASHRI_0">
          <a:extLst>
            <a:ext uri="{FF2B5EF4-FFF2-40B4-BE49-F238E27FC236}">
              <a16:creationId xmlns:a16="http://schemas.microsoft.com/office/drawing/2014/main" id="{00000000-0008-0000-05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89" name="Picture 1" descr="ALMASHRI_0">
          <a:extLst>
            <a:ext uri="{FF2B5EF4-FFF2-40B4-BE49-F238E27FC236}">
              <a16:creationId xmlns:a16="http://schemas.microsoft.com/office/drawing/2014/main" id="{00000000-0008-0000-05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0" name="Picture 1" descr="ALMASHRI_0">
          <a:extLst>
            <a:ext uri="{FF2B5EF4-FFF2-40B4-BE49-F238E27FC236}">
              <a16:creationId xmlns:a16="http://schemas.microsoft.com/office/drawing/2014/main" id="{00000000-0008-0000-05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1" name="Picture 1" descr="ALMASHRI_0">
          <a:extLst>
            <a:ext uri="{FF2B5EF4-FFF2-40B4-BE49-F238E27FC236}">
              <a16:creationId xmlns:a16="http://schemas.microsoft.com/office/drawing/2014/main" id="{00000000-0008-0000-05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2" name="Picture 1" descr="ALMASHRI_0">
          <a:extLst>
            <a:ext uri="{FF2B5EF4-FFF2-40B4-BE49-F238E27FC236}">
              <a16:creationId xmlns:a16="http://schemas.microsoft.com/office/drawing/2014/main" id="{00000000-0008-0000-05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3" name="Picture 1" descr="ALMASHRI_0">
          <a:extLst>
            <a:ext uri="{FF2B5EF4-FFF2-40B4-BE49-F238E27FC236}">
              <a16:creationId xmlns:a16="http://schemas.microsoft.com/office/drawing/2014/main" id="{00000000-0008-0000-05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4" name="Picture 1" descr="ALMASHRI_0">
          <a:extLst>
            <a:ext uri="{FF2B5EF4-FFF2-40B4-BE49-F238E27FC236}">
              <a16:creationId xmlns:a16="http://schemas.microsoft.com/office/drawing/2014/main" id="{00000000-0008-0000-05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5" name="Picture 1" descr="ALMASHRI_0">
          <a:extLst>
            <a:ext uri="{FF2B5EF4-FFF2-40B4-BE49-F238E27FC236}">
              <a16:creationId xmlns:a16="http://schemas.microsoft.com/office/drawing/2014/main" id="{00000000-0008-0000-05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6" name="Picture 1" descr="ALMASHRI_0">
          <a:extLst>
            <a:ext uri="{FF2B5EF4-FFF2-40B4-BE49-F238E27FC236}">
              <a16:creationId xmlns:a16="http://schemas.microsoft.com/office/drawing/2014/main" id="{00000000-0008-0000-05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697" name="Picture 1" descr="ALMASHRI_0">
          <a:extLst>
            <a:ext uri="{FF2B5EF4-FFF2-40B4-BE49-F238E27FC236}">
              <a16:creationId xmlns:a16="http://schemas.microsoft.com/office/drawing/2014/main" id="{00000000-0008-0000-05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98" name="Picture 1" descr="ALMASHRI_0">
          <a:extLst>
            <a:ext uri="{FF2B5EF4-FFF2-40B4-BE49-F238E27FC236}">
              <a16:creationId xmlns:a16="http://schemas.microsoft.com/office/drawing/2014/main" id="{00000000-0008-0000-05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699" name="Picture 1" descr="ALMASHRI_0">
          <a:extLst>
            <a:ext uri="{FF2B5EF4-FFF2-40B4-BE49-F238E27FC236}">
              <a16:creationId xmlns:a16="http://schemas.microsoft.com/office/drawing/2014/main" id="{00000000-0008-0000-05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0" name="Picture 1" descr="ALMASHRI_0">
          <a:extLst>
            <a:ext uri="{FF2B5EF4-FFF2-40B4-BE49-F238E27FC236}">
              <a16:creationId xmlns:a16="http://schemas.microsoft.com/office/drawing/2014/main" id="{00000000-0008-0000-05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1" name="Picture 1" descr="ALMASHRI_0">
          <a:extLst>
            <a:ext uri="{FF2B5EF4-FFF2-40B4-BE49-F238E27FC236}">
              <a16:creationId xmlns:a16="http://schemas.microsoft.com/office/drawing/2014/main" id="{00000000-0008-0000-05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2" name="Picture 1" descr="ALMASHRI_0">
          <a:extLst>
            <a:ext uri="{FF2B5EF4-FFF2-40B4-BE49-F238E27FC236}">
              <a16:creationId xmlns:a16="http://schemas.microsoft.com/office/drawing/2014/main" id="{00000000-0008-0000-05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3" name="Picture 1" descr="ALMASHRI_0">
          <a:extLst>
            <a:ext uri="{FF2B5EF4-FFF2-40B4-BE49-F238E27FC236}">
              <a16:creationId xmlns:a16="http://schemas.microsoft.com/office/drawing/2014/main" id="{00000000-0008-0000-05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4" name="Picture 1" descr="ALMASHRI_0">
          <a:extLst>
            <a:ext uri="{FF2B5EF4-FFF2-40B4-BE49-F238E27FC236}">
              <a16:creationId xmlns:a16="http://schemas.microsoft.com/office/drawing/2014/main" id="{00000000-0008-0000-05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5" name="Picture 1" descr="ALMASHRI_0">
          <a:extLst>
            <a:ext uri="{FF2B5EF4-FFF2-40B4-BE49-F238E27FC236}">
              <a16:creationId xmlns:a16="http://schemas.microsoft.com/office/drawing/2014/main" id="{00000000-0008-0000-05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6" name="Picture 1" descr="ALMASHRI_0">
          <a:extLst>
            <a:ext uri="{FF2B5EF4-FFF2-40B4-BE49-F238E27FC236}">
              <a16:creationId xmlns:a16="http://schemas.microsoft.com/office/drawing/2014/main" id="{00000000-0008-0000-05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7" name="Picture 1" descr="ALMASHRI_0">
          <a:extLst>
            <a:ext uri="{FF2B5EF4-FFF2-40B4-BE49-F238E27FC236}">
              <a16:creationId xmlns:a16="http://schemas.microsoft.com/office/drawing/2014/main" id="{00000000-0008-0000-05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8" name="Picture 1" descr="ALMASHRI_0">
          <a:extLst>
            <a:ext uri="{FF2B5EF4-FFF2-40B4-BE49-F238E27FC236}">
              <a16:creationId xmlns:a16="http://schemas.microsoft.com/office/drawing/2014/main" id="{00000000-0008-0000-05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09" name="Picture 1" descr="ALMASHRI_0">
          <a:extLst>
            <a:ext uri="{FF2B5EF4-FFF2-40B4-BE49-F238E27FC236}">
              <a16:creationId xmlns:a16="http://schemas.microsoft.com/office/drawing/2014/main" id="{00000000-0008-0000-05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10" name="Picture 1" descr="ALMASHRI_0">
          <a:extLst>
            <a:ext uri="{FF2B5EF4-FFF2-40B4-BE49-F238E27FC236}">
              <a16:creationId xmlns:a16="http://schemas.microsoft.com/office/drawing/2014/main" id="{00000000-0008-0000-05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11" name="Picture 1" descr="ALMASHRI_0">
          <a:extLst>
            <a:ext uri="{FF2B5EF4-FFF2-40B4-BE49-F238E27FC236}">
              <a16:creationId xmlns:a16="http://schemas.microsoft.com/office/drawing/2014/main" id="{00000000-0008-0000-05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12" name="Picture 1" descr="ALMASHRI_0">
          <a:extLst>
            <a:ext uri="{FF2B5EF4-FFF2-40B4-BE49-F238E27FC236}">
              <a16:creationId xmlns:a16="http://schemas.microsoft.com/office/drawing/2014/main" id="{00000000-0008-0000-05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13" name="Picture 1" descr="ALMASHRI_0">
          <a:extLst>
            <a:ext uri="{FF2B5EF4-FFF2-40B4-BE49-F238E27FC236}">
              <a16:creationId xmlns:a16="http://schemas.microsoft.com/office/drawing/2014/main" id="{00000000-0008-0000-05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14" name="Picture 1" descr="ALMASHRI_0">
          <a:extLst>
            <a:ext uri="{FF2B5EF4-FFF2-40B4-BE49-F238E27FC236}">
              <a16:creationId xmlns:a16="http://schemas.microsoft.com/office/drawing/2014/main" id="{00000000-0008-0000-05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15" name="Picture 1" descr="ALMASHRI_0">
          <a:extLst>
            <a:ext uri="{FF2B5EF4-FFF2-40B4-BE49-F238E27FC236}">
              <a16:creationId xmlns:a16="http://schemas.microsoft.com/office/drawing/2014/main" id="{00000000-0008-0000-05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16" name="Picture 1" descr="ALMASHRI_0">
          <a:extLst>
            <a:ext uri="{FF2B5EF4-FFF2-40B4-BE49-F238E27FC236}">
              <a16:creationId xmlns:a16="http://schemas.microsoft.com/office/drawing/2014/main" id="{00000000-0008-0000-05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17" name="Picture 1" descr="ALMASHRI_0">
          <a:extLst>
            <a:ext uri="{FF2B5EF4-FFF2-40B4-BE49-F238E27FC236}">
              <a16:creationId xmlns:a16="http://schemas.microsoft.com/office/drawing/2014/main" id="{00000000-0008-0000-05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18" name="Picture 1" descr="ALMASHRI_0">
          <a:extLst>
            <a:ext uri="{FF2B5EF4-FFF2-40B4-BE49-F238E27FC236}">
              <a16:creationId xmlns:a16="http://schemas.microsoft.com/office/drawing/2014/main" id="{00000000-0008-0000-05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19" name="Picture 1" descr="ALMASHRI_0">
          <a:extLst>
            <a:ext uri="{FF2B5EF4-FFF2-40B4-BE49-F238E27FC236}">
              <a16:creationId xmlns:a16="http://schemas.microsoft.com/office/drawing/2014/main" id="{00000000-0008-0000-05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0" name="Picture 1" descr="ALMASHRI_0">
          <a:extLst>
            <a:ext uri="{FF2B5EF4-FFF2-40B4-BE49-F238E27FC236}">
              <a16:creationId xmlns:a16="http://schemas.microsoft.com/office/drawing/2014/main" id="{00000000-0008-0000-05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1" name="Picture 1" descr="ALMASHRI_0">
          <a:extLst>
            <a:ext uri="{FF2B5EF4-FFF2-40B4-BE49-F238E27FC236}">
              <a16:creationId xmlns:a16="http://schemas.microsoft.com/office/drawing/2014/main" id="{00000000-0008-0000-05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2" name="Picture 1" descr="ALMASHRI_0">
          <a:extLst>
            <a:ext uri="{FF2B5EF4-FFF2-40B4-BE49-F238E27FC236}">
              <a16:creationId xmlns:a16="http://schemas.microsoft.com/office/drawing/2014/main" id="{00000000-0008-0000-05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3" name="Picture 1" descr="ALMASHRI_0">
          <a:extLst>
            <a:ext uri="{FF2B5EF4-FFF2-40B4-BE49-F238E27FC236}">
              <a16:creationId xmlns:a16="http://schemas.microsoft.com/office/drawing/2014/main" id="{00000000-0008-0000-05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4" name="Picture 1" descr="ALMASHRI_0">
          <a:extLst>
            <a:ext uri="{FF2B5EF4-FFF2-40B4-BE49-F238E27FC236}">
              <a16:creationId xmlns:a16="http://schemas.microsoft.com/office/drawing/2014/main" id="{00000000-0008-0000-05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5" name="Picture 1" descr="ALMASHRI_0">
          <a:extLst>
            <a:ext uri="{FF2B5EF4-FFF2-40B4-BE49-F238E27FC236}">
              <a16:creationId xmlns:a16="http://schemas.microsoft.com/office/drawing/2014/main" id="{00000000-0008-0000-05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6" name="Picture 1" descr="ALMASHRI_0">
          <a:extLst>
            <a:ext uri="{FF2B5EF4-FFF2-40B4-BE49-F238E27FC236}">
              <a16:creationId xmlns:a16="http://schemas.microsoft.com/office/drawing/2014/main" id="{00000000-0008-0000-05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7" name="Picture 1" descr="ALMASHRI_0">
          <a:extLst>
            <a:ext uri="{FF2B5EF4-FFF2-40B4-BE49-F238E27FC236}">
              <a16:creationId xmlns:a16="http://schemas.microsoft.com/office/drawing/2014/main" id="{00000000-0008-0000-05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8" name="Picture 1" descr="ALMASHRI_0">
          <a:extLst>
            <a:ext uri="{FF2B5EF4-FFF2-40B4-BE49-F238E27FC236}">
              <a16:creationId xmlns:a16="http://schemas.microsoft.com/office/drawing/2014/main" id="{00000000-0008-0000-05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729" name="Picture 1" descr="ALMASHRI_0">
          <a:extLst>
            <a:ext uri="{FF2B5EF4-FFF2-40B4-BE49-F238E27FC236}">
              <a16:creationId xmlns:a16="http://schemas.microsoft.com/office/drawing/2014/main" id="{00000000-0008-0000-05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0" name="Picture 1" descr="ALMASHRI_0">
          <a:extLst>
            <a:ext uri="{FF2B5EF4-FFF2-40B4-BE49-F238E27FC236}">
              <a16:creationId xmlns:a16="http://schemas.microsoft.com/office/drawing/2014/main" id="{00000000-0008-0000-05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1" name="Picture 1" descr="ALMASHRI_0">
          <a:extLst>
            <a:ext uri="{FF2B5EF4-FFF2-40B4-BE49-F238E27FC236}">
              <a16:creationId xmlns:a16="http://schemas.microsoft.com/office/drawing/2014/main" id="{00000000-0008-0000-05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2" name="Picture 1" descr="ALMASHRI_0">
          <a:extLst>
            <a:ext uri="{FF2B5EF4-FFF2-40B4-BE49-F238E27FC236}">
              <a16:creationId xmlns:a16="http://schemas.microsoft.com/office/drawing/2014/main" id="{00000000-0008-0000-05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3" name="Picture 1" descr="ALMASHRI_0">
          <a:extLst>
            <a:ext uri="{FF2B5EF4-FFF2-40B4-BE49-F238E27FC236}">
              <a16:creationId xmlns:a16="http://schemas.microsoft.com/office/drawing/2014/main" id="{00000000-0008-0000-05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4" name="Picture 1" descr="ALMASHRI_0">
          <a:extLst>
            <a:ext uri="{FF2B5EF4-FFF2-40B4-BE49-F238E27FC236}">
              <a16:creationId xmlns:a16="http://schemas.microsoft.com/office/drawing/2014/main" id="{00000000-0008-0000-05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5" name="Picture 1" descr="ALMASHRI_0">
          <a:extLst>
            <a:ext uri="{FF2B5EF4-FFF2-40B4-BE49-F238E27FC236}">
              <a16:creationId xmlns:a16="http://schemas.microsoft.com/office/drawing/2014/main" id="{00000000-0008-0000-05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6" name="Picture 1" descr="ALMASHRI_0">
          <a:extLst>
            <a:ext uri="{FF2B5EF4-FFF2-40B4-BE49-F238E27FC236}">
              <a16:creationId xmlns:a16="http://schemas.microsoft.com/office/drawing/2014/main" id="{00000000-0008-0000-05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7" name="Picture 1" descr="ALMASHRI_0">
          <a:extLst>
            <a:ext uri="{FF2B5EF4-FFF2-40B4-BE49-F238E27FC236}">
              <a16:creationId xmlns:a16="http://schemas.microsoft.com/office/drawing/2014/main" id="{00000000-0008-0000-05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8" name="Picture 1" descr="ALMASHRI_0">
          <a:extLst>
            <a:ext uri="{FF2B5EF4-FFF2-40B4-BE49-F238E27FC236}">
              <a16:creationId xmlns:a16="http://schemas.microsoft.com/office/drawing/2014/main" id="{00000000-0008-0000-05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39" name="Picture 1" descr="ALMASHRI_0">
          <a:extLst>
            <a:ext uri="{FF2B5EF4-FFF2-40B4-BE49-F238E27FC236}">
              <a16:creationId xmlns:a16="http://schemas.microsoft.com/office/drawing/2014/main" id="{00000000-0008-0000-05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40" name="Picture 1" descr="ALMASHRI_0">
          <a:extLst>
            <a:ext uri="{FF2B5EF4-FFF2-40B4-BE49-F238E27FC236}">
              <a16:creationId xmlns:a16="http://schemas.microsoft.com/office/drawing/2014/main" id="{00000000-0008-0000-05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41" name="Picture 1" descr="ALMASHRI_0">
          <a:extLst>
            <a:ext uri="{FF2B5EF4-FFF2-40B4-BE49-F238E27FC236}">
              <a16:creationId xmlns:a16="http://schemas.microsoft.com/office/drawing/2014/main" id="{00000000-0008-0000-05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42" name="Picture 1" descr="ALMASHRI_0">
          <a:extLst>
            <a:ext uri="{FF2B5EF4-FFF2-40B4-BE49-F238E27FC236}">
              <a16:creationId xmlns:a16="http://schemas.microsoft.com/office/drawing/2014/main" id="{00000000-0008-0000-05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43" name="Picture 1" descr="ALMASHRI_0">
          <a:extLst>
            <a:ext uri="{FF2B5EF4-FFF2-40B4-BE49-F238E27FC236}">
              <a16:creationId xmlns:a16="http://schemas.microsoft.com/office/drawing/2014/main" id="{00000000-0008-0000-05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44" name="Picture 1" descr="ALMASHRI_0">
          <a:extLst>
            <a:ext uri="{FF2B5EF4-FFF2-40B4-BE49-F238E27FC236}">
              <a16:creationId xmlns:a16="http://schemas.microsoft.com/office/drawing/2014/main" id="{00000000-0008-0000-05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745" name="Picture 1" descr="ALMASHRI_0">
          <a:extLst>
            <a:ext uri="{FF2B5EF4-FFF2-40B4-BE49-F238E27FC236}">
              <a16:creationId xmlns:a16="http://schemas.microsoft.com/office/drawing/2014/main" id="{00000000-0008-0000-05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46" name="Picture 1" descr="ALMASHRI_0">
          <a:extLst>
            <a:ext uri="{FF2B5EF4-FFF2-40B4-BE49-F238E27FC236}">
              <a16:creationId xmlns:a16="http://schemas.microsoft.com/office/drawing/2014/main" id="{00000000-0008-0000-05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47" name="Picture 1" descr="ALMASHRI_0">
          <a:extLst>
            <a:ext uri="{FF2B5EF4-FFF2-40B4-BE49-F238E27FC236}">
              <a16:creationId xmlns:a16="http://schemas.microsoft.com/office/drawing/2014/main" id="{00000000-0008-0000-05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48" name="Picture 1" descr="ALMASHRI_0">
          <a:extLst>
            <a:ext uri="{FF2B5EF4-FFF2-40B4-BE49-F238E27FC236}">
              <a16:creationId xmlns:a16="http://schemas.microsoft.com/office/drawing/2014/main" id="{00000000-0008-0000-05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49" name="Picture 1" descr="ALMASHRI_0">
          <a:extLst>
            <a:ext uri="{FF2B5EF4-FFF2-40B4-BE49-F238E27FC236}">
              <a16:creationId xmlns:a16="http://schemas.microsoft.com/office/drawing/2014/main" id="{00000000-0008-0000-05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0" name="Picture 1" descr="ALMASHRI_0">
          <a:extLst>
            <a:ext uri="{FF2B5EF4-FFF2-40B4-BE49-F238E27FC236}">
              <a16:creationId xmlns:a16="http://schemas.microsoft.com/office/drawing/2014/main" id="{00000000-0008-0000-05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1" name="Picture 1" descr="ALMASHRI_0">
          <a:extLst>
            <a:ext uri="{FF2B5EF4-FFF2-40B4-BE49-F238E27FC236}">
              <a16:creationId xmlns:a16="http://schemas.microsoft.com/office/drawing/2014/main" id="{00000000-0008-0000-05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2" name="Picture 1" descr="ALMASHRI_0">
          <a:extLst>
            <a:ext uri="{FF2B5EF4-FFF2-40B4-BE49-F238E27FC236}">
              <a16:creationId xmlns:a16="http://schemas.microsoft.com/office/drawing/2014/main" id="{00000000-0008-0000-05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3" name="Picture 1" descr="ALMASHRI_0">
          <a:extLst>
            <a:ext uri="{FF2B5EF4-FFF2-40B4-BE49-F238E27FC236}">
              <a16:creationId xmlns:a16="http://schemas.microsoft.com/office/drawing/2014/main" id="{00000000-0008-0000-05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4" name="Picture 1" descr="ALMASHRI_0">
          <a:extLst>
            <a:ext uri="{FF2B5EF4-FFF2-40B4-BE49-F238E27FC236}">
              <a16:creationId xmlns:a16="http://schemas.microsoft.com/office/drawing/2014/main" id="{00000000-0008-0000-05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5" name="Picture 1" descr="ALMASHRI_0">
          <a:extLst>
            <a:ext uri="{FF2B5EF4-FFF2-40B4-BE49-F238E27FC236}">
              <a16:creationId xmlns:a16="http://schemas.microsoft.com/office/drawing/2014/main" id="{00000000-0008-0000-05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6" name="Picture 1" descr="ALMASHRI_0">
          <a:extLst>
            <a:ext uri="{FF2B5EF4-FFF2-40B4-BE49-F238E27FC236}">
              <a16:creationId xmlns:a16="http://schemas.microsoft.com/office/drawing/2014/main" id="{00000000-0008-0000-05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7" name="Picture 1" descr="ALMASHRI_0">
          <a:extLst>
            <a:ext uri="{FF2B5EF4-FFF2-40B4-BE49-F238E27FC236}">
              <a16:creationId xmlns:a16="http://schemas.microsoft.com/office/drawing/2014/main" id="{00000000-0008-0000-05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8" name="Picture 1" descr="ALMASHRI_0">
          <a:extLst>
            <a:ext uri="{FF2B5EF4-FFF2-40B4-BE49-F238E27FC236}">
              <a16:creationId xmlns:a16="http://schemas.microsoft.com/office/drawing/2014/main" id="{00000000-0008-0000-05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59" name="Picture 1" descr="ALMASHRI_0">
          <a:extLst>
            <a:ext uri="{FF2B5EF4-FFF2-40B4-BE49-F238E27FC236}">
              <a16:creationId xmlns:a16="http://schemas.microsoft.com/office/drawing/2014/main" id="{00000000-0008-0000-05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60" name="Picture 1" descr="ALMASHRI_0">
          <a:extLst>
            <a:ext uri="{FF2B5EF4-FFF2-40B4-BE49-F238E27FC236}">
              <a16:creationId xmlns:a16="http://schemas.microsoft.com/office/drawing/2014/main" id="{00000000-0008-0000-05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761" name="Picture 1" descr="ALMASHRI_0">
          <a:extLst>
            <a:ext uri="{FF2B5EF4-FFF2-40B4-BE49-F238E27FC236}">
              <a16:creationId xmlns:a16="http://schemas.microsoft.com/office/drawing/2014/main" id="{00000000-0008-0000-05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2" name="Picture 1" descr="ALMASHRI_0">
          <a:extLst>
            <a:ext uri="{FF2B5EF4-FFF2-40B4-BE49-F238E27FC236}">
              <a16:creationId xmlns:a16="http://schemas.microsoft.com/office/drawing/2014/main" id="{00000000-0008-0000-05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3" name="Picture 1" descr="ALMASHRI_0">
          <a:extLst>
            <a:ext uri="{FF2B5EF4-FFF2-40B4-BE49-F238E27FC236}">
              <a16:creationId xmlns:a16="http://schemas.microsoft.com/office/drawing/2014/main" id="{00000000-0008-0000-05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4" name="Picture 1" descr="ALMASHRI_0">
          <a:extLst>
            <a:ext uri="{FF2B5EF4-FFF2-40B4-BE49-F238E27FC236}">
              <a16:creationId xmlns:a16="http://schemas.microsoft.com/office/drawing/2014/main" id="{00000000-0008-0000-05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5" name="Picture 1" descr="ALMASHRI_0">
          <a:extLst>
            <a:ext uri="{FF2B5EF4-FFF2-40B4-BE49-F238E27FC236}">
              <a16:creationId xmlns:a16="http://schemas.microsoft.com/office/drawing/2014/main" id="{00000000-0008-0000-05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6" name="Picture 1" descr="ALMASHRI_0">
          <a:extLst>
            <a:ext uri="{FF2B5EF4-FFF2-40B4-BE49-F238E27FC236}">
              <a16:creationId xmlns:a16="http://schemas.microsoft.com/office/drawing/2014/main" id="{00000000-0008-0000-05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7" name="Picture 1" descr="ALMASHRI_0">
          <a:extLst>
            <a:ext uri="{FF2B5EF4-FFF2-40B4-BE49-F238E27FC236}">
              <a16:creationId xmlns:a16="http://schemas.microsoft.com/office/drawing/2014/main" id="{00000000-0008-0000-05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8" name="Picture 1" descr="ALMASHRI_0">
          <a:extLst>
            <a:ext uri="{FF2B5EF4-FFF2-40B4-BE49-F238E27FC236}">
              <a16:creationId xmlns:a16="http://schemas.microsoft.com/office/drawing/2014/main" id="{00000000-0008-0000-05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69" name="Picture 1" descr="ALMASHRI_0">
          <a:extLst>
            <a:ext uri="{FF2B5EF4-FFF2-40B4-BE49-F238E27FC236}">
              <a16:creationId xmlns:a16="http://schemas.microsoft.com/office/drawing/2014/main" id="{00000000-0008-0000-05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0" name="Picture 1" descr="ALMASHRI_0">
          <a:extLst>
            <a:ext uri="{FF2B5EF4-FFF2-40B4-BE49-F238E27FC236}">
              <a16:creationId xmlns:a16="http://schemas.microsoft.com/office/drawing/2014/main" id="{00000000-0008-0000-05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1" name="Picture 1" descr="ALMASHRI_0">
          <a:extLst>
            <a:ext uri="{FF2B5EF4-FFF2-40B4-BE49-F238E27FC236}">
              <a16:creationId xmlns:a16="http://schemas.microsoft.com/office/drawing/2014/main" id="{00000000-0008-0000-05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2" name="Picture 1" descr="ALMASHRI_0">
          <a:extLst>
            <a:ext uri="{FF2B5EF4-FFF2-40B4-BE49-F238E27FC236}">
              <a16:creationId xmlns:a16="http://schemas.microsoft.com/office/drawing/2014/main" id="{00000000-0008-0000-05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3" name="Picture 1" descr="ALMASHRI_0">
          <a:extLst>
            <a:ext uri="{FF2B5EF4-FFF2-40B4-BE49-F238E27FC236}">
              <a16:creationId xmlns:a16="http://schemas.microsoft.com/office/drawing/2014/main" id="{00000000-0008-0000-05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4" name="Picture 1" descr="ALMASHRI_0">
          <a:extLst>
            <a:ext uri="{FF2B5EF4-FFF2-40B4-BE49-F238E27FC236}">
              <a16:creationId xmlns:a16="http://schemas.microsoft.com/office/drawing/2014/main" id="{00000000-0008-0000-05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5" name="Picture 1" descr="ALMASHRI_0">
          <a:extLst>
            <a:ext uri="{FF2B5EF4-FFF2-40B4-BE49-F238E27FC236}">
              <a16:creationId xmlns:a16="http://schemas.microsoft.com/office/drawing/2014/main" id="{00000000-0008-0000-05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6" name="Picture 1" descr="ALMASHRI_0">
          <a:extLst>
            <a:ext uri="{FF2B5EF4-FFF2-40B4-BE49-F238E27FC236}">
              <a16:creationId xmlns:a16="http://schemas.microsoft.com/office/drawing/2014/main" id="{00000000-0008-0000-05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777" name="Picture 1" descr="ALMASHRI_0">
          <a:extLst>
            <a:ext uri="{FF2B5EF4-FFF2-40B4-BE49-F238E27FC236}">
              <a16:creationId xmlns:a16="http://schemas.microsoft.com/office/drawing/2014/main" id="{00000000-0008-0000-05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78" name="Picture 1" descr="ALMASHRI_0">
          <a:extLst>
            <a:ext uri="{FF2B5EF4-FFF2-40B4-BE49-F238E27FC236}">
              <a16:creationId xmlns:a16="http://schemas.microsoft.com/office/drawing/2014/main" id="{00000000-0008-0000-05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79" name="Picture 1" descr="ALMASHRI_0">
          <a:extLst>
            <a:ext uri="{FF2B5EF4-FFF2-40B4-BE49-F238E27FC236}">
              <a16:creationId xmlns:a16="http://schemas.microsoft.com/office/drawing/2014/main" id="{00000000-0008-0000-05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0" name="Picture 1" descr="ALMASHRI_0">
          <a:extLst>
            <a:ext uri="{FF2B5EF4-FFF2-40B4-BE49-F238E27FC236}">
              <a16:creationId xmlns:a16="http://schemas.microsoft.com/office/drawing/2014/main" id="{00000000-0008-0000-05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1" name="Picture 1" descr="ALMASHRI_0">
          <a:extLst>
            <a:ext uri="{FF2B5EF4-FFF2-40B4-BE49-F238E27FC236}">
              <a16:creationId xmlns:a16="http://schemas.microsoft.com/office/drawing/2014/main" id="{00000000-0008-0000-05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2" name="Picture 1" descr="ALMASHRI_0">
          <a:extLst>
            <a:ext uri="{FF2B5EF4-FFF2-40B4-BE49-F238E27FC236}">
              <a16:creationId xmlns:a16="http://schemas.microsoft.com/office/drawing/2014/main" id="{00000000-0008-0000-05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3" name="Picture 1" descr="ALMASHRI_0">
          <a:extLst>
            <a:ext uri="{FF2B5EF4-FFF2-40B4-BE49-F238E27FC236}">
              <a16:creationId xmlns:a16="http://schemas.microsoft.com/office/drawing/2014/main" id="{00000000-0008-0000-05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4" name="Picture 1" descr="ALMASHRI_0">
          <a:extLst>
            <a:ext uri="{FF2B5EF4-FFF2-40B4-BE49-F238E27FC236}">
              <a16:creationId xmlns:a16="http://schemas.microsoft.com/office/drawing/2014/main" id="{00000000-0008-0000-05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5" name="Picture 1" descr="ALMASHRI_0">
          <a:extLst>
            <a:ext uri="{FF2B5EF4-FFF2-40B4-BE49-F238E27FC236}">
              <a16:creationId xmlns:a16="http://schemas.microsoft.com/office/drawing/2014/main" id="{00000000-0008-0000-05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6" name="Picture 1" descr="ALMASHRI_0">
          <a:extLst>
            <a:ext uri="{FF2B5EF4-FFF2-40B4-BE49-F238E27FC236}">
              <a16:creationId xmlns:a16="http://schemas.microsoft.com/office/drawing/2014/main" id="{00000000-0008-0000-05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7" name="Picture 1" descr="ALMASHRI_0">
          <a:extLst>
            <a:ext uri="{FF2B5EF4-FFF2-40B4-BE49-F238E27FC236}">
              <a16:creationId xmlns:a16="http://schemas.microsoft.com/office/drawing/2014/main" id="{00000000-0008-0000-05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8" name="Picture 1" descr="ALMASHRI_0">
          <a:extLst>
            <a:ext uri="{FF2B5EF4-FFF2-40B4-BE49-F238E27FC236}">
              <a16:creationId xmlns:a16="http://schemas.microsoft.com/office/drawing/2014/main" id="{00000000-0008-0000-05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89" name="Picture 1" descr="ALMASHRI_0">
          <a:extLst>
            <a:ext uri="{FF2B5EF4-FFF2-40B4-BE49-F238E27FC236}">
              <a16:creationId xmlns:a16="http://schemas.microsoft.com/office/drawing/2014/main" id="{00000000-0008-0000-05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90" name="Picture 1" descr="ALMASHRI_0">
          <a:extLst>
            <a:ext uri="{FF2B5EF4-FFF2-40B4-BE49-F238E27FC236}">
              <a16:creationId xmlns:a16="http://schemas.microsoft.com/office/drawing/2014/main" id="{00000000-0008-0000-05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91" name="Picture 1" descr="ALMASHRI_0">
          <a:extLst>
            <a:ext uri="{FF2B5EF4-FFF2-40B4-BE49-F238E27FC236}">
              <a16:creationId xmlns:a16="http://schemas.microsoft.com/office/drawing/2014/main" id="{00000000-0008-0000-05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92" name="Picture 1" descr="ALMASHRI_0">
          <a:extLst>
            <a:ext uri="{FF2B5EF4-FFF2-40B4-BE49-F238E27FC236}">
              <a16:creationId xmlns:a16="http://schemas.microsoft.com/office/drawing/2014/main" id="{00000000-0008-0000-05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793" name="Picture 1" descr="ALMASHRI_0">
          <a:extLst>
            <a:ext uri="{FF2B5EF4-FFF2-40B4-BE49-F238E27FC236}">
              <a16:creationId xmlns:a16="http://schemas.microsoft.com/office/drawing/2014/main" id="{00000000-0008-0000-05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794" name="Picture 1" descr="ALMASHRI_0">
          <a:extLst>
            <a:ext uri="{FF2B5EF4-FFF2-40B4-BE49-F238E27FC236}">
              <a16:creationId xmlns:a16="http://schemas.microsoft.com/office/drawing/2014/main" id="{00000000-0008-0000-05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795" name="Picture 1" descr="ALMASHRI_0">
          <a:extLst>
            <a:ext uri="{FF2B5EF4-FFF2-40B4-BE49-F238E27FC236}">
              <a16:creationId xmlns:a16="http://schemas.microsoft.com/office/drawing/2014/main" id="{00000000-0008-0000-05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796" name="Picture 1" descr="ALMASHRI_0">
          <a:extLst>
            <a:ext uri="{FF2B5EF4-FFF2-40B4-BE49-F238E27FC236}">
              <a16:creationId xmlns:a16="http://schemas.microsoft.com/office/drawing/2014/main" id="{00000000-0008-0000-05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797" name="Picture 1" descr="ALMASHRI_0">
          <a:extLst>
            <a:ext uri="{FF2B5EF4-FFF2-40B4-BE49-F238E27FC236}">
              <a16:creationId xmlns:a16="http://schemas.microsoft.com/office/drawing/2014/main" id="{00000000-0008-0000-05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798" name="Picture 1" descr="ALMASHRI_0">
          <a:extLst>
            <a:ext uri="{FF2B5EF4-FFF2-40B4-BE49-F238E27FC236}">
              <a16:creationId xmlns:a16="http://schemas.microsoft.com/office/drawing/2014/main" id="{00000000-0008-0000-05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799" name="Picture 1" descr="ALMASHRI_0">
          <a:extLst>
            <a:ext uri="{FF2B5EF4-FFF2-40B4-BE49-F238E27FC236}">
              <a16:creationId xmlns:a16="http://schemas.microsoft.com/office/drawing/2014/main" id="{00000000-0008-0000-05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0" name="Picture 1" descr="ALMASHRI_0">
          <a:extLst>
            <a:ext uri="{FF2B5EF4-FFF2-40B4-BE49-F238E27FC236}">
              <a16:creationId xmlns:a16="http://schemas.microsoft.com/office/drawing/2014/main" id="{00000000-0008-0000-05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1" name="Picture 1" descr="ALMASHRI_0">
          <a:extLst>
            <a:ext uri="{FF2B5EF4-FFF2-40B4-BE49-F238E27FC236}">
              <a16:creationId xmlns:a16="http://schemas.microsoft.com/office/drawing/2014/main" id="{00000000-0008-0000-05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2" name="Picture 1" descr="ALMASHRI_0">
          <a:extLst>
            <a:ext uri="{FF2B5EF4-FFF2-40B4-BE49-F238E27FC236}">
              <a16:creationId xmlns:a16="http://schemas.microsoft.com/office/drawing/2014/main" id="{00000000-0008-0000-05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3" name="Picture 1" descr="ALMASHRI_0">
          <a:extLst>
            <a:ext uri="{FF2B5EF4-FFF2-40B4-BE49-F238E27FC236}">
              <a16:creationId xmlns:a16="http://schemas.microsoft.com/office/drawing/2014/main" id="{00000000-0008-0000-05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4" name="Picture 1" descr="ALMASHRI_0">
          <a:extLst>
            <a:ext uri="{FF2B5EF4-FFF2-40B4-BE49-F238E27FC236}">
              <a16:creationId xmlns:a16="http://schemas.microsoft.com/office/drawing/2014/main" id="{00000000-0008-0000-05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5" name="Picture 1" descr="ALMASHRI_0">
          <a:extLst>
            <a:ext uri="{FF2B5EF4-FFF2-40B4-BE49-F238E27FC236}">
              <a16:creationId xmlns:a16="http://schemas.microsoft.com/office/drawing/2014/main" id="{00000000-0008-0000-05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6" name="Picture 1" descr="ALMASHRI_0">
          <a:extLst>
            <a:ext uri="{FF2B5EF4-FFF2-40B4-BE49-F238E27FC236}">
              <a16:creationId xmlns:a16="http://schemas.microsoft.com/office/drawing/2014/main" id="{00000000-0008-0000-05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7" name="Picture 1" descr="ALMASHRI_0">
          <a:extLst>
            <a:ext uri="{FF2B5EF4-FFF2-40B4-BE49-F238E27FC236}">
              <a16:creationId xmlns:a16="http://schemas.microsoft.com/office/drawing/2014/main" id="{00000000-0008-0000-05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8" name="Picture 1" descr="ALMASHRI_0">
          <a:extLst>
            <a:ext uri="{FF2B5EF4-FFF2-40B4-BE49-F238E27FC236}">
              <a16:creationId xmlns:a16="http://schemas.microsoft.com/office/drawing/2014/main" id="{00000000-0008-0000-05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809" name="Picture 1" descr="ALMASHRI_0">
          <a:extLst>
            <a:ext uri="{FF2B5EF4-FFF2-40B4-BE49-F238E27FC236}">
              <a16:creationId xmlns:a16="http://schemas.microsoft.com/office/drawing/2014/main" id="{00000000-0008-0000-05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0" name="Picture 1" descr="ALMASHRI_0">
          <a:extLst>
            <a:ext uri="{FF2B5EF4-FFF2-40B4-BE49-F238E27FC236}">
              <a16:creationId xmlns:a16="http://schemas.microsoft.com/office/drawing/2014/main" id="{00000000-0008-0000-05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1" name="Picture 1" descr="ALMASHRI_0">
          <a:extLst>
            <a:ext uri="{FF2B5EF4-FFF2-40B4-BE49-F238E27FC236}">
              <a16:creationId xmlns:a16="http://schemas.microsoft.com/office/drawing/2014/main" id="{00000000-0008-0000-05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2" name="Picture 1" descr="ALMASHRI_0">
          <a:extLst>
            <a:ext uri="{FF2B5EF4-FFF2-40B4-BE49-F238E27FC236}">
              <a16:creationId xmlns:a16="http://schemas.microsoft.com/office/drawing/2014/main" id="{00000000-0008-0000-05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3" name="Picture 1" descr="ALMASHRI_0">
          <a:extLst>
            <a:ext uri="{FF2B5EF4-FFF2-40B4-BE49-F238E27FC236}">
              <a16:creationId xmlns:a16="http://schemas.microsoft.com/office/drawing/2014/main" id="{00000000-0008-0000-05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4" name="Picture 1" descr="ALMASHRI_0">
          <a:extLst>
            <a:ext uri="{FF2B5EF4-FFF2-40B4-BE49-F238E27FC236}">
              <a16:creationId xmlns:a16="http://schemas.microsoft.com/office/drawing/2014/main" id="{00000000-0008-0000-05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5" name="Picture 1" descr="ALMASHRI_0">
          <a:extLst>
            <a:ext uri="{FF2B5EF4-FFF2-40B4-BE49-F238E27FC236}">
              <a16:creationId xmlns:a16="http://schemas.microsoft.com/office/drawing/2014/main" id="{00000000-0008-0000-05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6" name="Picture 1" descr="ALMASHRI_0">
          <a:extLst>
            <a:ext uri="{FF2B5EF4-FFF2-40B4-BE49-F238E27FC236}">
              <a16:creationId xmlns:a16="http://schemas.microsoft.com/office/drawing/2014/main" id="{00000000-0008-0000-05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7" name="Picture 1" descr="ALMASHRI_0">
          <a:extLst>
            <a:ext uri="{FF2B5EF4-FFF2-40B4-BE49-F238E27FC236}">
              <a16:creationId xmlns:a16="http://schemas.microsoft.com/office/drawing/2014/main" id="{00000000-0008-0000-05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8" name="Picture 1" descr="ALMASHRI_0">
          <a:extLst>
            <a:ext uri="{FF2B5EF4-FFF2-40B4-BE49-F238E27FC236}">
              <a16:creationId xmlns:a16="http://schemas.microsoft.com/office/drawing/2014/main" id="{00000000-0008-0000-05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19" name="Picture 1" descr="ALMASHRI_0">
          <a:extLst>
            <a:ext uri="{FF2B5EF4-FFF2-40B4-BE49-F238E27FC236}">
              <a16:creationId xmlns:a16="http://schemas.microsoft.com/office/drawing/2014/main" id="{00000000-0008-0000-05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20" name="Picture 1" descr="ALMASHRI_0">
          <a:extLst>
            <a:ext uri="{FF2B5EF4-FFF2-40B4-BE49-F238E27FC236}">
              <a16:creationId xmlns:a16="http://schemas.microsoft.com/office/drawing/2014/main" id="{00000000-0008-0000-05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21" name="Picture 1" descr="ALMASHRI_0">
          <a:extLst>
            <a:ext uri="{FF2B5EF4-FFF2-40B4-BE49-F238E27FC236}">
              <a16:creationId xmlns:a16="http://schemas.microsoft.com/office/drawing/2014/main" id="{00000000-0008-0000-05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22" name="Picture 1" descr="ALMASHRI_0">
          <a:extLst>
            <a:ext uri="{FF2B5EF4-FFF2-40B4-BE49-F238E27FC236}">
              <a16:creationId xmlns:a16="http://schemas.microsoft.com/office/drawing/2014/main" id="{00000000-0008-0000-05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23" name="Picture 1" descr="ALMASHRI_0">
          <a:extLst>
            <a:ext uri="{FF2B5EF4-FFF2-40B4-BE49-F238E27FC236}">
              <a16:creationId xmlns:a16="http://schemas.microsoft.com/office/drawing/2014/main" id="{00000000-0008-0000-05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24" name="Picture 1" descr="ALMASHRI_0">
          <a:extLst>
            <a:ext uri="{FF2B5EF4-FFF2-40B4-BE49-F238E27FC236}">
              <a16:creationId xmlns:a16="http://schemas.microsoft.com/office/drawing/2014/main" id="{00000000-0008-0000-05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25" name="Picture 1" descr="ALMASHRI_0">
          <a:extLst>
            <a:ext uri="{FF2B5EF4-FFF2-40B4-BE49-F238E27FC236}">
              <a16:creationId xmlns:a16="http://schemas.microsoft.com/office/drawing/2014/main" id="{00000000-0008-0000-05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26" name="Picture 1" descr="ALMASHRI_0">
          <a:extLst>
            <a:ext uri="{FF2B5EF4-FFF2-40B4-BE49-F238E27FC236}">
              <a16:creationId xmlns:a16="http://schemas.microsoft.com/office/drawing/2014/main" id="{00000000-0008-0000-05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27" name="Picture 1" descr="ALMASHRI_0">
          <a:extLst>
            <a:ext uri="{FF2B5EF4-FFF2-40B4-BE49-F238E27FC236}">
              <a16:creationId xmlns:a16="http://schemas.microsoft.com/office/drawing/2014/main" id="{00000000-0008-0000-05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28" name="Picture 1" descr="ALMASHRI_0">
          <a:extLst>
            <a:ext uri="{FF2B5EF4-FFF2-40B4-BE49-F238E27FC236}">
              <a16:creationId xmlns:a16="http://schemas.microsoft.com/office/drawing/2014/main" id="{00000000-0008-0000-05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29" name="Picture 1" descr="ALMASHRI_0">
          <a:extLst>
            <a:ext uri="{FF2B5EF4-FFF2-40B4-BE49-F238E27FC236}">
              <a16:creationId xmlns:a16="http://schemas.microsoft.com/office/drawing/2014/main" id="{00000000-0008-0000-05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0" name="Picture 1" descr="ALMASHRI_0">
          <a:extLst>
            <a:ext uri="{FF2B5EF4-FFF2-40B4-BE49-F238E27FC236}">
              <a16:creationId xmlns:a16="http://schemas.microsoft.com/office/drawing/2014/main" id="{00000000-0008-0000-05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1" name="Picture 1" descr="ALMASHRI_0">
          <a:extLst>
            <a:ext uri="{FF2B5EF4-FFF2-40B4-BE49-F238E27FC236}">
              <a16:creationId xmlns:a16="http://schemas.microsoft.com/office/drawing/2014/main" id="{00000000-0008-0000-05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2" name="Picture 1" descr="ALMASHRI_0">
          <a:extLst>
            <a:ext uri="{FF2B5EF4-FFF2-40B4-BE49-F238E27FC236}">
              <a16:creationId xmlns:a16="http://schemas.microsoft.com/office/drawing/2014/main" id="{00000000-0008-0000-05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3" name="Picture 1" descr="ALMASHRI_0">
          <a:extLst>
            <a:ext uri="{FF2B5EF4-FFF2-40B4-BE49-F238E27FC236}">
              <a16:creationId xmlns:a16="http://schemas.microsoft.com/office/drawing/2014/main" id="{00000000-0008-0000-05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4" name="Picture 1" descr="ALMASHRI_0">
          <a:extLst>
            <a:ext uri="{FF2B5EF4-FFF2-40B4-BE49-F238E27FC236}">
              <a16:creationId xmlns:a16="http://schemas.microsoft.com/office/drawing/2014/main" id="{00000000-0008-0000-05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5" name="Picture 1" descr="ALMASHRI_0">
          <a:extLst>
            <a:ext uri="{FF2B5EF4-FFF2-40B4-BE49-F238E27FC236}">
              <a16:creationId xmlns:a16="http://schemas.microsoft.com/office/drawing/2014/main" id="{00000000-0008-0000-05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6" name="Picture 1" descr="ALMASHRI_0">
          <a:extLst>
            <a:ext uri="{FF2B5EF4-FFF2-40B4-BE49-F238E27FC236}">
              <a16:creationId xmlns:a16="http://schemas.microsoft.com/office/drawing/2014/main" id="{00000000-0008-0000-05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7" name="Picture 1" descr="ALMASHRI_0">
          <a:extLst>
            <a:ext uri="{FF2B5EF4-FFF2-40B4-BE49-F238E27FC236}">
              <a16:creationId xmlns:a16="http://schemas.microsoft.com/office/drawing/2014/main" id="{00000000-0008-0000-05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8" name="Picture 1" descr="ALMASHRI_0">
          <a:extLst>
            <a:ext uri="{FF2B5EF4-FFF2-40B4-BE49-F238E27FC236}">
              <a16:creationId xmlns:a16="http://schemas.microsoft.com/office/drawing/2014/main" id="{00000000-0008-0000-05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39" name="Picture 1" descr="ALMASHRI_0">
          <a:extLst>
            <a:ext uri="{FF2B5EF4-FFF2-40B4-BE49-F238E27FC236}">
              <a16:creationId xmlns:a16="http://schemas.microsoft.com/office/drawing/2014/main" id="{00000000-0008-0000-05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40" name="Picture 1" descr="ALMASHRI_0">
          <a:extLst>
            <a:ext uri="{FF2B5EF4-FFF2-40B4-BE49-F238E27FC236}">
              <a16:creationId xmlns:a16="http://schemas.microsoft.com/office/drawing/2014/main" id="{00000000-0008-0000-05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41" name="Picture 1" descr="ALMASHRI_0">
          <a:extLst>
            <a:ext uri="{FF2B5EF4-FFF2-40B4-BE49-F238E27FC236}">
              <a16:creationId xmlns:a16="http://schemas.microsoft.com/office/drawing/2014/main" id="{00000000-0008-0000-05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2" name="Picture 1" descr="ALMASHRI_0">
          <a:extLst>
            <a:ext uri="{FF2B5EF4-FFF2-40B4-BE49-F238E27FC236}">
              <a16:creationId xmlns:a16="http://schemas.microsoft.com/office/drawing/2014/main" id="{00000000-0008-0000-05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3" name="Picture 1" descr="ALMASHRI_0">
          <a:extLst>
            <a:ext uri="{FF2B5EF4-FFF2-40B4-BE49-F238E27FC236}">
              <a16:creationId xmlns:a16="http://schemas.microsoft.com/office/drawing/2014/main" id="{00000000-0008-0000-05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4" name="Picture 1" descr="ALMASHRI_0">
          <a:extLst>
            <a:ext uri="{FF2B5EF4-FFF2-40B4-BE49-F238E27FC236}">
              <a16:creationId xmlns:a16="http://schemas.microsoft.com/office/drawing/2014/main" id="{00000000-0008-0000-05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5" name="Picture 1" descr="ALMASHRI_0">
          <a:extLst>
            <a:ext uri="{FF2B5EF4-FFF2-40B4-BE49-F238E27FC236}">
              <a16:creationId xmlns:a16="http://schemas.microsoft.com/office/drawing/2014/main" id="{00000000-0008-0000-05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6" name="Picture 1" descr="ALMASHRI_0">
          <a:extLst>
            <a:ext uri="{FF2B5EF4-FFF2-40B4-BE49-F238E27FC236}">
              <a16:creationId xmlns:a16="http://schemas.microsoft.com/office/drawing/2014/main" id="{00000000-0008-0000-05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7" name="Picture 1" descr="ALMASHRI_0">
          <a:extLst>
            <a:ext uri="{FF2B5EF4-FFF2-40B4-BE49-F238E27FC236}">
              <a16:creationId xmlns:a16="http://schemas.microsoft.com/office/drawing/2014/main" id="{00000000-0008-0000-05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8" name="Picture 1" descr="ALMASHRI_0">
          <a:extLst>
            <a:ext uri="{FF2B5EF4-FFF2-40B4-BE49-F238E27FC236}">
              <a16:creationId xmlns:a16="http://schemas.microsoft.com/office/drawing/2014/main" id="{00000000-0008-0000-05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49" name="Picture 1" descr="ALMASHRI_0">
          <a:extLst>
            <a:ext uri="{FF2B5EF4-FFF2-40B4-BE49-F238E27FC236}">
              <a16:creationId xmlns:a16="http://schemas.microsoft.com/office/drawing/2014/main" id="{00000000-0008-0000-05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0" name="Picture 1" descr="ALMASHRI_0">
          <a:extLst>
            <a:ext uri="{FF2B5EF4-FFF2-40B4-BE49-F238E27FC236}">
              <a16:creationId xmlns:a16="http://schemas.microsoft.com/office/drawing/2014/main" id="{00000000-0008-0000-05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1" name="Picture 1" descr="ALMASHRI_0">
          <a:extLst>
            <a:ext uri="{FF2B5EF4-FFF2-40B4-BE49-F238E27FC236}">
              <a16:creationId xmlns:a16="http://schemas.microsoft.com/office/drawing/2014/main" id="{00000000-0008-0000-05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2" name="Picture 1" descr="ALMASHRI_0">
          <a:extLst>
            <a:ext uri="{FF2B5EF4-FFF2-40B4-BE49-F238E27FC236}">
              <a16:creationId xmlns:a16="http://schemas.microsoft.com/office/drawing/2014/main" id="{00000000-0008-0000-05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3" name="Picture 1" descr="ALMASHRI_0">
          <a:extLst>
            <a:ext uri="{FF2B5EF4-FFF2-40B4-BE49-F238E27FC236}">
              <a16:creationId xmlns:a16="http://schemas.microsoft.com/office/drawing/2014/main" id="{00000000-0008-0000-05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4" name="Picture 1" descr="ALMASHRI_0">
          <a:extLst>
            <a:ext uri="{FF2B5EF4-FFF2-40B4-BE49-F238E27FC236}">
              <a16:creationId xmlns:a16="http://schemas.microsoft.com/office/drawing/2014/main" id="{00000000-0008-0000-05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5" name="Picture 1" descr="ALMASHRI_0">
          <a:extLst>
            <a:ext uri="{FF2B5EF4-FFF2-40B4-BE49-F238E27FC236}">
              <a16:creationId xmlns:a16="http://schemas.microsoft.com/office/drawing/2014/main" id="{00000000-0008-0000-05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6" name="Picture 1" descr="ALMASHRI_0">
          <a:extLst>
            <a:ext uri="{FF2B5EF4-FFF2-40B4-BE49-F238E27FC236}">
              <a16:creationId xmlns:a16="http://schemas.microsoft.com/office/drawing/2014/main" id="{00000000-0008-0000-05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857" name="Picture 1" descr="ALMASHRI_0">
          <a:extLst>
            <a:ext uri="{FF2B5EF4-FFF2-40B4-BE49-F238E27FC236}">
              <a16:creationId xmlns:a16="http://schemas.microsoft.com/office/drawing/2014/main" id="{00000000-0008-0000-05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58" name="Picture 1" descr="ALMASHRI_0">
          <a:extLst>
            <a:ext uri="{FF2B5EF4-FFF2-40B4-BE49-F238E27FC236}">
              <a16:creationId xmlns:a16="http://schemas.microsoft.com/office/drawing/2014/main" id="{00000000-0008-0000-05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59" name="Picture 1" descr="ALMASHRI_0">
          <a:extLst>
            <a:ext uri="{FF2B5EF4-FFF2-40B4-BE49-F238E27FC236}">
              <a16:creationId xmlns:a16="http://schemas.microsoft.com/office/drawing/2014/main" id="{00000000-0008-0000-05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0" name="Picture 1" descr="ALMASHRI_0">
          <a:extLst>
            <a:ext uri="{FF2B5EF4-FFF2-40B4-BE49-F238E27FC236}">
              <a16:creationId xmlns:a16="http://schemas.microsoft.com/office/drawing/2014/main" id="{00000000-0008-0000-05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1" name="Picture 1" descr="ALMASHRI_0">
          <a:extLst>
            <a:ext uri="{FF2B5EF4-FFF2-40B4-BE49-F238E27FC236}">
              <a16:creationId xmlns:a16="http://schemas.microsoft.com/office/drawing/2014/main" id="{00000000-0008-0000-05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2" name="Picture 1" descr="ALMASHRI_0">
          <a:extLst>
            <a:ext uri="{FF2B5EF4-FFF2-40B4-BE49-F238E27FC236}">
              <a16:creationId xmlns:a16="http://schemas.microsoft.com/office/drawing/2014/main" id="{00000000-0008-0000-05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3" name="Picture 1" descr="ALMASHRI_0">
          <a:extLst>
            <a:ext uri="{FF2B5EF4-FFF2-40B4-BE49-F238E27FC236}">
              <a16:creationId xmlns:a16="http://schemas.microsoft.com/office/drawing/2014/main" id="{00000000-0008-0000-05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4" name="Picture 1" descr="ALMASHRI_0">
          <a:extLst>
            <a:ext uri="{FF2B5EF4-FFF2-40B4-BE49-F238E27FC236}">
              <a16:creationId xmlns:a16="http://schemas.microsoft.com/office/drawing/2014/main" id="{00000000-0008-0000-05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5" name="Picture 1" descr="ALMASHRI_0">
          <a:extLst>
            <a:ext uri="{FF2B5EF4-FFF2-40B4-BE49-F238E27FC236}">
              <a16:creationId xmlns:a16="http://schemas.microsoft.com/office/drawing/2014/main" id="{00000000-0008-0000-05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6" name="Picture 1" descr="ALMASHRI_0">
          <a:extLst>
            <a:ext uri="{FF2B5EF4-FFF2-40B4-BE49-F238E27FC236}">
              <a16:creationId xmlns:a16="http://schemas.microsoft.com/office/drawing/2014/main" id="{00000000-0008-0000-05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7" name="Picture 1" descr="ALMASHRI_0">
          <a:extLst>
            <a:ext uri="{FF2B5EF4-FFF2-40B4-BE49-F238E27FC236}">
              <a16:creationId xmlns:a16="http://schemas.microsoft.com/office/drawing/2014/main" id="{00000000-0008-0000-05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8" name="Picture 1" descr="ALMASHRI_0">
          <a:extLst>
            <a:ext uri="{FF2B5EF4-FFF2-40B4-BE49-F238E27FC236}">
              <a16:creationId xmlns:a16="http://schemas.microsoft.com/office/drawing/2014/main" id="{00000000-0008-0000-05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69" name="Picture 1" descr="ALMASHRI_0">
          <a:extLst>
            <a:ext uri="{FF2B5EF4-FFF2-40B4-BE49-F238E27FC236}">
              <a16:creationId xmlns:a16="http://schemas.microsoft.com/office/drawing/2014/main" id="{00000000-0008-0000-05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70" name="Picture 1" descr="ALMASHRI_0">
          <a:extLst>
            <a:ext uri="{FF2B5EF4-FFF2-40B4-BE49-F238E27FC236}">
              <a16:creationId xmlns:a16="http://schemas.microsoft.com/office/drawing/2014/main" id="{00000000-0008-0000-05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71" name="Picture 1" descr="ALMASHRI_0">
          <a:extLst>
            <a:ext uri="{FF2B5EF4-FFF2-40B4-BE49-F238E27FC236}">
              <a16:creationId xmlns:a16="http://schemas.microsoft.com/office/drawing/2014/main" id="{00000000-0008-0000-05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72" name="Picture 1" descr="ALMASHRI_0">
          <a:extLst>
            <a:ext uri="{FF2B5EF4-FFF2-40B4-BE49-F238E27FC236}">
              <a16:creationId xmlns:a16="http://schemas.microsoft.com/office/drawing/2014/main" id="{00000000-0008-0000-05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873" name="Picture 1" descr="ALMASHRI_0">
          <a:extLst>
            <a:ext uri="{FF2B5EF4-FFF2-40B4-BE49-F238E27FC236}">
              <a16:creationId xmlns:a16="http://schemas.microsoft.com/office/drawing/2014/main" id="{00000000-0008-0000-05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74" name="Picture 1" descr="ALMASHRI_0">
          <a:extLst>
            <a:ext uri="{FF2B5EF4-FFF2-40B4-BE49-F238E27FC236}">
              <a16:creationId xmlns:a16="http://schemas.microsoft.com/office/drawing/2014/main" id="{00000000-0008-0000-05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75" name="Picture 1" descr="ALMASHRI_0">
          <a:extLst>
            <a:ext uri="{FF2B5EF4-FFF2-40B4-BE49-F238E27FC236}">
              <a16:creationId xmlns:a16="http://schemas.microsoft.com/office/drawing/2014/main" id="{00000000-0008-0000-05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76" name="Picture 1" descr="ALMASHRI_0">
          <a:extLst>
            <a:ext uri="{FF2B5EF4-FFF2-40B4-BE49-F238E27FC236}">
              <a16:creationId xmlns:a16="http://schemas.microsoft.com/office/drawing/2014/main" id="{00000000-0008-0000-05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77" name="Picture 1" descr="ALMASHRI_0">
          <a:extLst>
            <a:ext uri="{FF2B5EF4-FFF2-40B4-BE49-F238E27FC236}">
              <a16:creationId xmlns:a16="http://schemas.microsoft.com/office/drawing/2014/main" id="{00000000-0008-0000-05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78" name="Picture 1" descr="ALMASHRI_0">
          <a:extLst>
            <a:ext uri="{FF2B5EF4-FFF2-40B4-BE49-F238E27FC236}">
              <a16:creationId xmlns:a16="http://schemas.microsoft.com/office/drawing/2014/main" id="{00000000-0008-0000-05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79" name="Picture 1" descr="ALMASHRI_0">
          <a:extLst>
            <a:ext uri="{FF2B5EF4-FFF2-40B4-BE49-F238E27FC236}">
              <a16:creationId xmlns:a16="http://schemas.microsoft.com/office/drawing/2014/main" id="{00000000-0008-0000-05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0" name="Picture 1" descr="ALMASHRI_0">
          <a:extLst>
            <a:ext uri="{FF2B5EF4-FFF2-40B4-BE49-F238E27FC236}">
              <a16:creationId xmlns:a16="http://schemas.microsoft.com/office/drawing/2014/main" id="{00000000-0008-0000-05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1" name="Picture 1" descr="ALMASHRI_0">
          <a:extLst>
            <a:ext uri="{FF2B5EF4-FFF2-40B4-BE49-F238E27FC236}">
              <a16:creationId xmlns:a16="http://schemas.microsoft.com/office/drawing/2014/main" id="{00000000-0008-0000-05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2" name="Picture 1" descr="ALMASHRI_0">
          <a:extLst>
            <a:ext uri="{FF2B5EF4-FFF2-40B4-BE49-F238E27FC236}">
              <a16:creationId xmlns:a16="http://schemas.microsoft.com/office/drawing/2014/main" id="{00000000-0008-0000-05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3" name="Picture 1" descr="ALMASHRI_0">
          <a:extLst>
            <a:ext uri="{FF2B5EF4-FFF2-40B4-BE49-F238E27FC236}">
              <a16:creationId xmlns:a16="http://schemas.microsoft.com/office/drawing/2014/main" id="{00000000-0008-0000-05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4" name="Picture 1" descr="ALMASHRI_0">
          <a:extLst>
            <a:ext uri="{FF2B5EF4-FFF2-40B4-BE49-F238E27FC236}">
              <a16:creationId xmlns:a16="http://schemas.microsoft.com/office/drawing/2014/main" id="{00000000-0008-0000-05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5" name="Picture 1" descr="ALMASHRI_0">
          <a:extLst>
            <a:ext uri="{FF2B5EF4-FFF2-40B4-BE49-F238E27FC236}">
              <a16:creationId xmlns:a16="http://schemas.microsoft.com/office/drawing/2014/main" id="{00000000-0008-0000-05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6" name="Picture 1" descr="ALMASHRI_0">
          <a:extLst>
            <a:ext uri="{FF2B5EF4-FFF2-40B4-BE49-F238E27FC236}">
              <a16:creationId xmlns:a16="http://schemas.microsoft.com/office/drawing/2014/main" id="{00000000-0008-0000-05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7" name="Picture 1" descr="ALMASHRI_0">
          <a:extLst>
            <a:ext uri="{FF2B5EF4-FFF2-40B4-BE49-F238E27FC236}">
              <a16:creationId xmlns:a16="http://schemas.microsoft.com/office/drawing/2014/main" id="{00000000-0008-0000-05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8" name="Picture 1" descr="ALMASHRI_0">
          <a:extLst>
            <a:ext uri="{FF2B5EF4-FFF2-40B4-BE49-F238E27FC236}">
              <a16:creationId xmlns:a16="http://schemas.microsoft.com/office/drawing/2014/main" id="{00000000-0008-0000-05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889" name="Picture 1" descr="ALMASHRI_0">
          <a:extLst>
            <a:ext uri="{FF2B5EF4-FFF2-40B4-BE49-F238E27FC236}">
              <a16:creationId xmlns:a16="http://schemas.microsoft.com/office/drawing/2014/main" id="{00000000-0008-0000-05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0" name="Picture 1" descr="ALMASHRI_0">
          <a:extLst>
            <a:ext uri="{FF2B5EF4-FFF2-40B4-BE49-F238E27FC236}">
              <a16:creationId xmlns:a16="http://schemas.microsoft.com/office/drawing/2014/main" id="{00000000-0008-0000-05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1" name="Picture 1" descr="ALMASHRI_0">
          <a:extLst>
            <a:ext uri="{FF2B5EF4-FFF2-40B4-BE49-F238E27FC236}">
              <a16:creationId xmlns:a16="http://schemas.microsoft.com/office/drawing/2014/main" id="{00000000-0008-0000-05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2" name="Picture 1" descr="ALMASHRI_0">
          <a:extLst>
            <a:ext uri="{FF2B5EF4-FFF2-40B4-BE49-F238E27FC236}">
              <a16:creationId xmlns:a16="http://schemas.microsoft.com/office/drawing/2014/main" id="{00000000-0008-0000-05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3" name="Picture 1" descr="ALMASHRI_0">
          <a:extLst>
            <a:ext uri="{FF2B5EF4-FFF2-40B4-BE49-F238E27FC236}">
              <a16:creationId xmlns:a16="http://schemas.microsoft.com/office/drawing/2014/main" id="{00000000-0008-0000-05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4" name="Picture 1" descr="ALMASHRI_0">
          <a:extLst>
            <a:ext uri="{FF2B5EF4-FFF2-40B4-BE49-F238E27FC236}">
              <a16:creationId xmlns:a16="http://schemas.microsoft.com/office/drawing/2014/main" id="{00000000-0008-0000-05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5" name="Picture 1" descr="ALMASHRI_0">
          <a:extLst>
            <a:ext uri="{FF2B5EF4-FFF2-40B4-BE49-F238E27FC236}">
              <a16:creationId xmlns:a16="http://schemas.microsoft.com/office/drawing/2014/main" id="{00000000-0008-0000-05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6" name="Picture 1" descr="ALMASHRI_0">
          <a:extLst>
            <a:ext uri="{FF2B5EF4-FFF2-40B4-BE49-F238E27FC236}">
              <a16:creationId xmlns:a16="http://schemas.microsoft.com/office/drawing/2014/main" id="{00000000-0008-0000-05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7" name="Picture 1" descr="ALMASHRI_0">
          <a:extLst>
            <a:ext uri="{FF2B5EF4-FFF2-40B4-BE49-F238E27FC236}">
              <a16:creationId xmlns:a16="http://schemas.microsoft.com/office/drawing/2014/main" id="{00000000-0008-0000-05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8" name="Picture 1" descr="ALMASHRI_0">
          <a:extLst>
            <a:ext uri="{FF2B5EF4-FFF2-40B4-BE49-F238E27FC236}">
              <a16:creationId xmlns:a16="http://schemas.microsoft.com/office/drawing/2014/main" id="{00000000-0008-0000-05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899" name="Picture 1" descr="ALMASHRI_0">
          <a:extLst>
            <a:ext uri="{FF2B5EF4-FFF2-40B4-BE49-F238E27FC236}">
              <a16:creationId xmlns:a16="http://schemas.microsoft.com/office/drawing/2014/main" id="{00000000-0008-0000-05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00" name="Picture 1" descr="ALMASHRI_0">
          <a:extLst>
            <a:ext uri="{FF2B5EF4-FFF2-40B4-BE49-F238E27FC236}">
              <a16:creationId xmlns:a16="http://schemas.microsoft.com/office/drawing/2014/main" id="{00000000-0008-0000-05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01" name="Picture 1" descr="ALMASHRI_0">
          <a:extLst>
            <a:ext uri="{FF2B5EF4-FFF2-40B4-BE49-F238E27FC236}">
              <a16:creationId xmlns:a16="http://schemas.microsoft.com/office/drawing/2014/main" id="{00000000-0008-0000-05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02" name="Picture 1" descr="ALMASHRI_0">
          <a:extLst>
            <a:ext uri="{FF2B5EF4-FFF2-40B4-BE49-F238E27FC236}">
              <a16:creationId xmlns:a16="http://schemas.microsoft.com/office/drawing/2014/main" id="{00000000-0008-0000-05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03" name="Picture 1" descr="ALMASHRI_0">
          <a:extLst>
            <a:ext uri="{FF2B5EF4-FFF2-40B4-BE49-F238E27FC236}">
              <a16:creationId xmlns:a16="http://schemas.microsoft.com/office/drawing/2014/main" id="{00000000-0008-0000-05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04" name="Picture 1" descr="ALMASHRI_0">
          <a:extLst>
            <a:ext uri="{FF2B5EF4-FFF2-40B4-BE49-F238E27FC236}">
              <a16:creationId xmlns:a16="http://schemas.microsoft.com/office/drawing/2014/main" id="{00000000-0008-0000-05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05" name="Picture 1" descr="ALMASHRI_0">
          <a:extLst>
            <a:ext uri="{FF2B5EF4-FFF2-40B4-BE49-F238E27FC236}">
              <a16:creationId xmlns:a16="http://schemas.microsoft.com/office/drawing/2014/main" id="{00000000-0008-0000-05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06" name="Picture 1" descr="ALMASHRI_0">
          <a:extLst>
            <a:ext uri="{FF2B5EF4-FFF2-40B4-BE49-F238E27FC236}">
              <a16:creationId xmlns:a16="http://schemas.microsoft.com/office/drawing/2014/main" id="{00000000-0008-0000-05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07" name="Picture 1" descr="ALMASHRI_0">
          <a:extLst>
            <a:ext uri="{FF2B5EF4-FFF2-40B4-BE49-F238E27FC236}">
              <a16:creationId xmlns:a16="http://schemas.microsoft.com/office/drawing/2014/main" id="{00000000-0008-0000-05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08" name="Picture 1" descr="ALMASHRI_0">
          <a:extLst>
            <a:ext uri="{FF2B5EF4-FFF2-40B4-BE49-F238E27FC236}">
              <a16:creationId xmlns:a16="http://schemas.microsoft.com/office/drawing/2014/main" id="{00000000-0008-0000-05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09" name="Picture 1" descr="ALMASHRI_0">
          <a:extLst>
            <a:ext uri="{FF2B5EF4-FFF2-40B4-BE49-F238E27FC236}">
              <a16:creationId xmlns:a16="http://schemas.microsoft.com/office/drawing/2014/main" id="{00000000-0008-0000-05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0" name="Picture 1" descr="ALMASHRI_0">
          <a:extLst>
            <a:ext uri="{FF2B5EF4-FFF2-40B4-BE49-F238E27FC236}">
              <a16:creationId xmlns:a16="http://schemas.microsoft.com/office/drawing/2014/main" id="{00000000-0008-0000-05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1" name="Picture 1" descr="ALMASHRI_0">
          <a:extLst>
            <a:ext uri="{FF2B5EF4-FFF2-40B4-BE49-F238E27FC236}">
              <a16:creationId xmlns:a16="http://schemas.microsoft.com/office/drawing/2014/main" id="{00000000-0008-0000-05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2" name="Picture 1" descr="ALMASHRI_0">
          <a:extLst>
            <a:ext uri="{FF2B5EF4-FFF2-40B4-BE49-F238E27FC236}">
              <a16:creationId xmlns:a16="http://schemas.microsoft.com/office/drawing/2014/main" id="{00000000-0008-0000-05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3" name="Picture 1" descr="ALMASHRI_0">
          <a:extLst>
            <a:ext uri="{FF2B5EF4-FFF2-40B4-BE49-F238E27FC236}">
              <a16:creationId xmlns:a16="http://schemas.microsoft.com/office/drawing/2014/main" id="{00000000-0008-0000-05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4" name="Picture 1" descr="ALMASHRI_0">
          <a:extLst>
            <a:ext uri="{FF2B5EF4-FFF2-40B4-BE49-F238E27FC236}">
              <a16:creationId xmlns:a16="http://schemas.microsoft.com/office/drawing/2014/main" id="{00000000-0008-0000-05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5" name="Picture 1" descr="ALMASHRI_0">
          <a:extLst>
            <a:ext uri="{FF2B5EF4-FFF2-40B4-BE49-F238E27FC236}">
              <a16:creationId xmlns:a16="http://schemas.microsoft.com/office/drawing/2014/main" id="{00000000-0008-0000-05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6" name="Picture 1" descr="ALMASHRI_0">
          <a:extLst>
            <a:ext uri="{FF2B5EF4-FFF2-40B4-BE49-F238E27FC236}">
              <a16:creationId xmlns:a16="http://schemas.microsoft.com/office/drawing/2014/main" id="{00000000-0008-0000-05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7" name="Picture 1" descr="ALMASHRI_0">
          <a:extLst>
            <a:ext uri="{FF2B5EF4-FFF2-40B4-BE49-F238E27FC236}">
              <a16:creationId xmlns:a16="http://schemas.microsoft.com/office/drawing/2014/main" id="{00000000-0008-0000-05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8" name="Picture 1" descr="ALMASHRI_0">
          <a:extLst>
            <a:ext uri="{FF2B5EF4-FFF2-40B4-BE49-F238E27FC236}">
              <a16:creationId xmlns:a16="http://schemas.microsoft.com/office/drawing/2014/main" id="{00000000-0008-0000-05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19" name="Picture 1" descr="ALMASHRI_0">
          <a:extLst>
            <a:ext uri="{FF2B5EF4-FFF2-40B4-BE49-F238E27FC236}">
              <a16:creationId xmlns:a16="http://schemas.microsoft.com/office/drawing/2014/main" id="{00000000-0008-0000-05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20" name="Picture 1" descr="ALMASHRI_0">
          <a:extLst>
            <a:ext uri="{FF2B5EF4-FFF2-40B4-BE49-F238E27FC236}">
              <a16:creationId xmlns:a16="http://schemas.microsoft.com/office/drawing/2014/main" id="{00000000-0008-0000-05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90046"/>
    <xdr:pic>
      <xdr:nvPicPr>
        <xdr:cNvPr id="1921" name="Picture 1" descr="ALMASHRI_0">
          <a:extLst>
            <a:ext uri="{FF2B5EF4-FFF2-40B4-BE49-F238E27FC236}">
              <a16:creationId xmlns:a16="http://schemas.microsoft.com/office/drawing/2014/main" id="{00000000-0008-0000-05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2" name="Picture 1" descr="ALMASHRI_0">
          <a:extLst>
            <a:ext uri="{FF2B5EF4-FFF2-40B4-BE49-F238E27FC236}">
              <a16:creationId xmlns:a16="http://schemas.microsoft.com/office/drawing/2014/main" id="{00000000-0008-0000-05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3" name="Picture 1" descr="ALMASHRI_0">
          <a:extLst>
            <a:ext uri="{FF2B5EF4-FFF2-40B4-BE49-F238E27FC236}">
              <a16:creationId xmlns:a16="http://schemas.microsoft.com/office/drawing/2014/main" id="{00000000-0008-0000-05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4" name="Picture 1" descr="ALMASHRI_0">
          <a:extLst>
            <a:ext uri="{FF2B5EF4-FFF2-40B4-BE49-F238E27FC236}">
              <a16:creationId xmlns:a16="http://schemas.microsoft.com/office/drawing/2014/main" id="{00000000-0008-0000-05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5" name="Picture 1" descr="ALMASHRI_0">
          <a:extLst>
            <a:ext uri="{FF2B5EF4-FFF2-40B4-BE49-F238E27FC236}">
              <a16:creationId xmlns:a16="http://schemas.microsoft.com/office/drawing/2014/main" id="{00000000-0008-0000-05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6" name="Picture 1" descr="ALMASHRI_0">
          <a:extLst>
            <a:ext uri="{FF2B5EF4-FFF2-40B4-BE49-F238E27FC236}">
              <a16:creationId xmlns:a16="http://schemas.microsoft.com/office/drawing/2014/main" id="{00000000-0008-0000-05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7" name="Picture 1" descr="ALMASHRI_0">
          <a:extLst>
            <a:ext uri="{FF2B5EF4-FFF2-40B4-BE49-F238E27FC236}">
              <a16:creationId xmlns:a16="http://schemas.microsoft.com/office/drawing/2014/main" id="{00000000-0008-0000-05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8" name="Picture 1" descr="ALMASHRI_0">
          <a:extLst>
            <a:ext uri="{FF2B5EF4-FFF2-40B4-BE49-F238E27FC236}">
              <a16:creationId xmlns:a16="http://schemas.microsoft.com/office/drawing/2014/main" id="{00000000-0008-0000-05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29" name="Picture 1" descr="ALMASHRI_0">
          <a:extLst>
            <a:ext uri="{FF2B5EF4-FFF2-40B4-BE49-F238E27FC236}">
              <a16:creationId xmlns:a16="http://schemas.microsoft.com/office/drawing/2014/main" id="{00000000-0008-0000-05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30" name="Picture 1" descr="ALMASHRI_0">
          <a:extLst>
            <a:ext uri="{FF2B5EF4-FFF2-40B4-BE49-F238E27FC236}">
              <a16:creationId xmlns:a16="http://schemas.microsoft.com/office/drawing/2014/main" id="{00000000-0008-0000-05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31" name="Picture 1" descr="ALMASHRI_0">
          <a:extLst>
            <a:ext uri="{FF2B5EF4-FFF2-40B4-BE49-F238E27FC236}">
              <a16:creationId xmlns:a16="http://schemas.microsoft.com/office/drawing/2014/main" id="{00000000-0008-0000-05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32" name="Picture 1" descr="ALMASHRI_0">
          <a:extLst>
            <a:ext uri="{FF2B5EF4-FFF2-40B4-BE49-F238E27FC236}">
              <a16:creationId xmlns:a16="http://schemas.microsoft.com/office/drawing/2014/main" id="{00000000-0008-0000-05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33" name="Picture 1" descr="ALMASHRI_0">
          <a:extLst>
            <a:ext uri="{FF2B5EF4-FFF2-40B4-BE49-F238E27FC236}">
              <a16:creationId xmlns:a16="http://schemas.microsoft.com/office/drawing/2014/main" id="{00000000-0008-0000-05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34" name="Picture 1" descr="ALMASHRI_0">
          <a:extLst>
            <a:ext uri="{FF2B5EF4-FFF2-40B4-BE49-F238E27FC236}">
              <a16:creationId xmlns:a16="http://schemas.microsoft.com/office/drawing/2014/main" id="{00000000-0008-0000-05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5180521"/>
    <xdr:pic>
      <xdr:nvPicPr>
        <xdr:cNvPr id="1935" name="Picture 1" descr="ALMASHRI_0">
          <a:extLst>
            <a:ext uri="{FF2B5EF4-FFF2-40B4-BE49-F238E27FC236}">
              <a16:creationId xmlns:a16="http://schemas.microsoft.com/office/drawing/2014/main" id="{00000000-0008-0000-0500-00008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36" name="Picture 1" descr="ALMASHRI_0">
          <a:extLst>
            <a:ext uri="{FF2B5EF4-FFF2-40B4-BE49-F238E27FC236}">
              <a16:creationId xmlns:a16="http://schemas.microsoft.com/office/drawing/2014/main" id="{00000000-0008-0000-05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37" name="Picture 1" descr="ALMASHRI_0">
          <a:extLst>
            <a:ext uri="{FF2B5EF4-FFF2-40B4-BE49-F238E27FC236}">
              <a16:creationId xmlns:a16="http://schemas.microsoft.com/office/drawing/2014/main" id="{00000000-0008-0000-0500-00009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38" name="Picture 1" descr="ALMASHRI_0">
          <a:extLst>
            <a:ext uri="{FF2B5EF4-FFF2-40B4-BE49-F238E27FC236}">
              <a16:creationId xmlns:a16="http://schemas.microsoft.com/office/drawing/2014/main" id="{00000000-0008-0000-05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39" name="Picture 1" descr="ALMASHRI_0">
          <a:extLst>
            <a:ext uri="{FF2B5EF4-FFF2-40B4-BE49-F238E27FC236}">
              <a16:creationId xmlns:a16="http://schemas.microsoft.com/office/drawing/2014/main" id="{00000000-0008-0000-05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0" name="Picture 1" descr="ALMASHRI_0">
          <a:extLst>
            <a:ext uri="{FF2B5EF4-FFF2-40B4-BE49-F238E27FC236}">
              <a16:creationId xmlns:a16="http://schemas.microsoft.com/office/drawing/2014/main" id="{00000000-0008-0000-05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1" name="Picture 1" descr="ALMASHRI_0">
          <a:extLst>
            <a:ext uri="{FF2B5EF4-FFF2-40B4-BE49-F238E27FC236}">
              <a16:creationId xmlns:a16="http://schemas.microsoft.com/office/drawing/2014/main" id="{00000000-0008-0000-0500-00009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2" name="Picture 1" descr="ALMASHRI_0">
          <a:extLst>
            <a:ext uri="{FF2B5EF4-FFF2-40B4-BE49-F238E27FC236}">
              <a16:creationId xmlns:a16="http://schemas.microsoft.com/office/drawing/2014/main" id="{00000000-0008-0000-05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3" name="Picture 1" descr="ALMASHRI_0">
          <a:extLst>
            <a:ext uri="{FF2B5EF4-FFF2-40B4-BE49-F238E27FC236}">
              <a16:creationId xmlns:a16="http://schemas.microsoft.com/office/drawing/2014/main" id="{00000000-0008-0000-0500-00009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4" name="Picture 1" descr="ALMASHRI_0">
          <a:extLst>
            <a:ext uri="{FF2B5EF4-FFF2-40B4-BE49-F238E27FC236}">
              <a16:creationId xmlns:a16="http://schemas.microsoft.com/office/drawing/2014/main" id="{00000000-0008-0000-05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5" name="Picture 1" descr="ALMASHRI_0">
          <a:extLst>
            <a:ext uri="{FF2B5EF4-FFF2-40B4-BE49-F238E27FC236}">
              <a16:creationId xmlns:a16="http://schemas.microsoft.com/office/drawing/2014/main" id="{00000000-0008-0000-05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6" name="Picture 1" descr="ALMASHRI_0">
          <a:extLst>
            <a:ext uri="{FF2B5EF4-FFF2-40B4-BE49-F238E27FC236}">
              <a16:creationId xmlns:a16="http://schemas.microsoft.com/office/drawing/2014/main" id="{00000000-0008-0000-05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7" name="Picture 1" descr="ALMASHRI_0">
          <a:extLst>
            <a:ext uri="{FF2B5EF4-FFF2-40B4-BE49-F238E27FC236}">
              <a16:creationId xmlns:a16="http://schemas.microsoft.com/office/drawing/2014/main" id="{00000000-0008-0000-05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8" name="Picture 1" descr="ALMASHRI_0">
          <a:extLst>
            <a:ext uri="{FF2B5EF4-FFF2-40B4-BE49-F238E27FC236}">
              <a16:creationId xmlns:a16="http://schemas.microsoft.com/office/drawing/2014/main" id="{00000000-0008-0000-05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49" name="Picture 1" descr="ALMASHRI_0">
          <a:extLst>
            <a:ext uri="{FF2B5EF4-FFF2-40B4-BE49-F238E27FC236}">
              <a16:creationId xmlns:a16="http://schemas.microsoft.com/office/drawing/2014/main" id="{00000000-0008-0000-0500-00009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50" name="Picture 1" descr="ALMASHRI_0">
          <a:extLst>
            <a:ext uri="{FF2B5EF4-FFF2-40B4-BE49-F238E27FC236}">
              <a16:creationId xmlns:a16="http://schemas.microsoft.com/office/drawing/2014/main" id="{00000000-0008-0000-05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1951" name="Picture 1" descr="ALMASHRI_0">
          <a:extLst>
            <a:ext uri="{FF2B5EF4-FFF2-40B4-BE49-F238E27FC236}">
              <a16:creationId xmlns:a16="http://schemas.microsoft.com/office/drawing/2014/main" id="{00000000-0008-0000-05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2" name="Picture 1" descr="ALMASHRI_0">
          <a:extLst>
            <a:ext uri="{FF2B5EF4-FFF2-40B4-BE49-F238E27FC236}">
              <a16:creationId xmlns:a16="http://schemas.microsoft.com/office/drawing/2014/main" id="{00000000-0008-0000-05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3" name="Picture 1" descr="ALMASHRI_0">
          <a:extLst>
            <a:ext uri="{FF2B5EF4-FFF2-40B4-BE49-F238E27FC236}">
              <a16:creationId xmlns:a16="http://schemas.microsoft.com/office/drawing/2014/main" id="{00000000-0008-0000-0500-0000A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4" name="Picture 1" descr="ALMASHRI_0">
          <a:extLst>
            <a:ext uri="{FF2B5EF4-FFF2-40B4-BE49-F238E27FC236}">
              <a16:creationId xmlns:a16="http://schemas.microsoft.com/office/drawing/2014/main" id="{00000000-0008-0000-05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5" name="Picture 1" descr="ALMASHRI_0">
          <a:extLst>
            <a:ext uri="{FF2B5EF4-FFF2-40B4-BE49-F238E27FC236}">
              <a16:creationId xmlns:a16="http://schemas.microsoft.com/office/drawing/2014/main" id="{00000000-0008-0000-0500-0000A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6" name="Picture 1" descr="ALMASHRI_0">
          <a:extLst>
            <a:ext uri="{FF2B5EF4-FFF2-40B4-BE49-F238E27FC236}">
              <a16:creationId xmlns:a16="http://schemas.microsoft.com/office/drawing/2014/main" id="{00000000-0008-0000-05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7" name="Picture 1" descr="ALMASHRI_0">
          <a:extLst>
            <a:ext uri="{FF2B5EF4-FFF2-40B4-BE49-F238E27FC236}">
              <a16:creationId xmlns:a16="http://schemas.microsoft.com/office/drawing/2014/main" id="{00000000-0008-0000-05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8" name="Picture 1" descr="ALMASHRI_0">
          <a:extLst>
            <a:ext uri="{FF2B5EF4-FFF2-40B4-BE49-F238E27FC236}">
              <a16:creationId xmlns:a16="http://schemas.microsoft.com/office/drawing/2014/main" id="{00000000-0008-0000-05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59" name="Picture 1" descr="ALMASHRI_0">
          <a:extLst>
            <a:ext uri="{FF2B5EF4-FFF2-40B4-BE49-F238E27FC236}">
              <a16:creationId xmlns:a16="http://schemas.microsoft.com/office/drawing/2014/main" id="{00000000-0008-0000-0500-0000A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0" name="Picture 1" descr="ALMASHRI_0">
          <a:extLst>
            <a:ext uri="{FF2B5EF4-FFF2-40B4-BE49-F238E27FC236}">
              <a16:creationId xmlns:a16="http://schemas.microsoft.com/office/drawing/2014/main" id="{00000000-0008-0000-05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1" name="Picture 1" descr="ALMASHRI_0">
          <a:extLst>
            <a:ext uri="{FF2B5EF4-FFF2-40B4-BE49-F238E27FC236}">
              <a16:creationId xmlns:a16="http://schemas.microsoft.com/office/drawing/2014/main" id="{00000000-0008-0000-0500-0000A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2" name="Picture 1" descr="ALMASHRI_0">
          <a:extLst>
            <a:ext uri="{FF2B5EF4-FFF2-40B4-BE49-F238E27FC236}">
              <a16:creationId xmlns:a16="http://schemas.microsoft.com/office/drawing/2014/main" id="{00000000-0008-0000-05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3" name="Picture 1" descr="ALMASHRI_0">
          <a:extLst>
            <a:ext uri="{FF2B5EF4-FFF2-40B4-BE49-F238E27FC236}">
              <a16:creationId xmlns:a16="http://schemas.microsoft.com/office/drawing/2014/main" id="{00000000-0008-0000-05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4" name="Picture 1" descr="ALMASHRI_0">
          <a:extLst>
            <a:ext uri="{FF2B5EF4-FFF2-40B4-BE49-F238E27FC236}">
              <a16:creationId xmlns:a16="http://schemas.microsoft.com/office/drawing/2014/main" id="{00000000-0008-0000-05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5" name="Picture 1" descr="ALMASHRI_0">
          <a:extLst>
            <a:ext uri="{FF2B5EF4-FFF2-40B4-BE49-F238E27FC236}">
              <a16:creationId xmlns:a16="http://schemas.microsoft.com/office/drawing/2014/main" id="{00000000-0008-0000-0500-0000A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6" name="Picture 1" descr="ALMASHRI_0">
          <a:extLst>
            <a:ext uri="{FF2B5EF4-FFF2-40B4-BE49-F238E27FC236}">
              <a16:creationId xmlns:a16="http://schemas.microsoft.com/office/drawing/2014/main" id="{00000000-0008-0000-05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1967" name="Picture 1" descr="ALMASHRI_0">
          <a:extLst>
            <a:ext uri="{FF2B5EF4-FFF2-40B4-BE49-F238E27FC236}">
              <a16:creationId xmlns:a16="http://schemas.microsoft.com/office/drawing/2014/main" id="{00000000-0008-0000-0500-0000A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68" name="Picture 1" descr="ALMASHRI_0">
          <a:extLst>
            <a:ext uri="{FF2B5EF4-FFF2-40B4-BE49-F238E27FC236}">
              <a16:creationId xmlns:a16="http://schemas.microsoft.com/office/drawing/2014/main" id="{00000000-0008-0000-05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69" name="Picture 1" descr="ALMASHRI_0">
          <a:extLst>
            <a:ext uri="{FF2B5EF4-FFF2-40B4-BE49-F238E27FC236}">
              <a16:creationId xmlns:a16="http://schemas.microsoft.com/office/drawing/2014/main" id="{00000000-0008-0000-05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0" name="Picture 1" descr="ALMASHRI_0">
          <a:extLst>
            <a:ext uri="{FF2B5EF4-FFF2-40B4-BE49-F238E27FC236}">
              <a16:creationId xmlns:a16="http://schemas.microsoft.com/office/drawing/2014/main" id="{00000000-0008-0000-05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1" name="Picture 1" descr="ALMASHRI_0">
          <a:extLst>
            <a:ext uri="{FF2B5EF4-FFF2-40B4-BE49-F238E27FC236}">
              <a16:creationId xmlns:a16="http://schemas.microsoft.com/office/drawing/2014/main" id="{00000000-0008-0000-0500-0000B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2" name="Picture 1" descr="ALMASHRI_0">
          <a:extLst>
            <a:ext uri="{FF2B5EF4-FFF2-40B4-BE49-F238E27FC236}">
              <a16:creationId xmlns:a16="http://schemas.microsoft.com/office/drawing/2014/main" id="{00000000-0008-0000-05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3" name="Picture 1" descr="ALMASHRI_0">
          <a:extLst>
            <a:ext uri="{FF2B5EF4-FFF2-40B4-BE49-F238E27FC236}">
              <a16:creationId xmlns:a16="http://schemas.microsoft.com/office/drawing/2014/main" id="{00000000-0008-0000-0500-0000B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4" name="Picture 1" descr="ALMASHRI_0">
          <a:extLst>
            <a:ext uri="{FF2B5EF4-FFF2-40B4-BE49-F238E27FC236}">
              <a16:creationId xmlns:a16="http://schemas.microsoft.com/office/drawing/2014/main" id="{00000000-0008-0000-05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5" name="Picture 1" descr="ALMASHRI_0">
          <a:extLst>
            <a:ext uri="{FF2B5EF4-FFF2-40B4-BE49-F238E27FC236}">
              <a16:creationId xmlns:a16="http://schemas.microsoft.com/office/drawing/2014/main" id="{00000000-0008-0000-05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6" name="Picture 1" descr="ALMASHRI_0">
          <a:extLst>
            <a:ext uri="{FF2B5EF4-FFF2-40B4-BE49-F238E27FC236}">
              <a16:creationId xmlns:a16="http://schemas.microsoft.com/office/drawing/2014/main" id="{00000000-0008-0000-05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7" name="Picture 1" descr="ALMASHRI_0">
          <a:extLst>
            <a:ext uri="{FF2B5EF4-FFF2-40B4-BE49-F238E27FC236}">
              <a16:creationId xmlns:a16="http://schemas.microsoft.com/office/drawing/2014/main" id="{00000000-0008-0000-0500-0000B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8" name="Picture 1" descr="ALMASHRI_0">
          <a:extLst>
            <a:ext uri="{FF2B5EF4-FFF2-40B4-BE49-F238E27FC236}">
              <a16:creationId xmlns:a16="http://schemas.microsoft.com/office/drawing/2014/main" id="{00000000-0008-0000-05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79" name="Picture 1" descr="ALMASHRI_0">
          <a:extLst>
            <a:ext uri="{FF2B5EF4-FFF2-40B4-BE49-F238E27FC236}">
              <a16:creationId xmlns:a16="http://schemas.microsoft.com/office/drawing/2014/main" id="{00000000-0008-0000-05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80" name="Picture 1" descr="ALMASHRI_0">
          <a:extLst>
            <a:ext uri="{FF2B5EF4-FFF2-40B4-BE49-F238E27FC236}">
              <a16:creationId xmlns:a16="http://schemas.microsoft.com/office/drawing/2014/main" id="{00000000-0008-0000-05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81" name="Picture 1" descr="ALMASHRI_0">
          <a:extLst>
            <a:ext uri="{FF2B5EF4-FFF2-40B4-BE49-F238E27FC236}">
              <a16:creationId xmlns:a16="http://schemas.microsoft.com/office/drawing/2014/main" id="{00000000-0008-0000-05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82" name="Picture 1" descr="ALMASHRI_0">
          <a:extLst>
            <a:ext uri="{FF2B5EF4-FFF2-40B4-BE49-F238E27FC236}">
              <a16:creationId xmlns:a16="http://schemas.microsoft.com/office/drawing/2014/main" id="{00000000-0008-0000-05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26720"/>
    <xdr:pic>
      <xdr:nvPicPr>
        <xdr:cNvPr id="1983" name="Picture 1" descr="ALMASHRI_0">
          <a:extLst>
            <a:ext uri="{FF2B5EF4-FFF2-40B4-BE49-F238E27FC236}">
              <a16:creationId xmlns:a16="http://schemas.microsoft.com/office/drawing/2014/main" id="{00000000-0008-0000-0500-0000B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84" name="Picture 1" descr="ALMASHRI_0">
          <a:extLst>
            <a:ext uri="{FF2B5EF4-FFF2-40B4-BE49-F238E27FC236}">
              <a16:creationId xmlns:a16="http://schemas.microsoft.com/office/drawing/2014/main" id="{00000000-0008-0000-05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85" name="Picture 1" descr="ALMASHRI_0">
          <a:extLst>
            <a:ext uri="{FF2B5EF4-FFF2-40B4-BE49-F238E27FC236}">
              <a16:creationId xmlns:a16="http://schemas.microsoft.com/office/drawing/2014/main" id="{00000000-0008-0000-0500-0000C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86" name="Picture 1" descr="ALMASHRI_0">
          <a:extLst>
            <a:ext uri="{FF2B5EF4-FFF2-40B4-BE49-F238E27FC236}">
              <a16:creationId xmlns:a16="http://schemas.microsoft.com/office/drawing/2014/main" id="{00000000-0008-0000-05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87" name="Picture 1" descr="ALMASHRI_0">
          <a:extLst>
            <a:ext uri="{FF2B5EF4-FFF2-40B4-BE49-F238E27FC236}">
              <a16:creationId xmlns:a16="http://schemas.microsoft.com/office/drawing/2014/main" id="{00000000-0008-0000-0500-0000C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88" name="Picture 1" descr="ALMASHRI_0">
          <a:extLst>
            <a:ext uri="{FF2B5EF4-FFF2-40B4-BE49-F238E27FC236}">
              <a16:creationId xmlns:a16="http://schemas.microsoft.com/office/drawing/2014/main" id="{00000000-0008-0000-05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89" name="Picture 1" descr="ALMASHRI_0">
          <a:extLst>
            <a:ext uri="{FF2B5EF4-FFF2-40B4-BE49-F238E27FC236}">
              <a16:creationId xmlns:a16="http://schemas.microsoft.com/office/drawing/2014/main" id="{00000000-0008-0000-0500-0000C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0" name="Picture 1" descr="ALMASHRI_0">
          <a:extLst>
            <a:ext uri="{FF2B5EF4-FFF2-40B4-BE49-F238E27FC236}">
              <a16:creationId xmlns:a16="http://schemas.microsoft.com/office/drawing/2014/main" id="{00000000-0008-0000-05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1" name="Picture 1" descr="ALMASHRI_0">
          <a:extLst>
            <a:ext uri="{FF2B5EF4-FFF2-40B4-BE49-F238E27FC236}">
              <a16:creationId xmlns:a16="http://schemas.microsoft.com/office/drawing/2014/main" id="{00000000-0008-0000-0500-0000C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2" name="Picture 1" descr="ALMASHRI_0">
          <a:extLst>
            <a:ext uri="{FF2B5EF4-FFF2-40B4-BE49-F238E27FC236}">
              <a16:creationId xmlns:a16="http://schemas.microsoft.com/office/drawing/2014/main" id="{00000000-0008-0000-05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3" name="Picture 1" descr="ALMASHRI_0">
          <a:extLst>
            <a:ext uri="{FF2B5EF4-FFF2-40B4-BE49-F238E27FC236}">
              <a16:creationId xmlns:a16="http://schemas.microsoft.com/office/drawing/2014/main" id="{00000000-0008-0000-0500-0000C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4" name="Picture 1" descr="ALMASHRI_0">
          <a:extLst>
            <a:ext uri="{FF2B5EF4-FFF2-40B4-BE49-F238E27FC236}">
              <a16:creationId xmlns:a16="http://schemas.microsoft.com/office/drawing/2014/main" id="{00000000-0008-0000-05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5" name="Picture 1" descr="ALMASHRI_0">
          <a:extLst>
            <a:ext uri="{FF2B5EF4-FFF2-40B4-BE49-F238E27FC236}">
              <a16:creationId xmlns:a16="http://schemas.microsoft.com/office/drawing/2014/main" id="{00000000-0008-0000-05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6" name="Picture 1" descr="ALMASHRI_0">
          <a:extLst>
            <a:ext uri="{FF2B5EF4-FFF2-40B4-BE49-F238E27FC236}">
              <a16:creationId xmlns:a16="http://schemas.microsoft.com/office/drawing/2014/main" id="{00000000-0008-0000-05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7" name="Picture 1" descr="ALMASHRI_0">
          <a:extLst>
            <a:ext uri="{FF2B5EF4-FFF2-40B4-BE49-F238E27FC236}">
              <a16:creationId xmlns:a16="http://schemas.microsoft.com/office/drawing/2014/main" id="{00000000-0008-0000-0500-0000C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8" name="Picture 1" descr="ALMASHRI_0">
          <a:extLst>
            <a:ext uri="{FF2B5EF4-FFF2-40B4-BE49-F238E27FC236}">
              <a16:creationId xmlns:a16="http://schemas.microsoft.com/office/drawing/2014/main" id="{00000000-0008-0000-05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417195"/>
    <xdr:pic>
      <xdr:nvPicPr>
        <xdr:cNvPr id="1999" name="Picture 1" descr="ALMASHRI_0">
          <a:extLst>
            <a:ext uri="{FF2B5EF4-FFF2-40B4-BE49-F238E27FC236}">
              <a16:creationId xmlns:a16="http://schemas.microsoft.com/office/drawing/2014/main" id="{00000000-0008-0000-0500-0000C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0" name="Picture 1" descr="ALMASHRI_0">
          <a:extLst>
            <a:ext uri="{FF2B5EF4-FFF2-40B4-BE49-F238E27FC236}">
              <a16:creationId xmlns:a16="http://schemas.microsoft.com/office/drawing/2014/main" id="{00000000-0008-0000-05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1" name="Picture 1" descr="ALMASHRI_0">
          <a:extLst>
            <a:ext uri="{FF2B5EF4-FFF2-40B4-BE49-F238E27FC236}">
              <a16:creationId xmlns:a16="http://schemas.microsoft.com/office/drawing/2014/main" id="{00000000-0008-0000-0500-0000D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2" name="Picture 1" descr="ALMASHRI_0">
          <a:extLst>
            <a:ext uri="{FF2B5EF4-FFF2-40B4-BE49-F238E27FC236}">
              <a16:creationId xmlns:a16="http://schemas.microsoft.com/office/drawing/2014/main" id="{00000000-0008-0000-05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3" name="Picture 1" descr="ALMASHRI_0">
          <a:extLst>
            <a:ext uri="{FF2B5EF4-FFF2-40B4-BE49-F238E27FC236}">
              <a16:creationId xmlns:a16="http://schemas.microsoft.com/office/drawing/2014/main" id="{00000000-0008-0000-05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4" name="Picture 1" descr="ALMASHRI_0">
          <a:extLst>
            <a:ext uri="{FF2B5EF4-FFF2-40B4-BE49-F238E27FC236}">
              <a16:creationId xmlns:a16="http://schemas.microsoft.com/office/drawing/2014/main" id="{00000000-0008-0000-05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5" name="Picture 1" descr="ALMASHRI_0">
          <a:extLst>
            <a:ext uri="{FF2B5EF4-FFF2-40B4-BE49-F238E27FC236}">
              <a16:creationId xmlns:a16="http://schemas.microsoft.com/office/drawing/2014/main" id="{00000000-0008-0000-05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6" name="Picture 1" descr="ALMASHRI_0">
          <a:extLst>
            <a:ext uri="{FF2B5EF4-FFF2-40B4-BE49-F238E27FC236}">
              <a16:creationId xmlns:a16="http://schemas.microsoft.com/office/drawing/2014/main" id="{00000000-0008-0000-05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7" name="Picture 1" descr="ALMASHRI_0">
          <a:extLst>
            <a:ext uri="{FF2B5EF4-FFF2-40B4-BE49-F238E27FC236}">
              <a16:creationId xmlns:a16="http://schemas.microsoft.com/office/drawing/2014/main" id="{00000000-0008-0000-0500-0000D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8" name="Picture 1" descr="ALMASHRI_0">
          <a:extLst>
            <a:ext uri="{FF2B5EF4-FFF2-40B4-BE49-F238E27FC236}">
              <a16:creationId xmlns:a16="http://schemas.microsoft.com/office/drawing/2014/main" id="{00000000-0008-0000-05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09" name="Picture 1" descr="ALMASHRI_0">
          <a:extLst>
            <a:ext uri="{FF2B5EF4-FFF2-40B4-BE49-F238E27FC236}">
              <a16:creationId xmlns:a16="http://schemas.microsoft.com/office/drawing/2014/main" id="{00000000-0008-0000-0500-0000D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10" name="Picture 1" descr="ALMASHRI_0">
          <a:extLst>
            <a:ext uri="{FF2B5EF4-FFF2-40B4-BE49-F238E27FC236}">
              <a16:creationId xmlns:a16="http://schemas.microsoft.com/office/drawing/2014/main" id="{00000000-0008-0000-05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11" name="Picture 1" descr="ALMASHRI_0">
          <a:extLst>
            <a:ext uri="{FF2B5EF4-FFF2-40B4-BE49-F238E27FC236}">
              <a16:creationId xmlns:a16="http://schemas.microsoft.com/office/drawing/2014/main" id="{00000000-0008-0000-05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12" name="Picture 1" descr="ALMASHRI_0">
          <a:extLst>
            <a:ext uri="{FF2B5EF4-FFF2-40B4-BE49-F238E27FC236}">
              <a16:creationId xmlns:a16="http://schemas.microsoft.com/office/drawing/2014/main" id="{00000000-0008-0000-05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13" name="Picture 1" descr="ALMASHRI_0">
          <a:extLst>
            <a:ext uri="{FF2B5EF4-FFF2-40B4-BE49-F238E27FC236}">
              <a16:creationId xmlns:a16="http://schemas.microsoft.com/office/drawing/2014/main" id="{00000000-0008-0000-0500-0000D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14" name="Picture 1" descr="ALMASHRI_0">
          <a:extLst>
            <a:ext uri="{FF2B5EF4-FFF2-40B4-BE49-F238E27FC236}">
              <a16:creationId xmlns:a16="http://schemas.microsoft.com/office/drawing/2014/main" id="{00000000-0008-0000-05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94335"/>
    <xdr:pic>
      <xdr:nvPicPr>
        <xdr:cNvPr id="2015" name="Picture 1" descr="ALMASHRI_0">
          <a:extLst>
            <a:ext uri="{FF2B5EF4-FFF2-40B4-BE49-F238E27FC236}">
              <a16:creationId xmlns:a16="http://schemas.microsoft.com/office/drawing/2014/main" id="{00000000-0008-0000-0500-0000D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16" name="Picture 1" descr="ALMASHRI_0">
          <a:extLst>
            <a:ext uri="{FF2B5EF4-FFF2-40B4-BE49-F238E27FC236}">
              <a16:creationId xmlns:a16="http://schemas.microsoft.com/office/drawing/2014/main" id="{00000000-0008-0000-05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17" name="Picture 1" descr="ALMASHRI_0">
          <a:extLst>
            <a:ext uri="{FF2B5EF4-FFF2-40B4-BE49-F238E27FC236}">
              <a16:creationId xmlns:a16="http://schemas.microsoft.com/office/drawing/2014/main" id="{00000000-0008-0000-05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18" name="Picture 1" descr="ALMASHRI_0">
          <a:extLst>
            <a:ext uri="{FF2B5EF4-FFF2-40B4-BE49-F238E27FC236}">
              <a16:creationId xmlns:a16="http://schemas.microsoft.com/office/drawing/2014/main" id="{00000000-0008-0000-05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19" name="Picture 1" descr="ALMASHRI_0">
          <a:extLst>
            <a:ext uri="{FF2B5EF4-FFF2-40B4-BE49-F238E27FC236}">
              <a16:creationId xmlns:a16="http://schemas.microsoft.com/office/drawing/2014/main" id="{00000000-0008-0000-0500-0000E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0" name="Picture 1" descr="ALMASHRI_0">
          <a:extLst>
            <a:ext uri="{FF2B5EF4-FFF2-40B4-BE49-F238E27FC236}">
              <a16:creationId xmlns:a16="http://schemas.microsoft.com/office/drawing/2014/main" id="{00000000-0008-0000-05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1" name="Picture 1" descr="ALMASHRI_0">
          <a:extLst>
            <a:ext uri="{FF2B5EF4-FFF2-40B4-BE49-F238E27FC236}">
              <a16:creationId xmlns:a16="http://schemas.microsoft.com/office/drawing/2014/main" id="{00000000-0008-0000-0500-0000E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2" name="Picture 1" descr="ALMASHRI_0">
          <a:extLst>
            <a:ext uri="{FF2B5EF4-FFF2-40B4-BE49-F238E27FC236}">
              <a16:creationId xmlns:a16="http://schemas.microsoft.com/office/drawing/2014/main" id="{00000000-0008-0000-05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3" name="Picture 1" descr="ALMASHRI_0">
          <a:extLst>
            <a:ext uri="{FF2B5EF4-FFF2-40B4-BE49-F238E27FC236}">
              <a16:creationId xmlns:a16="http://schemas.microsoft.com/office/drawing/2014/main" id="{00000000-0008-0000-05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4" name="Picture 1" descr="ALMASHRI_0">
          <a:extLst>
            <a:ext uri="{FF2B5EF4-FFF2-40B4-BE49-F238E27FC236}">
              <a16:creationId xmlns:a16="http://schemas.microsoft.com/office/drawing/2014/main" id="{00000000-0008-0000-05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5" name="Picture 1" descr="ALMASHRI_0">
          <a:extLst>
            <a:ext uri="{FF2B5EF4-FFF2-40B4-BE49-F238E27FC236}">
              <a16:creationId xmlns:a16="http://schemas.microsoft.com/office/drawing/2014/main" id="{00000000-0008-0000-0500-0000E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6" name="Picture 1" descr="ALMASHRI_0">
          <a:extLst>
            <a:ext uri="{FF2B5EF4-FFF2-40B4-BE49-F238E27FC236}">
              <a16:creationId xmlns:a16="http://schemas.microsoft.com/office/drawing/2014/main" id="{00000000-0008-0000-05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7" name="Picture 1" descr="ALMASHRI_0">
          <a:extLst>
            <a:ext uri="{FF2B5EF4-FFF2-40B4-BE49-F238E27FC236}">
              <a16:creationId xmlns:a16="http://schemas.microsoft.com/office/drawing/2014/main" id="{00000000-0008-0000-05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8" name="Picture 1" descr="ALMASHRI_0">
          <a:extLst>
            <a:ext uri="{FF2B5EF4-FFF2-40B4-BE49-F238E27FC236}">
              <a16:creationId xmlns:a16="http://schemas.microsoft.com/office/drawing/2014/main" id="{00000000-0008-0000-05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29" name="Picture 1" descr="ALMASHRI_0">
          <a:extLst>
            <a:ext uri="{FF2B5EF4-FFF2-40B4-BE49-F238E27FC236}">
              <a16:creationId xmlns:a16="http://schemas.microsoft.com/office/drawing/2014/main" id="{00000000-0008-0000-05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150</xdr:row>
      <xdr:rowOff>0</xdr:rowOff>
    </xdr:from>
    <xdr:ext cx="0" cy="384810"/>
    <xdr:pic>
      <xdr:nvPicPr>
        <xdr:cNvPr id="2030" name="Picture 1" descr="ALMASHRI_0">
          <a:extLst>
            <a:ext uri="{FF2B5EF4-FFF2-40B4-BE49-F238E27FC236}">
              <a16:creationId xmlns:a16="http://schemas.microsoft.com/office/drawing/2014/main" id="{00000000-0008-0000-05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3948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1" name="Picture 2030" descr="ALMASHRI_0">
          <a:extLst>
            <a:ext uri="{FF2B5EF4-FFF2-40B4-BE49-F238E27FC236}">
              <a16:creationId xmlns:a16="http://schemas.microsoft.com/office/drawing/2014/main" id="{00000000-0008-0000-0500-0000E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2" name="Picture 1" descr="ALMASHRI_0">
          <a:extLst>
            <a:ext uri="{FF2B5EF4-FFF2-40B4-BE49-F238E27FC236}">
              <a16:creationId xmlns:a16="http://schemas.microsoft.com/office/drawing/2014/main" id="{00000000-0008-0000-05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3" name="Picture 1" descr="ALMASHRI_0">
          <a:extLst>
            <a:ext uri="{FF2B5EF4-FFF2-40B4-BE49-F238E27FC236}">
              <a16:creationId xmlns:a16="http://schemas.microsoft.com/office/drawing/2014/main" id="{00000000-0008-0000-0500-0000F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4" name="Picture 1" descr="ALMASHRI_0">
          <a:extLst>
            <a:ext uri="{FF2B5EF4-FFF2-40B4-BE49-F238E27FC236}">
              <a16:creationId xmlns:a16="http://schemas.microsoft.com/office/drawing/2014/main" id="{00000000-0008-0000-05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5" name="Picture 1" descr="ALMASHRI_0">
          <a:extLst>
            <a:ext uri="{FF2B5EF4-FFF2-40B4-BE49-F238E27FC236}">
              <a16:creationId xmlns:a16="http://schemas.microsoft.com/office/drawing/2014/main" id="{00000000-0008-0000-05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6" name="Picture 1" descr="ALMASHRI_0">
          <a:extLst>
            <a:ext uri="{FF2B5EF4-FFF2-40B4-BE49-F238E27FC236}">
              <a16:creationId xmlns:a16="http://schemas.microsoft.com/office/drawing/2014/main" id="{00000000-0008-0000-05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7" name="Picture 1" descr="ALMASHRI_0">
          <a:extLst>
            <a:ext uri="{FF2B5EF4-FFF2-40B4-BE49-F238E27FC236}">
              <a16:creationId xmlns:a16="http://schemas.microsoft.com/office/drawing/2014/main" id="{00000000-0008-0000-0500-0000F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8" name="Picture 1" descr="ALMASHRI_0">
          <a:extLst>
            <a:ext uri="{FF2B5EF4-FFF2-40B4-BE49-F238E27FC236}">
              <a16:creationId xmlns:a16="http://schemas.microsoft.com/office/drawing/2014/main" id="{00000000-0008-0000-05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39" name="Picture 1" descr="ALMASHRI_0">
          <a:extLst>
            <a:ext uri="{FF2B5EF4-FFF2-40B4-BE49-F238E27FC236}">
              <a16:creationId xmlns:a16="http://schemas.microsoft.com/office/drawing/2014/main" id="{00000000-0008-0000-0500-0000F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40" name="Picture 1" descr="ALMASHRI_0">
          <a:extLst>
            <a:ext uri="{FF2B5EF4-FFF2-40B4-BE49-F238E27FC236}">
              <a16:creationId xmlns:a16="http://schemas.microsoft.com/office/drawing/2014/main" id="{00000000-0008-0000-05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41" name="Picture 1" descr="ALMASHRI_0">
          <a:extLst>
            <a:ext uri="{FF2B5EF4-FFF2-40B4-BE49-F238E27FC236}">
              <a16:creationId xmlns:a16="http://schemas.microsoft.com/office/drawing/2014/main" id="{00000000-0008-0000-05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42" name="Picture 1" descr="ALMASHRI_0">
          <a:extLst>
            <a:ext uri="{FF2B5EF4-FFF2-40B4-BE49-F238E27FC236}">
              <a16:creationId xmlns:a16="http://schemas.microsoft.com/office/drawing/2014/main" id="{00000000-0008-0000-05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43" name="Picture 1" descr="ALMASHRI_0">
          <a:extLst>
            <a:ext uri="{FF2B5EF4-FFF2-40B4-BE49-F238E27FC236}">
              <a16:creationId xmlns:a16="http://schemas.microsoft.com/office/drawing/2014/main" id="{00000000-0008-0000-05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44" name="Picture 1" descr="ALMASHRI_0">
          <a:extLst>
            <a:ext uri="{FF2B5EF4-FFF2-40B4-BE49-F238E27FC236}">
              <a16:creationId xmlns:a16="http://schemas.microsoft.com/office/drawing/2014/main" id="{00000000-0008-0000-05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45" name="Picture 1" descr="ALMASHRI_0">
          <a:extLst>
            <a:ext uri="{FF2B5EF4-FFF2-40B4-BE49-F238E27FC236}">
              <a16:creationId xmlns:a16="http://schemas.microsoft.com/office/drawing/2014/main" id="{00000000-0008-0000-0500-0000F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46" name="Picture 1" descr="ALMASHRI_0">
          <a:extLst>
            <a:ext uri="{FF2B5EF4-FFF2-40B4-BE49-F238E27FC236}">
              <a16:creationId xmlns:a16="http://schemas.microsoft.com/office/drawing/2014/main" id="{00000000-0008-0000-05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47" name="Picture 1" descr="ALMASHRI_0">
          <a:extLst>
            <a:ext uri="{FF2B5EF4-FFF2-40B4-BE49-F238E27FC236}">
              <a16:creationId xmlns:a16="http://schemas.microsoft.com/office/drawing/2014/main" id="{00000000-0008-0000-05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48" name="Picture 1" descr="ALMASHRI_0">
          <a:extLst>
            <a:ext uri="{FF2B5EF4-FFF2-40B4-BE49-F238E27FC236}">
              <a16:creationId xmlns:a16="http://schemas.microsoft.com/office/drawing/2014/main" id="{00000000-0008-0000-05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49" name="Picture 1" descr="ALMASHRI_0">
          <a:extLst>
            <a:ext uri="{FF2B5EF4-FFF2-40B4-BE49-F238E27FC236}">
              <a16:creationId xmlns:a16="http://schemas.microsoft.com/office/drawing/2014/main" id="{00000000-0008-0000-05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0" name="Picture 1" descr="ALMASHRI_0">
          <a:extLst>
            <a:ext uri="{FF2B5EF4-FFF2-40B4-BE49-F238E27FC236}">
              <a16:creationId xmlns:a16="http://schemas.microsoft.com/office/drawing/2014/main" id="{00000000-0008-0000-05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1" name="Picture 1" descr="ALMASHRI_0">
          <a:extLst>
            <a:ext uri="{FF2B5EF4-FFF2-40B4-BE49-F238E27FC236}">
              <a16:creationId xmlns:a16="http://schemas.microsoft.com/office/drawing/2014/main" id="{00000000-0008-0000-05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2" name="Picture 1" descr="ALMASHRI_0">
          <a:extLst>
            <a:ext uri="{FF2B5EF4-FFF2-40B4-BE49-F238E27FC236}">
              <a16:creationId xmlns:a16="http://schemas.microsoft.com/office/drawing/2014/main" id="{00000000-0008-0000-05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3" name="Picture 1" descr="ALMASHRI_0">
          <a:extLst>
            <a:ext uri="{FF2B5EF4-FFF2-40B4-BE49-F238E27FC236}">
              <a16:creationId xmlns:a16="http://schemas.microsoft.com/office/drawing/2014/main" id="{00000000-0008-0000-05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4" name="Picture 1" descr="ALMASHRI_0">
          <a:extLst>
            <a:ext uri="{FF2B5EF4-FFF2-40B4-BE49-F238E27FC236}">
              <a16:creationId xmlns:a16="http://schemas.microsoft.com/office/drawing/2014/main" id="{00000000-0008-0000-05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5" name="Picture 1" descr="ALMASHRI_0">
          <a:extLst>
            <a:ext uri="{FF2B5EF4-FFF2-40B4-BE49-F238E27FC236}">
              <a16:creationId xmlns:a16="http://schemas.microsoft.com/office/drawing/2014/main" id="{00000000-0008-0000-05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6" name="Picture 1" descr="ALMASHRI_0">
          <a:extLst>
            <a:ext uri="{FF2B5EF4-FFF2-40B4-BE49-F238E27FC236}">
              <a16:creationId xmlns:a16="http://schemas.microsoft.com/office/drawing/2014/main" id="{00000000-0008-0000-05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7" name="Picture 1" descr="ALMASHRI_0">
          <a:extLst>
            <a:ext uri="{FF2B5EF4-FFF2-40B4-BE49-F238E27FC236}">
              <a16:creationId xmlns:a16="http://schemas.microsoft.com/office/drawing/2014/main" id="{00000000-0008-0000-05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8" name="Picture 1" descr="ALMASHRI_0">
          <a:extLst>
            <a:ext uri="{FF2B5EF4-FFF2-40B4-BE49-F238E27FC236}">
              <a16:creationId xmlns:a16="http://schemas.microsoft.com/office/drawing/2014/main" id="{00000000-0008-0000-05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59" name="Picture 1" descr="ALMASHRI_0">
          <a:extLst>
            <a:ext uri="{FF2B5EF4-FFF2-40B4-BE49-F238E27FC236}">
              <a16:creationId xmlns:a16="http://schemas.microsoft.com/office/drawing/2014/main" id="{00000000-0008-0000-05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60" name="Picture 1" descr="ALMASHRI_0">
          <a:extLst>
            <a:ext uri="{FF2B5EF4-FFF2-40B4-BE49-F238E27FC236}">
              <a16:creationId xmlns:a16="http://schemas.microsoft.com/office/drawing/2014/main" id="{00000000-0008-0000-05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61" name="Picture 1" descr="ALMASHRI_0">
          <a:extLst>
            <a:ext uri="{FF2B5EF4-FFF2-40B4-BE49-F238E27FC236}">
              <a16:creationId xmlns:a16="http://schemas.microsoft.com/office/drawing/2014/main" id="{00000000-0008-0000-05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2062" name="Picture 1" descr="ALMASHRI_0">
          <a:extLst>
            <a:ext uri="{FF2B5EF4-FFF2-40B4-BE49-F238E27FC236}">
              <a16:creationId xmlns:a16="http://schemas.microsoft.com/office/drawing/2014/main" id="{00000000-0008-0000-05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63" name="Picture 1" descr="ALMASHRI_0">
          <a:extLst>
            <a:ext uri="{FF2B5EF4-FFF2-40B4-BE49-F238E27FC236}">
              <a16:creationId xmlns:a16="http://schemas.microsoft.com/office/drawing/2014/main" id="{00000000-0008-0000-05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64" name="Picture 1" descr="ALMASHRI_0">
          <a:extLst>
            <a:ext uri="{FF2B5EF4-FFF2-40B4-BE49-F238E27FC236}">
              <a16:creationId xmlns:a16="http://schemas.microsoft.com/office/drawing/2014/main" id="{00000000-0008-0000-05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65" name="Picture 1" descr="ALMASHRI_0">
          <a:extLst>
            <a:ext uri="{FF2B5EF4-FFF2-40B4-BE49-F238E27FC236}">
              <a16:creationId xmlns:a16="http://schemas.microsoft.com/office/drawing/2014/main" id="{00000000-0008-0000-05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66" name="Picture 1" descr="ALMASHRI_0">
          <a:extLst>
            <a:ext uri="{FF2B5EF4-FFF2-40B4-BE49-F238E27FC236}">
              <a16:creationId xmlns:a16="http://schemas.microsoft.com/office/drawing/2014/main" id="{00000000-0008-0000-05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67" name="Picture 1" descr="ALMASHRI_0">
          <a:extLst>
            <a:ext uri="{FF2B5EF4-FFF2-40B4-BE49-F238E27FC236}">
              <a16:creationId xmlns:a16="http://schemas.microsoft.com/office/drawing/2014/main" id="{00000000-0008-0000-05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68" name="Picture 1" descr="ALMASHRI_0">
          <a:extLst>
            <a:ext uri="{FF2B5EF4-FFF2-40B4-BE49-F238E27FC236}">
              <a16:creationId xmlns:a16="http://schemas.microsoft.com/office/drawing/2014/main" id="{00000000-0008-0000-05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69" name="Picture 1" descr="ALMASHRI_0">
          <a:extLst>
            <a:ext uri="{FF2B5EF4-FFF2-40B4-BE49-F238E27FC236}">
              <a16:creationId xmlns:a16="http://schemas.microsoft.com/office/drawing/2014/main" id="{00000000-0008-0000-05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0" name="Picture 1" descr="ALMASHRI_0">
          <a:extLst>
            <a:ext uri="{FF2B5EF4-FFF2-40B4-BE49-F238E27FC236}">
              <a16:creationId xmlns:a16="http://schemas.microsoft.com/office/drawing/2014/main" id="{00000000-0008-0000-05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1" name="Picture 1" descr="ALMASHRI_0">
          <a:extLst>
            <a:ext uri="{FF2B5EF4-FFF2-40B4-BE49-F238E27FC236}">
              <a16:creationId xmlns:a16="http://schemas.microsoft.com/office/drawing/2014/main" id="{00000000-0008-0000-05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2" name="Picture 1" descr="ALMASHRI_0">
          <a:extLst>
            <a:ext uri="{FF2B5EF4-FFF2-40B4-BE49-F238E27FC236}">
              <a16:creationId xmlns:a16="http://schemas.microsoft.com/office/drawing/2014/main" id="{00000000-0008-0000-05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3" name="Picture 1" descr="ALMASHRI_0">
          <a:extLst>
            <a:ext uri="{FF2B5EF4-FFF2-40B4-BE49-F238E27FC236}">
              <a16:creationId xmlns:a16="http://schemas.microsoft.com/office/drawing/2014/main" id="{00000000-0008-0000-05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4" name="Picture 1" descr="ALMASHRI_0">
          <a:extLst>
            <a:ext uri="{FF2B5EF4-FFF2-40B4-BE49-F238E27FC236}">
              <a16:creationId xmlns:a16="http://schemas.microsoft.com/office/drawing/2014/main" id="{00000000-0008-0000-05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5" name="Picture 1" descr="ALMASHRI_0">
          <a:extLst>
            <a:ext uri="{FF2B5EF4-FFF2-40B4-BE49-F238E27FC236}">
              <a16:creationId xmlns:a16="http://schemas.microsoft.com/office/drawing/2014/main" id="{00000000-0008-0000-05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6" name="Picture 1" descr="ALMASHRI_0">
          <a:extLst>
            <a:ext uri="{FF2B5EF4-FFF2-40B4-BE49-F238E27FC236}">
              <a16:creationId xmlns:a16="http://schemas.microsoft.com/office/drawing/2014/main" id="{00000000-0008-0000-05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7" name="Picture 1" descr="ALMASHRI_0">
          <a:extLst>
            <a:ext uri="{FF2B5EF4-FFF2-40B4-BE49-F238E27FC236}">
              <a16:creationId xmlns:a16="http://schemas.microsoft.com/office/drawing/2014/main" id="{00000000-0008-0000-05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2078" name="Picture 1" descr="ALMASHRI_0">
          <a:extLst>
            <a:ext uri="{FF2B5EF4-FFF2-40B4-BE49-F238E27FC236}">
              <a16:creationId xmlns:a16="http://schemas.microsoft.com/office/drawing/2014/main" id="{00000000-0008-0000-05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79" name="Picture 1" descr="ALMASHRI_0">
          <a:extLst>
            <a:ext uri="{FF2B5EF4-FFF2-40B4-BE49-F238E27FC236}">
              <a16:creationId xmlns:a16="http://schemas.microsoft.com/office/drawing/2014/main" id="{00000000-0008-0000-05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0" name="Picture 1" descr="ALMASHRI_0">
          <a:extLst>
            <a:ext uri="{FF2B5EF4-FFF2-40B4-BE49-F238E27FC236}">
              <a16:creationId xmlns:a16="http://schemas.microsoft.com/office/drawing/2014/main" id="{00000000-0008-0000-05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1" name="Picture 1" descr="ALMASHRI_0">
          <a:extLst>
            <a:ext uri="{FF2B5EF4-FFF2-40B4-BE49-F238E27FC236}">
              <a16:creationId xmlns:a16="http://schemas.microsoft.com/office/drawing/2014/main" id="{00000000-0008-0000-05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2" name="Picture 1" descr="ALMASHRI_0">
          <a:extLst>
            <a:ext uri="{FF2B5EF4-FFF2-40B4-BE49-F238E27FC236}">
              <a16:creationId xmlns:a16="http://schemas.microsoft.com/office/drawing/2014/main" id="{00000000-0008-0000-05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3" name="Picture 1" descr="ALMASHRI_0">
          <a:extLst>
            <a:ext uri="{FF2B5EF4-FFF2-40B4-BE49-F238E27FC236}">
              <a16:creationId xmlns:a16="http://schemas.microsoft.com/office/drawing/2014/main" id="{00000000-0008-0000-05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4" name="Picture 1" descr="ALMASHRI_0">
          <a:extLst>
            <a:ext uri="{FF2B5EF4-FFF2-40B4-BE49-F238E27FC236}">
              <a16:creationId xmlns:a16="http://schemas.microsoft.com/office/drawing/2014/main" id="{00000000-0008-0000-05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5" name="Picture 1" descr="ALMASHRI_0">
          <a:extLst>
            <a:ext uri="{FF2B5EF4-FFF2-40B4-BE49-F238E27FC236}">
              <a16:creationId xmlns:a16="http://schemas.microsoft.com/office/drawing/2014/main" id="{00000000-0008-0000-0500-00002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6" name="Picture 1" descr="ALMASHRI_0">
          <a:extLst>
            <a:ext uri="{FF2B5EF4-FFF2-40B4-BE49-F238E27FC236}">
              <a16:creationId xmlns:a16="http://schemas.microsoft.com/office/drawing/2014/main" id="{00000000-0008-0000-05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7" name="Picture 1" descr="ALMASHRI_0">
          <a:extLst>
            <a:ext uri="{FF2B5EF4-FFF2-40B4-BE49-F238E27FC236}">
              <a16:creationId xmlns:a16="http://schemas.microsoft.com/office/drawing/2014/main" id="{00000000-0008-0000-0500-00002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8" name="Picture 1" descr="ALMASHRI_0">
          <a:extLst>
            <a:ext uri="{FF2B5EF4-FFF2-40B4-BE49-F238E27FC236}">
              <a16:creationId xmlns:a16="http://schemas.microsoft.com/office/drawing/2014/main" id="{00000000-0008-0000-05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89" name="Picture 1" descr="ALMASHRI_0">
          <a:extLst>
            <a:ext uri="{FF2B5EF4-FFF2-40B4-BE49-F238E27FC236}">
              <a16:creationId xmlns:a16="http://schemas.microsoft.com/office/drawing/2014/main" id="{00000000-0008-0000-05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90" name="Picture 1" descr="ALMASHRI_0">
          <a:extLst>
            <a:ext uri="{FF2B5EF4-FFF2-40B4-BE49-F238E27FC236}">
              <a16:creationId xmlns:a16="http://schemas.microsoft.com/office/drawing/2014/main" id="{00000000-0008-0000-05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91" name="Picture 1" descr="ALMASHRI_0">
          <a:extLst>
            <a:ext uri="{FF2B5EF4-FFF2-40B4-BE49-F238E27FC236}">
              <a16:creationId xmlns:a16="http://schemas.microsoft.com/office/drawing/2014/main" id="{00000000-0008-0000-05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92" name="Picture 1" descr="ALMASHRI_0">
          <a:extLst>
            <a:ext uri="{FF2B5EF4-FFF2-40B4-BE49-F238E27FC236}">
              <a16:creationId xmlns:a16="http://schemas.microsoft.com/office/drawing/2014/main" id="{00000000-0008-0000-05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93" name="Picture 1" descr="ALMASHRI_0">
          <a:extLst>
            <a:ext uri="{FF2B5EF4-FFF2-40B4-BE49-F238E27FC236}">
              <a16:creationId xmlns:a16="http://schemas.microsoft.com/office/drawing/2014/main" id="{00000000-0008-0000-05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2094" name="Picture 1" descr="ALMASHRI_0">
          <a:extLst>
            <a:ext uri="{FF2B5EF4-FFF2-40B4-BE49-F238E27FC236}">
              <a16:creationId xmlns:a16="http://schemas.microsoft.com/office/drawing/2014/main" id="{00000000-0008-0000-05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095" name="Picture 1" descr="ALMASHRI_0">
          <a:extLst>
            <a:ext uri="{FF2B5EF4-FFF2-40B4-BE49-F238E27FC236}">
              <a16:creationId xmlns:a16="http://schemas.microsoft.com/office/drawing/2014/main" id="{00000000-0008-0000-05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096" name="Picture 1" descr="ALMASHRI_0">
          <a:extLst>
            <a:ext uri="{FF2B5EF4-FFF2-40B4-BE49-F238E27FC236}">
              <a16:creationId xmlns:a16="http://schemas.microsoft.com/office/drawing/2014/main" id="{00000000-0008-0000-05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097" name="Picture 1" descr="ALMASHRI_0">
          <a:extLst>
            <a:ext uri="{FF2B5EF4-FFF2-40B4-BE49-F238E27FC236}">
              <a16:creationId xmlns:a16="http://schemas.microsoft.com/office/drawing/2014/main" id="{00000000-0008-0000-0500-00003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098" name="Picture 1" descr="ALMASHRI_0">
          <a:extLst>
            <a:ext uri="{FF2B5EF4-FFF2-40B4-BE49-F238E27FC236}">
              <a16:creationId xmlns:a16="http://schemas.microsoft.com/office/drawing/2014/main" id="{00000000-0008-0000-05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099" name="Picture 1" descr="ALMASHRI_0">
          <a:extLst>
            <a:ext uri="{FF2B5EF4-FFF2-40B4-BE49-F238E27FC236}">
              <a16:creationId xmlns:a16="http://schemas.microsoft.com/office/drawing/2014/main" id="{00000000-0008-0000-05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0" name="Picture 1" descr="ALMASHRI_0">
          <a:extLst>
            <a:ext uri="{FF2B5EF4-FFF2-40B4-BE49-F238E27FC236}">
              <a16:creationId xmlns:a16="http://schemas.microsoft.com/office/drawing/2014/main" id="{00000000-0008-0000-05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1" name="Picture 1" descr="ALMASHRI_0">
          <a:extLst>
            <a:ext uri="{FF2B5EF4-FFF2-40B4-BE49-F238E27FC236}">
              <a16:creationId xmlns:a16="http://schemas.microsoft.com/office/drawing/2014/main" id="{00000000-0008-0000-05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2" name="Picture 1" descr="ALMASHRI_0">
          <a:extLst>
            <a:ext uri="{FF2B5EF4-FFF2-40B4-BE49-F238E27FC236}">
              <a16:creationId xmlns:a16="http://schemas.microsoft.com/office/drawing/2014/main" id="{00000000-0008-0000-05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3" name="Picture 1" descr="ALMASHRI_0">
          <a:extLst>
            <a:ext uri="{FF2B5EF4-FFF2-40B4-BE49-F238E27FC236}">
              <a16:creationId xmlns:a16="http://schemas.microsoft.com/office/drawing/2014/main" id="{00000000-0008-0000-05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4" name="Picture 1" descr="ALMASHRI_0">
          <a:extLst>
            <a:ext uri="{FF2B5EF4-FFF2-40B4-BE49-F238E27FC236}">
              <a16:creationId xmlns:a16="http://schemas.microsoft.com/office/drawing/2014/main" id="{00000000-0008-0000-05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5" name="Picture 1" descr="ALMASHRI_0">
          <a:extLst>
            <a:ext uri="{FF2B5EF4-FFF2-40B4-BE49-F238E27FC236}">
              <a16:creationId xmlns:a16="http://schemas.microsoft.com/office/drawing/2014/main" id="{00000000-0008-0000-0500-00003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6" name="Picture 1" descr="ALMASHRI_0">
          <a:extLst>
            <a:ext uri="{FF2B5EF4-FFF2-40B4-BE49-F238E27FC236}">
              <a16:creationId xmlns:a16="http://schemas.microsoft.com/office/drawing/2014/main" id="{00000000-0008-0000-05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7" name="Picture 1" descr="ALMASHRI_0">
          <a:extLst>
            <a:ext uri="{FF2B5EF4-FFF2-40B4-BE49-F238E27FC236}">
              <a16:creationId xmlns:a16="http://schemas.microsoft.com/office/drawing/2014/main" id="{00000000-0008-0000-05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8" name="Picture 1" descr="ALMASHRI_0">
          <a:extLst>
            <a:ext uri="{FF2B5EF4-FFF2-40B4-BE49-F238E27FC236}">
              <a16:creationId xmlns:a16="http://schemas.microsoft.com/office/drawing/2014/main" id="{00000000-0008-0000-05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09" name="Picture 1" descr="ALMASHRI_0">
          <a:extLst>
            <a:ext uri="{FF2B5EF4-FFF2-40B4-BE49-F238E27FC236}">
              <a16:creationId xmlns:a16="http://schemas.microsoft.com/office/drawing/2014/main" id="{00000000-0008-0000-0500-00003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0" name="Picture 1" descr="ALMASHRI_0">
          <a:extLst>
            <a:ext uri="{FF2B5EF4-FFF2-40B4-BE49-F238E27FC236}">
              <a16:creationId xmlns:a16="http://schemas.microsoft.com/office/drawing/2014/main" id="{00000000-0008-0000-05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1" name="Picture 1" descr="ALMASHRI_0">
          <a:extLst>
            <a:ext uri="{FF2B5EF4-FFF2-40B4-BE49-F238E27FC236}">
              <a16:creationId xmlns:a16="http://schemas.microsoft.com/office/drawing/2014/main" id="{00000000-0008-0000-0500-00003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2" name="Picture 1" descr="ALMASHRI_0">
          <a:extLst>
            <a:ext uri="{FF2B5EF4-FFF2-40B4-BE49-F238E27FC236}">
              <a16:creationId xmlns:a16="http://schemas.microsoft.com/office/drawing/2014/main" id="{00000000-0008-0000-05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3" name="Picture 1" descr="ALMASHRI_0">
          <a:extLst>
            <a:ext uri="{FF2B5EF4-FFF2-40B4-BE49-F238E27FC236}">
              <a16:creationId xmlns:a16="http://schemas.microsoft.com/office/drawing/2014/main" id="{00000000-0008-0000-05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4" name="Picture 1" descr="ALMASHRI_0">
          <a:extLst>
            <a:ext uri="{FF2B5EF4-FFF2-40B4-BE49-F238E27FC236}">
              <a16:creationId xmlns:a16="http://schemas.microsoft.com/office/drawing/2014/main" id="{00000000-0008-0000-05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5" name="Picture 1" descr="ALMASHRI_0">
          <a:extLst>
            <a:ext uri="{FF2B5EF4-FFF2-40B4-BE49-F238E27FC236}">
              <a16:creationId xmlns:a16="http://schemas.microsoft.com/office/drawing/2014/main" id="{00000000-0008-0000-05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6" name="Picture 1" descr="ALMASHRI_0">
          <a:extLst>
            <a:ext uri="{FF2B5EF4-FFF2-40B4-BE49-F238E27FC236}">
              <a16:creationId xmlns:a16="http://schemas.microsoft.com/office/drawing/2014/main" id="{00000000-0008-0000-05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7" name="Picture 1" descr="ALMASHRI_0">
          <a:extLst>
            <a:ext uri="{FF2B5EF4-FFF2-40B4-BE49-F238E27FC236}">
              <a16:creationId xmlns:a16="http://schemas.microsoft.com/office/drawing/2014/main" id="{00000000-0008-0000-05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8" name="Picture 1" descr="ALMASHRI_0">
          <a:extLst>
            <a:ext uri="{FF2B5EF4-FFF2-40B4-BE49-F238E27FC236}">
              <a16:creationId xmlns:a16="http://schemas.microsoft.com/office/drawing/2014/main" id="{00000000-0008-0000-05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19" name="Picture 1" descr="ALMASHRI_0">
          <a:extLst>
            <a:ext uri="{FF2B5EF4-FFF2-40B4-BE49-F238E27FC236}">
              <a16:creationId xmlns:a16="http://schemas.microsoft.com/office/drawing/2014/main" id="{00000000-0008-0000-0500-00004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20" name="Picture 1" descr="ALMASHRI_0">
          <a:extLst>
            <a:ext uri="{FF2B5EF4-FFF2-40B4-BE49-F238E27FC236}">
              <a16:creationId xmlns:a16="http://schemas.microsoft.com/office/drawing/2014/main" id="{00000000-0008-0000-05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21" name="Picture 1" descr="ALMASHRI_0">
          <a:extLst>
            <a:ext uri="{FF2B5EF4-FFF2-40B4-BE49-F238E27FC236}">
              <a16:creationId xmlns:a16="http://schemas.microsoft.com/office/drawing/2014/main" id="{00000000-0008-0000-0500-00004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22" name="Picture 1" descr="ALMASHRI_0">
          <a:extLst>
            <a:ext uri="{FF2B5EF4-FFF2-40B4-BE49-F238E27FC236}">
              <a16:creationId xmlns:a16="http://schemas.microsoft.com/office/drawing/2014/main" id="{00000000-0008-0000-05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23" name="Picture 1" descr="ALMASHRI_0">
          <a:extLst>
            <a:ext uri="{FF2B5EF4-FFF2-40B4-BE49-F238E27FC236}">
              <a16:creationId xmlns:a16="http://schemas.microsoft.com/office/drawing/2014/main" id="{00000000-0008-0000-0500-00004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24" name="Picture 1" descr="ALMASHRI_0">
          <a:extLst>
            <a:ext uri="{FF2B5EF4-FFF2-40B4-BE49-F238E27FC236}">
              <a16:creationId xmlns:a16="http://schemas.microsoft.com/office/drawing/2014/main" id="{00000000-0008-0000-05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25" name="Picture 1" descr="ALMASHRI_0">
          <a:extLst>
            <a:ext uri="{FF2B5EF4-FFF2-40B4-BE49-F238E27FC236}">
              <a16:creationId xmlns:a16="http://schemas.microsoft.com/office/drawing/2014/main" id="{00000000-0008-0000-0500-00004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26" name="Picture 1" descr="ALMASHRI_0">
          <a:extLst>
            <a:ext uri="{FF2B5EF4-FFF2-40B4-BE49-F238E27FC236}">
              <a16:creationId xmlns:a16="http://schemas.microsoft.com/office/drawing/2014/main" id="{00000000-0008-0000-05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27" name="Picture 1" descr="ALMASHRI_0">
          <a:extLst>
            <a:ext uri="{FF2B5EF4-FFF2-40B4-BE49-F238E27FC236}">
              <a16:creationId xmlns:a16="http://schemas.microsoft.com/office/drawing/2014/main" id="{00000000-0008-0000-0500-00004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28" name="Picture 1" descr="ALMASHRI_0">
          <a:extLst>
            <a:ext uri="{FF2B5EF4-FFF2-40B4-BE49-F238E27FC236}">
              <a16:creationId xmlns:a16="http://schemas.microsoft.com/office/drawing/2014/main" id="{00000000-0008-0000-05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29" name="Picture 1" descr="ALMASHRI_0">
          <a:extLst>
            <a:ext uri="{FF2B5EF4-FFF2-40B4-BE49-F238E27FC236}">
              <a16:creationId xmlns:a16="http://schemas.microsoft.com/office/drawing/2014/main" id="{00000000-0008-0000-0500-00005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0" name="Picture 1" descr="ALMASHRI_0">
          <a:extLst>
            <a:ext uri="{FF2B5EF4-FFF2-40B4-BE49-F238E27FC236}">
              <a16:creationId xmlns:a16="http://schemas.microsoft.com/office/drawing/2014/main" id="{00000000-0008-0000-05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1" name="Picture 1" descr="ALMASHRI_0">
          <a:extLst>
            <a:ext uri="{FF2B5EF4-FFF2-40B4-BE49-F238E27FC236}">
              <a16:creationId xmlns:a16="http://schemas.microsoft.com/office/drawing/2014/main" id="{00000000-0008-0000-0500-00005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2" name="Picture 1" descr="ALMASHRI_0">
          <a:extLst>
            <a:ext uri="{FF2B5EF4-FFF2-40B4-BE49-F238E27FC236}">
              <a16:creationId xmlns:a16="http://schemas.microsoft.com/office/drawing/2014/main" id="{00000000-0008-0000-05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3" name="Picture 1" descr="ALMASHRI_0">
          <a:extLst>
            <a:ext uri="{FF2B5EF4-FFF2-40B4-BE49-F238E27FC236}">
              <a16:creationId xmlns:a16="http://schemas.microsoft.com/office/drawing/2014/main" id="{00000000-0008-0000-0500-00005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4" name="Picture 1" descr="ALMASHRI_0">
          <a:extLst>
            <a:ext uri="{FF2B5EF4-FFF2-40B4-BE49-F238E27FC236}">
              <a16:creationId xmlns:a16="http://schemas.microsoft.com/office/drawing/2014/main" id="{00000000-0008-0000-05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5" name="Picture 1" descr="ALMASHRI_0">
          <a:extLst>
            <a:ext uri="{FF2B5EF4-FFF2-40B4-BE49-F238E27FC236}">
              <a16:creationId xmlns:a16="http://schemas.microsoft.com/office/drawing/2014/main" id="{00000000-0008-0000-0500-00005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6" name="Picture 1" descr="ALMASHRI_0">
          <a:extLst>
            <a:ext uri="{FF2B5EF4-FFF2-40B4-BE49-F238E27FC236}">
              <a16:creationId xmlns:a16="http://schemas.microsoft.com/office/drawing/2014/main" id="{00000000-0008-0000-05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7" name="Picture 1" descr="ALMASHRI_0">
          <a:extLst>
            <a:ext uri="{FF2B5EF4-FFF2-40B4-BE49-F238E27FC236}">
              <a16:creationId xmlns:a16="http://schemas.microsoft.com/office/drawing/2014/main" id="{00000000-0008-0000-0500-00005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8" name="Picture 1" descr="ALMASHRI_0">
          <a:extLst>
            <a:ext uri="{FF2B5EF4-FFF2-40B4-BE49-F238E27FC236}">
              <a16:creationId xmlns:a16="http://schemas.microsoft.com/office/drawing/2014/main" id="{00000000-0008-0000-05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39" name="Picture 1" descr="ALMASHRI_0">
          <a:extLst>
            <a:ext uri="{FF2B5EF4-FFF2-40B4-BE49-F238E27FC236}">
              <a16:creationId xmlns:a16="http://schemas.microsoft.com/office/drawing/2014/main" id="{00000000-0008-0000-0500-00005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40" name="Picture 1" descr="ALMASHRI_0">
          <a:extLst>
            <a:ext uri="{FF2B5EF4-FFF2-40B4-BE49-F238E27FC236}">
              <a16:creationId xmlns:a16="http://schemas.microsoft.com/office/drawing/2014/main" id="{00000000-0008-0000-05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41" name="Picture 1" descr="ALMASHRI_0">
          <a:extLst>
            <a:ext uri="{FF2B5EF4-FFF2-40B4-BE49-F238E27FC236}">
              <a16:creationId xmlns:a16="http://schemas.microsoft.com/office/drawing/2014/main" id="{00000000-0008-0000-0500-00005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42" name="Picture 1" descr="ALMASHRI_0">
          <a:extLst>
            <a:ext uri="{FF2B5EF4-FFF2-40B4-BE49-F238E27FC236}">
              <a16:creationId xmlns:a16="http://schemas.microsoft.com/office/drawing/2014/main" id="{00000000-0008-0000-05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43" name="Picture 1" descr="ALMASHRI_0">
          <a:extLst>
            <a:ext uri="{FF2B5EF4-FFF2-40B4-BE49-F238E27FC236}">
              <a16:creationId xmlns:a16="http://schemas.microsoft.com/office/drawing/2014/main" id="{00000000-0008-0000-0500-00005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44" name="Picture 1" descr="ALMASHRI_0">
          <a:extLst>
            <a:ext uri="{FF2B5EF4-FFF2-40B4-BE49-F238E27FC236}">
              <a16:creationId xmlns:a16="http://schemas.microsoft.com/office/drawing/2014/main" id="{00000000-0008-0000-05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45" name="Picture 1" descr="ALMASHRI_0">
          <a:extLst>
            <a:ext uri="{FF2B5EF4-FFF2-40B4-BE49-F238E27FC236}">
              <a16:creationId xmlns:a16="http://schemas.microsoft.com/office/drawing/2014/main" id="{00000000-0008-0000-0500-00006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46" name="Picture 1" descr="ALMASHRI_0">
          <a:extLst>
            <a:ext uri="{FF2B5EF4-FFF2-40B4-BE49-F238E27FC236}">
              <a16:creationId xmlns:a16="http://schemas.microsoft.com/office/drawing/2014/main" id="{00000000-0008-0000-05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47" name="Picture 1" descr="ALMASHRI_0">
          <a:extLst>
            <a:ext uri="{FF2B5EF4-FFF2-40B4-BE49-F238E27FC236}">
              <a16:creationId xmlns:a16="http://schemas.microsoft.com/office/drawing/2014/main" id="{00000000-0008-0000-0500-00006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48" name="Picture 1" descr="ALMASHRI_0">
          <a:extLst>
            <a:ext uri="{FF2B5EF4-FFF2-40B4-BE49-F238E27FC236}">
              <a16:creationId xmlns:a16="http://schemas.microsoft.com/office/drawing/2014/main" id="{00000000-0008-0000-05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49" name="Picture 1" descr="ALMASHRI_0">
          <a:extLst>
            <a:ext uri="{FF2B5EF4-FFF2-40B4-BE49-F238E27FC236}">
              <a16:creationId xmlns:a16="http://schemas.microsoft.com/office/drawing/2014/main" id="{00000000-0008-0000-0500-00006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0" name="Picture 1" descr="ALMASHRI_0">
          <a:extLst>
            <a:ext uri="{FF2B5EF4-FFF2-40B4-BE49-F238E27FC236}">
              <a16:creationId xmlns:a16="http://schemas.microsoft.com/office/drawing/2014/main" id="{00000000-0008-0000-05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1" name="Picture 1" descr="ALMASHRI_0">
          <a:extLst>
            <a:ext uri="{FF2B5EF4-FFF2-40B4-BE49-F238E27FC236}">
              <a16:creationId xmlns:a16="http://schemas.microsoft.com/office/drawing/2014/main" id="{00000000-0008-0000-05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2" name="Picture 1" descr="ALMASHRI_0">
          <a:extLst>
            <a:ext uri="{FF2B5EF4-FFF2-40B4-BE49-F238E27FC236}">
              <a16:creationId xmlns:a16="http://schemas.microsoft.com/office/drawing/2014/main" id="{00000000-0008-0000-05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3" name="Picture 1" descr="ALMASHRI_0">
          <a:extLst>
            <a:ext uri="{FF2B5EF4-FFF2-40B4-BE49-F238E27FC236}">
              <a16:creationId xmlns:a16="http://schemas.microsoft.com/office/drawing/2014/main" id="{00000000-0008-0000-05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4" name="Picture 1" descr="ALMASHRI_0">
          <a:extLst>
            <a:ext uri="{FF2B5EF4-FFF2-40B4-BE49-F238E27FC236}">
              <a16:creationId xmlns:a16="http://schemas.microsoft.com/office/drawing/2014/main" id="{00000000-0008-0000-05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5" name="Picture 1" descr="ALMASHRI_0">
          <a:extLst>
            <a:ext uri="{FF2B5EF4-FFF2-40B4-BE49-F238E27FC236}">
              <a16:creationId xmlns:a16="http://schemas.microsoft.com/office/drawing/2014/main" id="{00000000-0008-0000-05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6" name="Picture 1" descr="ALMASHRI_0">
          <a:extLst>
            <a:ext uri="{FF2B5EF4-FFF2-40B4-BE49-F238E27FC236}">
              <a16:creationId xmlns:a16="http://schemas.microsoft.com/office/drawing/2014/main" id="{00000000-0008-0000-05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7" name="Picture 1" descr="ALMASHRI_0">
          <a:extLst>
            <a:ext uri="{FF2B5EF4-FFF2-40B4-BE49-F238E27FC236}">
              <a16:creationId xmlns:a16="http://schemas.microsoft.com/office/drawing/2014/main" id="{00000000-0008-0000-05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2158" name="Picture 1" descr="ALMASHRI_0">
          <a:extLst>
            <a:ext uri="{FF2B5EF4-FFF2-40B4-BE49-F238E27FC236}">
              <a16:creationId xmlns:a16="http://schemas.microsoft.com/office/drawing/2014/main" id="{00000000-0008-0000-05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59" name="Picture 1" descr="ALMASHRI_0">
          <a:extLst>
            <a:ext uri="{FF2B5EF4-FFF2-40B4-BE49-F238E27FC236}">
              <a16:creationId xmlns:a16="http://schemas.microsoft.com/office/drawing/2014/main" id="{00000000-0008-0000-05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0" name="Picture 1" descr="ALMASHRI_0">
          <a:extLst>
            <a:ext uri="{FF2B5EF4-FFF2-40B4-BE49-F238E27FC236}">
              <a16:creationId xmlns:a16="http://schemas.microsoft.com/office/drawing/2014/main" id="{00000000-0008-0000-05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1" name="Picture 1" descr="ALMASHRI_0">
          <a:extLst>
            <a:ext uri="{FF2B5EF4-FFF2-40B4-BE49-F238E27FC236}">
              <a16:creationId xmlns:a16="http://schemas.microsoft.com/office/drawing/2014/main" id="{00000000-0008-0000-0500-00007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2" name="Picture 1" descr="ALMASHRI_0">
          <a:extLst>
            <a:ext uri="{FF2B5EF4-FFF2-40B4-BE49-F238E27FC236}">
              <a16:creationId xmlns:a16="http://schemas.microsoft.com/office/drawing/2014/main" id="{00000000-0008-0000-05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3" name="Picture 1" descr="ALMASHRI_0">
          <a:extLst>
            <a:ext uri="{FF2B5EF4-FFF2-40B4-BE49-F238E27FC236}">
              <a16:creationId xmlns:a16="http://schemas.microsoft.com/office/drawing/2014/main" id="{00000000-0008-0000-05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4" name="Picture 1" descr="ALMASHRI_0">
          <a:extLst>
            <a:ext uri="{FF2B5EF4-FFF2-40B4-BE49-F238E27FC236}">
              <a16:creationId xmlns:a16="http://schemas.microsoft.com/office/drawing/2014/main" id="{00000000-0008-0000-05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5" name="Picture 1" descr="ALMASHRI_0">
          <a:extLst>
            <a:ext uri="{FF2B5EF4-FFF2-40B4-BE49-F238E27FC236}">
              <a16:creationId xmlns:a16="http://schemas.microsoft.com/office/drawing/2014/main" id="{00000000-0008-0000-05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6" name="Picture 1" descr="ALMASHRI_0">
          <a:extLst>
            <a:ext uri="{FF2B5EF4-FFF2-40B4-BE49-F238E27FC236}">
              <a16:creationId xmlns:a16="http://schemas.microsoft.com/office/drawing/2014/main" id="{00000000-0008-0000-05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7" name="Picture 1" descr="ALMASHRI_0">
          <a:extLst>
            <a:ext uri="{FF2B5EF4-FFF2-40B4-BE49-F238E27FC236}">
              <a16:creationId xmlns:a16="http://schemas.microsoft.com/office/drawing/2014/main" id="{00000000-0008-0000-0500-00007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8" name="Picture 1" descr="ALMASHRI_0">
          <a:extLst>
            <a:ext uri="{FF2B5EF4-FFF2-40B4-BE49-F238E27FC236}">
              <a16:creationId xmlns:a16="http://schemas.microsoft.com/office/drawing/2014/main" id="{00000000-0008-0000-05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69" name="Picture 1" descr="ALMASHRI_0">
          <a:extLst>
            <a:ext uri="{FF2B5EF4-FFF2-40B4-BE49-F238E27FC236}">
              <a16:creationId xmlns:a16="http://schemas.microsoft.com/office/drawing/2014/main" id="{00000000-0008-0000-0500-00007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70" name="Picture 1" descr="ALMASHRI_0">
          <a:extLst>
            <a:ext uri="{FF2B5EF4-FFF2-40B4-BE49-F238E27FC236}">
              <a16:creationId xmlns:a16="http://schemas.microsoft.com/office/drawing/2014/main" id="{00000000-0008-0000-05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71" name="Picture 1" descr="ALMASHRI_0">
          <a:extLst>
            <a:ext uri="{FF2B5EF4-FFF2-40B4-BE49-F238E27FC236}">
              <a16:creationId xmlns:a16="http://schemas.microsoft.com/office/drawing/2014/main" id="{00000000-0008-0000-05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72" name="Picture 1" descr="ALMASHRI_0">
          <a:extLst>
            <a:ext uri="{FF2B5EF4-FFF2-40B4-BE49-F238E27FC236}">
              <a16:creationId xmlns:a16="http://schemas.microsoft.com/office/drawing/2014/main" id="{00000000-0008-0000-05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73" name="Picture 1" descr="ALMASHRI_0">
          <a:extLst>
            <a:ext uri="{FF2B5EF4-FFF2-40B4-BE49-F238E27FC236}">
              <a16:creationId xmlns:a16="http://schemas.microsoft.com/office/drawing/2014/main" id="{00000000-0008-0000-0500-00007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2174" name="Picture 1" descr="ALMASHRI_0">
          <a:extLst>
            <a:ext uri="{FF2B5EF4-FFF2-40B4-BE49-F238E27FC236}">
              <a16:creationId xmlns:a16="http://schemas.microsoft.com/office/drawing/2014/main" id="{00000000-0008-0000-05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75" name="Picture 1" descr="ALMASHRI_0">
          <a:extLst>
            <a:ext uri="{FF2B5EF4-FFF2-40B4-BE49-F238E27FC236}">
              <a16:creationId xmlns:a16="http://schemas.microsoft.com/office/drawing/2014/main" id="{00000000-0008-0000-05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76" name="Picture 1" descr="ALMASHRI_0">
          <a:extLst>
            <a:ext uri="{FF2B5EF4-FFF2-40B4-BE49-F238E27FC236}">
              <a16:creationId xmlns:a16="http://schemas.microsoft.com/office/drawing/2014/main" id="{00000000-0008-0000-05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77" name="Picture 1" descr="ALMASHRI_0">
          <a:extLst>
            <a:ext uri="{FF2B5EF4-FFF2-40B4-BE49-F238E27FC236}">
              <a16:creationId xmlns:a16="http://schemas.microsoft.com/office/drawing/2014/main" id="{00000000-0008-0000-0500-00008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78" name="Picture 1" descr="ALMASHRI_0">
          <a:extLst>
            <a:ext uri="{FF2B5EF4-FFF2-40B4-BE49-F238E27FC236}">
              <a16:creationId xmlns:a16="http://schemas.microsoft.com/office/drawing/2014/main" id="{00000000-0008-0000-05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79" name="Picture 1" descr="ALMASHRI_0">
          <a:extLst>
            <a:ext uri="{FF2B5EF4-FFF2-40B4-BE49-F238E27FC236}">
              <a16:creationId xmlns:a16="http://schemas.microsoft.com/office/drawing/2014/main" id="{00000000-0008-0000-05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0" name="Picture 1" descr="ALMASHRI_0">
          <a:extLst>
            <a:ext uri="{FF2B5EF4-FFF2-40B4-BE49-F238E27FC236}">
              <a16:creationId xmlns:a16="http://schemas.microsoft.com/office/drawing/2014/main" id="{00000000-0008-0000-05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1" name="Picture 1" descr="ALMASHRI_0">
          <a:extLst>
            <a:ext uri="{FF2B5EF4-FFF2-40B4-BE49-F238E27FC236}">
              <a16:creationId xmlns:a16="http://schemas.microsoft.com/office/drawing/2014/main" id="{00000000-0008-0000-0500-00008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2" name="Picture 1" descr="ALMASHRI_0">
          <a:extLst>
            <a:ext uri="{FF2B5EF4-FFF2-40B4-BE49-F238E27FC236}">
              <a16:creationId xmlns:a16="http://schemas.microsoft.com/office/drawing/2014/main" id="{00000000-0008-0000-05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3" name="Picture 1" descr="ALMASHRI_0">
          <a:extLst>
            <a:ext uri="{FF2B5EF4-FFF2-40B4-BE49-F238E27FC236}">
              <a16:creationId xmlns:a16="http://schemas.microsoft.com/office/drawing/2014/main" id="{00000000-0008-0000-05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4" name="Picture 1" descr="ALMASHRI_0">
          <a:extLst>
            <a:ext uri="{FF2B5EF4-FFF2-40B4-BE49-F238E27FC236}">
              <a16:creationId xmlns:a16="http://schemas.microsoft.com/office/drawing/2014/main" id="{00000000-0008-0000-05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5" name="Picture 1" descr="ALMASHRI_0">
          <a:extLst>
            <a:ext uri="{FF2B5EF4-FFF2-40B4-BE49-F238E27FC236}">
              <a16:creationId xmlns:a16="http://schemas.microsoft.com/office/drawing/2014/main" id="{00000000-0008-0000-0500-00008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6" name="Picture 1" descr="ALMASHRI_0">
          <a:extLst>
            <a:ext uri="{FF2B5EF4-FFF2-40B4-BE49-F238E27FC236}">
              <a16:creationId xmlns:a16="http://schemas.microsoft.com/office/drawing/2014/main" id="{00000000-0008-0000-05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7" name="Picture 1" descr="ALMASHRI_0">
          <a:extLst>
            <a:ext uri="{FF2B5EF4-FFF2-40B4-BE49-F238E27FC236}">
              <a16:creationId xmlns:a16="http://schemas.microsoft.com/office/drawing/2014/main" id="{00000000-0008-0000-05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8" name="Picture 1" descr="ALMASHRI_0">
          <a:extLst>
            <a:ext uri="{FF2B5EF4-FFF2-40B4-BE49-F238E27FC236}">
              <a16:creationId xmlns:a16="http://schemas.microsoft.com/office/drawing/2014/main" id="{00000000-0008-0000-05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89" name="Picture 1" descr="ALMASHRI_0">
          <a:extLst>
            <a:ext uri="{FF2B5EF4-FFF2-40B4-BE49-F238E27FC236}">
              <a16:creationId xmlns:a16="http://schemas.microsoft.com/office/drawing/2014/main" id="{00000000-0008-0000-0500-00008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0" name="Picture 1" descr="ALMASHRI_0">
          <a:extLst>
            <a:ext uri="{FF2B5EF4-FFF2-40B4-BE49-F238E27FC236}">
              <a16:creationId xmlns:a16="http://schemas.microsoft.com/office/drawing/2014/main" id="{00000000-0008-0000-05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1" name="Picture 1" descr="ALMASHRI_0">
          <a:extLst>
            <a:ext uri="{FF2B5EF4-FFF2-40B4-BE49-F238E27FC236}">
              <a16:creationId xmlns:a16="http://schemas.microsoft.com/office/drawing/2014/main" id="{00000000-0008-0000-0500-00008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2" name="Picture 1" descr="ALMASHRI_0">
          <a:extLst>
            <a:ext uri="{FF2B5EF4-FFF2-40B4-BE49-F238E27FC236}">
              <a16:creationId xmlns:a16="http://schemas.microsoft.com/office/drawing/2014/main" id="{00000000-0008-0000-05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3" name="Picture 1" descr="ALMASHRI_0">
          <a:extLst>
            <a:ext uri="{FF2B5EF4-FFF2-40B4-BE49-F238E27FC236}">
              <a16:creationId xmlns:a16="http://schemas.microsoft.com/office/drawing/2014/main" id="{00000000-0008-0000-0500-00009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4" name="Picture 1" descr="ALMASHRI_0">
          <a:extLst>
            <a:ext uri="{FF2B5EF4-FFF2-40B4-BE49-F238E27FC236}">
              <a16:creationId xmlns:a16="http://schemas.microsoft.com/office/drawing/2014/main" id="{00000000-0008-0000-05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5" name="Picture 1" descr="ALMASHRI_0">
          <a:extLst>
            <a:ext uri="{FF2B5EF4-FFF2-40B4-BE49-F238E27FC236}">
              <a16:creationId xmlns:a16="http://schemas.microsoft.com/office/drawing/2014/main" id="{00000000-0008-0000-0500-00009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6" name="Picture 1" descr="ALMASHRI_0">
          <a:extLst>
            <a:ext uri="{FF2B5EF4-FFF2-40B4-BE49-F238E27FC236}">
              <a16:creationId xmlns:a16="http://schemas.microsoft.com/office/drawing/2014/main" id="{00000000-0008-0000-05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7" name="Picture 1" descr="ALMASHRI_0">
          <a:extLst>
            <a:ext uri="{FF2B5EF4-FFF2-40B4-BE49-F238E27FC236}">
              <a16:creationId xmlns:a16="http://schemas.microsoft.com/office/drawing/2014/main" id="{00000000-0008-0000-0500-00009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8" name="Picture 1" descr="ALMASHRI_0">
          <a:extLst>
            <a:ext uri="{FF2B5EF4-FFF2-40B4-BE49-F238E27FC236}">
              <a16:creationId xmlns:a16="http://schemas.microsoft.com/office/drawing/2014/main" id="{00000000-0008-0000-05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199" name="Picture 1" descr="ALMASHRI_0">
          <a:extLst>
            <a:ext uri="{FF2B5EF4-FFF2-40B4-BE49-F238E27FC236}">
              <a16:creationId xmlns:a16="http://schemas.microsoft.com/office/drawing/2014/main" id="{00000000-0008-0000-0500-00009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200" name="Picture 1" descr="ALMASHRI_0">
          <a:extLst>
            <a:ext uri="{FF2B5EF4-FFF2-40B4-BE49-F238E27FC236}">
              <a16:creationId xmlns:a16="http://schemas.microsoft.com/office/drawing/2014/main" id="{00000000-0008-0000-05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201" name="Picture 1" descr="ALMASHRI_0">
          <a:extLst>
            <a:ext uri="{FF2B5EF4-FFF2-40B4-BE49-F238E27FC236}">
              <a16:creationId xmlns:a16="http://schemas.microsoft.com/office/drawing/2014/main" id="{00000000-0008-0000-0500-00009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202" name="Picture 1" descr="ALMASHRI_0">
          <a:extLst>
            <a:ext uri="{FF2B5EF4-FFF2-40B4-BE49-F238E27FC236}">
              <a16:creationId xmlns:a16="http://schemas.microsoft.com/office/drawing/2014/main" id="{00000000-0008-0000-05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203" name="Picture 1" descr="ALMASHRI_0">
          <a:extLst>
            <a:ext uri="{FF2B5EF4-FFF2-40B4-BE49-F238E27FC236}">
              <a16:creationId xmlns:a16="http://schemas.microsoft.com/office/drawing/2014/main" id="{00000000-0008-0000-05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204" name="Picture 1" descr="ALMASHRI_0">
          <a:extLst>
            <a:ext uri="{FF2B5EF4-FFF2-40B4-BE49-F238E27FC236}">
              <a16:creationId xmlns:a16="http://schemas.microsoft.com/office/drawing/2014/main" id="{00000000-0008-0000-05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205" name="Picture 1" descr="ALMASHRI_0">
          <a:extLst>
            <a:ext uri="{FF2B5EF4-FFF2-40B4-BE49-F238E27FC236}">
              <a16:creationId xmlns:a16="http://schemas.microsoft.com/office/drawing/2014/main" id="{00000000-0008-0000-0500-00009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2206" name="Picture 1" descr="ALMASHRI_0">
          <a:extLst>
            <a:ext uri="{FF2B5EF4-FFF2-40B4-BE49-F238E27FC236}">
              <a16:creationId xmlns:a16="http://schemas.microsoft.com/office/drawing/2014/main" id="{00000000-0008-0000-05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07" name="Picture 1" descr="ALMASHRI_0">
          <a:extLst>
            <a:ext uri="{FF2B5EF4-FFF2-40B4-BE49-F238E27FC236}">
              <a16:creationId xmlns:a16="http://schemas.microsoft.com/office/drawing/2014/main" id="{00000000-0008-0000-0500-00009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08" name="Picture 1" descr="ALMASHRI_0">
          <a:extLst>
            <a:ext uri="{FF2B5EF4-FFF2-40B4-BE49-F238E27FC236}">
              <a16:creationId xmlns:a16="http://schemas.microsoft.com/office/drawing/2014/main" id="{00000000-0008-0000-05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09" name="Picture 1" descr="ALMASHRI_0">
          <a:extLst>
            <a:ext uri="{FF2B5EF4-FFF2-40B4-BE49-F238E27FC236}">
              <a16:creationId xmlns:a16="http://schemas.microsoft.com/office/drawing/2014/main" id="{00000000-0008-0000-0500-0000A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0" name="Picture 1" descr="ALMASHRI_0">
          <a:extLst>
            <a:ext uri="{FF2B5EF4-FFF2-40B4-BE49-F238E27FC236}">
              <a16:creationId xmlns:a16="http://schemas.microsoft.com/office/drawing/2014/main" id="{00000000-0008-0000-05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1" name="Picture 1" descr="ALMASHRI_0">
          <a:extLst>
            <a:ext uri="{FF2B5EF4-FFF2-40B4-BE49-F238E27FC236}">
              <a16:creationId xmlns:a16="http://schemas.microsoft.com/office/drawing/2014/main" id="{00000000-0008-0000-0500-0000A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2" name="Picture 1" descr="ALMASHRI_0">
          <a:extLst>
            <a:ext uri="{FF2B5EF4-FFF2-40B4-BE49-F238E27FC236}">
              <a16:creationId xmlns:a16="http://schemas.microsoft.com/office/drawing/2014/main" id="{00000000-0008-0000-05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3" name="Picture 1" descr="ALMASHRI_0">
          <a:extLst>
            <a:ext uri="{FF2B5EF4-FFF2-40B4-BE49-F238E27FC236}">
              <a16:creationId xmlns:a16="http://schemas.microsoft.com/office/drawing/2014/main" id="{00000000-0008-0000-05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4" name="Picture 1" descr="ALMASHRI_0">
          <a:extLst>
            <a:ext uri="{FF2B5EF4-FFF2-40B4-BE49-F238E27FC236}">
              <a16:creationId xmlns:a16="http://schemas.microsoft.com/office/drawing/2014/main" id="{00000000-0008-0000-05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5" name="Picture 1" descr="ALMASHRI_0">
          <a:extLst>
            <a:ext uri="{FF2B5EF4-FFF2-40B4-BE49-F238E27FC236}">
              <a16:creationId xmlns:a16="http://schemas.microsoft.com/office/drawing/2014/main" id="{00000000-0008-0000-05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6" name="Picture 1" descr="ALMASHRI_0">
          <a:extLst>
            <a:ext uri="{FF2B5EF4-FFF2-40B4-BE49-F238E27FC236}">
              <a16:creationId xmlns:a16="http://schemas.microsoft.com/office/drawing/2014/main" id="{00000000-0008-0000-05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7" name="Picture 1" descr="ALMASHRI_0">
          <a:extLst>
            <a:ext uri="{FF2B5EF4-FFF2-40B4-BE49-F238E27FC236}">
              <a16:creationId xmlns:a16="http://schemas.microsoft.com/office/drawing/2014/main" id="{00000000-0008-0000-05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8" name="Picture 1" descr="ALMASHRI_0">
          <a:extLst>
            <a:ext uri="{FF2B5EF4-FFF2-40B4-BE49-F238E27FC236}">
              <a16:creationId xmlns:a16="http://schemas.microsoft.com/office/drawing/2014/main" id="{00000000-0008-0000-05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19" name="Picture 1" descr="ALMASHRI_0">
          <a:extLst>
            <a:ext uri="{FF2B5EF4-FFF2-40B4-BE49-F238E27FC236}">
              <a16:creationId xmlns:a16="http://schemas.microsoft.com/office/drawing/2014/main" id="{00000000-0008-0000-05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0" name="Picture 1" descr="ALMASHRI_0">
          <a:extLst>
            <a:ext uri="{FF2B5EF4-FFF2-40B4-BE49-F238E27FC236}">
              <a16:creationId xmlns:a16="http://schemas.microsoft.com/office/drawing/2014/main" id="{00000000-0008-0000-05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1" name="Picture 1" descr="ALMASHRI_0">
          <a:extLst>
            <a:ext uri="{FF2B5EF4-FFF2-40B4-BE49-F238E27FC236}">
              <a16:creationId xmlns:a16="http://schemas.microsoft.com/office/drawing/2014/main" id="{00000000-0008-0000-05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2" name="Picture 1" descr="ALMASHRI_0">
          <a:extLst>
            <a:ext uri="{FF2B5EF4-FFF2-40B4-BE49-F238E27FC236}">
              <a16:creationId xmlns:a16="http://schemas.microsoft.com/office/drawing/2014/main" id="{00000000-0008-0000-05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3" name="Picture 1" descr="ALMASHRI_0">
          <a:extLst>
            <a:ext uri="{FF2B5EF4-FFF2-40B4-BE49-F238E27FC236}">
              <a16:creationId xmlns:a16="http://schemas.microsoft.com/office/drawing/2014/main" id="{00000000-0008-0000-05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4" name="Picture 1" descr="ALMASHRI_0">
          <a:extLst>
            <a:ext uri="{FF2B5EF4-FFF2-40B4-BE49-F238E27FC236}">
              <a16:creationId xmlns:a16="http://schemas.microsoft.com/office/drawing/2014/main" id="{00000000-0008-0000-05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5" name="Picture 1" descr="ALMASHRI_0">
          <a:extLst>
            <a:ext uri="{FF2B5EF4-FFF2-40B4-BE49-F238E27FC236}">
              <a16:creationId xmlns:a16="http://schemas.microsoft.com/office/drawing/2014/main" id="{00000000-0008-0000-05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6" name="Picture 1" descr="ALMASHRI_0">
          <a:extLst>
            <a:ext uri="{FF2B5EF4-FFF2-40B4-BE49-F238E27FC236}">
              <a16:creationId xmlns:a16="http://schemas.microsoft.com/office/drawing/2014/main" id="{00000000-0008-0000-05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7" name="Picture 1" descr="ALMASHRI_0">
          <a:extLst>
            <a:ext uri="{FF2B5EF4-FFF2-40B4-BE49-F238E27FC236}">
              <a16:creationId xmlns:a16="http://schemas.microsoft.com/office/drawing/2014/main" id="{00000000-0008-0000-05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8" name="Picture 1" descr="ALMASHRI_0">
          <a:extLst>
            <a:ext uri="{FF2B5EF4-FFF2-40B4-BE49-F238E27FC236}">
              <a16:creationId xmlns:a16="http://schemas.microsoft.com/office/drawing/2014/main" id="{00000000-0008-0000-05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29" name="Picture 1" descr="ALMASHRI_0">
          <a:extLst>
            <a:ext uri="{FF2B5EF4-FFF2-40B4-BE49-F238E27FC236}">
              <a16:creationId xmlns:a16="http://schemas.microsoft.com/office/drawing/2014/main" id="{00000000-0008-0000-05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0" name="Picture 1" descr="ALMASHRI_0">
          <a:extLst>
            <a:ext uri="{FF2B5EF4-FFF2-40B4-BE49-F238E27FC236}">
              <a16:creationId xmlns:a16="http://schemas.microsoft.com/office/drawing/2014/main" id="{00000000-0008-0000-05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1" name="Picture 1" descr="ALMASHRI_0">
          <a:extLst>
            <a:ext uri="{FF2B5EF4-FFF2-40B4-BE49-F238E27FC236}">
              <a16:creationId xmlns:a16="http://schemas.microsoft.com/office/drawing/2014/main" id="{00000000-0008-0000-05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2" name="Picture 1" descr="ALMASHRI_0">
          <a:extLst>
            <a:ext uri="{FF2B5EF4-FFF2-40B4-BE49-F238E27FC236}">
              <a16:creationId xmlns:a16="http://schemas.microsoft.com/office/drawing/2014/main" id="{00000000-0008-0000-05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3" name="Picture 1" descr="ALMASHRI_0">
          <a:extLst>
            <a:ext uri="{FF2B5EF4-FFF2-40B4-BE49-F238E27FC236}">
              <a16:creationId xmlns:a16="http://schemas.microsoft.com/office/drawing/2014/main" id="{00000000-0008-0000-05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4" name="Picture 1" descr="ALMASHRI_0">
          <a:extLst>
            <a:ext uri="{FF2B5EF4-FFF2-40B4-BE49-F238E27FC236}">
              <a16:creationId xmlns:a16="http://schemas.microsoft.com/office/drawing/2014/main" id="{00000000-0008-0000-05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5" name="Picture 1" descr="ALMASHRI_0">
          <a:extLst>
            <a:ext uri="{FF2B5EF4-FFF2-40B4-BE49-F238E27FC236}">
              <a16:creationId xmlns:a16="http://schemas.microsoft.com/office/drawing/2014/main" id="{00000000-0008-0000-05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6" name="Picture 1" descr="ALMASHRI_0">
          <a:extLst>
            <a:ext uri="{FF2B5EF4-FFF2-40B4-BE49-F238E27FC236}">
              <a16:creationId xmlns:a16="http://schemas.microsoft.com/office/drawing/2014/main" id="{00000000-0008-0000-05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7" name="Picture 1" descr="ALMASHRI_0">
          <a:extLst>
            <a:ext uri="{FF2B5EF4-FFF2-40B4-BE49-F238E27FC236}">
              <a16:creationId xmlns:a16="http://schemas.microsoft.com/office/drawing/2014/main" id="{00000000-0008-0000-05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2238" name="Picture 1" descr="ALMASHRI_0">
          <a:extLst>
            <a:ext uri="{FF2B5EF4-FFF2-40B4-BE49-F238E27FC236}">
              <a16:creationId xmlns:a16="http://schemas.microsoft.com/office/drawing/2014/main" id="{00000000-0008-0000-05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39" name="Picture 1" descr="ALMASHRI_0">
          <a:extLst>
            <a:ext uri="{FF2B5EF4-FFF2-40B4-BE49-F238E27FC236}">
              <a16:creationId xmlns:a16="http://schemas.microsoft.com/office/drawing/2014/main" id="{00000000-0008-0000-05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0" name="Picture 1" descr="ALMASHRI_0">
          <a:extLst>
            <a:ext uri="{FF2B5EF4-FFF2-40B4-BE49-F238E27FC236}">
              <a16:creationId xmlns:a16="http://schemas.microsoft.com/office/drawing/2014/main" id="{00000000-0008-0000-05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1" name="Picture 1" descr="ALMASHRI_0">
          <a:extLst>
            <a:ext uri="{FF2B5EF4-FFF2-40B4-BE49-F238E27FC236}">
              <a16:creationId xmlns:a16="http://schemas.microsoft.com/office/drawing/2014/main" id="{00000000-0008-0000-05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2" name="Picture 1" descr="ALMASHRI_0">
          <a:extLst>
            <a:ext uri="{FF2B5EF4-FFF2-40B4-BE49-F238E27FC236}">
              <a16:creationId xmlns:a16="http://schemas.microsoft.com/office/drawing/2014/main" id="{00000000-0008-0000-05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3" name="Picture 1" descr="ALMASHRI_0">
          <a:extLst>
            <a:ext uri="{FF2B5EF4-FFF2-40B4-BE49-F238E27FC236}">
              <a16:creationId xmlns:a16="http://schemas.microsoft.com/office/drawing/2014/main" id="{00000000-0008-0000-05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4" name="Picture 1" descr="ALMASHRI_0">
          <a:extLst>
            <a:ext uri="{FF2B5EF4-FFF2-40B4-BE49-F238E27FC236}">
              <a16:creationId xmlns:a16="http://schemas.microsoft.com/office/drawing/2014/main" id="{00000000-0008-0000-05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5" name="Picture 1" descr="ALMASHRI_0">
          <a:extLst>
            <a:ext uri="{FF2B5EF4-FFF2-40B4-BE49-F238E27FC236}">
              <a16:creationId xmlns:a16="http://schemas.microsoft.com/office/drawing/2014/main" id="{00000000-0008-0000-05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6" name="Picture 1" descr="ALMASHRI_0">
          <a:extLst>
            <a:ext uri="{FF2B5EF4-FFF2-40B4-BE49-F238E27FC236}">
              <a16:creationId xmlns:a16="http://schemas.microsoft.com/office/drawing/2014/main" id="{00000000-0008-0000-05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7" name="Picture 1" descr="ALMASHRI_0">
          <a:extLst>
            <a:ext uri="{FF2B5EF4-FFF2-40B4-BE49-F238E27FC236}">
              <a16:creationId xmlns:a16="http://schemas.microsoft.com/office/drawing/2014/main" id="{00000000-0008-0000-05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8" name="Picture 1" descr="ALMASHRI_0">
          <a:extLst>
            <a:ext uri="{FF2B5EF4-FFF2-40B4-BE49-F238E27FC236}">
              <a16:creationId xmlns:a16="http://schemas.microsoft.com/office/drawing/2014/main" id="{00000000-0008-0000-05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49" name="Picture 1" descr="ALMASHRI_0">
          <a:extLst>
            <a:ext uri="{FF2B5EF4-FFF2-40B4-BE49-F238E27FC236}">
              <a16:creationId xmlns:a16="http://schemas.microsoft.com/office/drawing/2014/main" id="{00000000-0008-0000-05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0" name="Picture 1" descr="ALMASHRI_0">
          <a:extLst>
            <a:ext uri="{FF2B5EF4-FFF2-40B4-BE49-F238E27FC236}">
              <a16:creationId xmlns:a16="http://schemas.microsoft.com/office/drawing/2014/main" id="{00000000-0008-0000-05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1" name="Picture 1" descr="ALMASHRI_0">
          <a:extLst>
            <a:ext uri="{FF2B5EF4-FFF2-40B4-BE49-F238E27FC236}">
              <a16:creationId xmlns:a16="http://schemas.microsoft.com/office/drawing/2014/main" id="{00000000-0008-0000-05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2" name="Picture 1" descr="ALMASHRI_0">
          <a:extLst>
            <a:ext uri="{FF2B5EF4-FFF2-40B4-BE49-F238E27FC236}">
              <a16:creationId xmlns:a16="http://schemas.microsoft.com/office/drawing/2014/main" id="{00000000-0008-0000-05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3" name="Picture 1" descr="ALMASHRI_0">
          <a:extLst>
            <a:ext uri="{FF2B5EF4-FFF2-40B4-BE49-F238E27FC236}">
              <a16:creationId xmlns:a16="http://schemas.microsoft.com/office/drawing/2014/main" id="{00000000-0008-0000-05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4" name="Picture 1" descr="ALMASHRI_0">
          <a:extLst>
            <a:ext uri="{FF2B5EF4-FFF2-40B4-BE49-F238E27FC236}">
              <a16:creationId xmlns:a16="http://schemas.microsoft.com/office/drawing/2014/main" id="{00000000-0008-0000-05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5" name="Picture 1" descr="ALMASHRI_0">
          <a:extLst>
            <a:ext uri="{FF2B5EF4-FFF2-40B4-BE49-F238E27FC236}">
              <a16:creationId xmlns:a16="http://schemas.microsoft.com/office/drawing/2014/main" id="{00000000-0008-0000-05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6" name="Picture 1" descr="ALMASHRI_0">
          <a:extLst>
            <a:ext uri="{FF2B5EF4-FFF2-40B4-BE49-F238E27FC236}">
              <a16:creationId xmlns:a16="http://schemas.microsoft.com/office/drawing/2014/main" id="{00000000-0008-0000-05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7" name="Picture 1" descr="ALMASHRI_0">
          <a:extLst>
            <a:ext uri="{FF2B5EF4-FFF2-40B4-BE49-F238E27FC236}">
              <a16:creationId xmlns:a16="http://schemas.microsoft.com/office/drawing/2014/main" id="{00000000-0008-0000-05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8" name="Picture 1" descr="ALMASHRI_0">
          <a:extLst>
            <a:ext uri="{FF2B5EF4-FFF2-40B4-BE49-F238E27FC236}">
              <a16:creationId xmlns:a16="http://schemas.microsoft.com/office/drawing/2014/main" id="{00000000-0008-0000-05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59" name="Picture 1" descr="ALMASHRI_0">
          <a:extLst>
            <a:ext uri="{FF2B5EF4-FFF2-40B4-BE49-F238E27FC236}">
              <a16:creationId xmlns:a16="http://schemas.microsoft.com/office/drawing/2014/main" id="{00000000-0008-0000-05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0" name="Picture 1" descr="ALMASHRI_0">
          <a:extLst>
            <a:ext uri="{FF2B5EF4-FFF2-40B4-BE49-F238E27FC236}">
              <a16:creationId xmlns:a16="http://schemas.microsoft.com/office/drawing/2014/main" id="{00000000-0008-0000-05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1" name="Picture 1" descr="ALMASHRI_0">
          <a:extLst>
            <a:ext uri="{FF2B5EF4-FFF2-40B4-BE49-F238E27FC236}">
              <a16:creationId xmlns:a16="http://schemas.microsoft.com/office/drawing/2014/main" id="{00000000-0008-0000-05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2" name="Picture 1" descr="ALMASHRI_0">
          <a:extLst>
            <a:ext uri="{FF2B5EF4-FFF2-40B4-BE49-F238E27FC236}">
              <a16:creationId xmlns:a16="http://schemas.microsoft.com/office/drawing/2014/main" id="{00000000-0008-0000-05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3" name="Picture 1" descr="ALMASHRI_0">
          <a:extLst>
            <a:ext uri="{FF2B5EF4-FFF2-40B4-BE49-F238E27FC236}">
              <a16:creationId xmlns:a16="http://schemas.microsoft.com/office/drawing/2014/main" id="{00000000-0008-0000-05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4" name="Picture 1" descr="ALMASHRI_0">
          <a:extLst>
            <a:ext uri="{FF2B5EF4-FFF2-40B4-BE49-F238E27FC236}">
              <a16:creationId xmlns:a16="http://schemas.microsoft.com/office/drawing/2014/main" id="{00000000-0008-0000-05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5" name="Picture 1" descr="ALMASHRI_0">
          <a:extLst>
            <a:ext uri="{FF2B5EF4-FFF2-40B4-BE49-F238E27FC236}">
              <a16:creationId xmlns:a16="http://schemas.microsoft.com/office/drawing/2014/main" id="{00000000-0008-0000-05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6" name="Picture 1" descr="ALMASHRI_0">
          <a:extLst>
            <a:ext uri="{FF2B5EF4-FFF2-40B4-BE49-F238E27FC236}">
              <a16:creationId xmlns:a16="http://schemas.microsoft.com/office/drawing/2014/main" id="{00000000-0008-0000-05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7" name="Picture 1" descr="ALMASHRI_0">
          <a:extLst>
            <a:ext uri="{FF2B5EF4-FFF2-40B4-BE49-F238E27FC236}">
              <a16:creationId xmlns:a16="http://schemas.microsoft.com/office/drawing/2014/main" id="{00000000-0008-0000-05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8" name="Picture 1" descr="ALMASHRI_0">
          <a:extLst>
            <a:ext uri="{FF2B5EF4-FFF2-40B4-BE49-F238E27FC236}">
              <a16:creationId xmlns:a16="http://schemas.microsoft.com/office/drawing/2014/main" id="{00000000-0008-0000-05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69" name="Picture 1" descr="ALMASHRI_0">
          <a:extLst>
            <a:ext uri="{FF2B5EF4-FFF2-40B4-BE49-F238E27FC236}">
              <a16:creationId xmlns:a16="http://schemas.microsoft.com/office/drawing/2014/main" id="{00000000-0008-0000-05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2270" name="Picture 1" descr="ALMASHRI_0">
          <a:extLst>
            <a:ext uri="{FF2B5EF4-FFF2-40B4-BE49-F238E27FC236}">
              <a16:creationId xmlns:a16="http://schemas.microsoft.com/office/drawing/2014/main" id="{00000000-0008-0000-05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1" name="Picture 1" descr="ALMASHRI_0">
          <a:extLst>
            <a:ext uri="{FF2B5EF4-FFF2-40B4-BE49-F238E27FC236}">
              <a16:creationId xmlns:a16="http://schemas.microsoft.com/office/drawing/2014/main" id="{00000000-0008-0000-05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2" name="Picture 1" descr="ALMASHRI_0">
          <a:extLst>
            <a:ext uri="{FF2B5EF4-FFF2-40B4-BE49-F238E27FC236}">
              <a16:creationId xmlns:a16="http://schemas.microsoft.com/office/drawing/2014/main" id="{00000000-0008-0000-05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3" name="Picture 1" descr="ALMASHRI_0">
          <a:extLst>
            <a:ext uri="{FF2B5EF4-FFF2-40B4-BE49-F238E27FC236}">
              <a16:creationId xmlns:a16="http://schemas.microsoft.com/office/drawing/2014/main" id="{00000000-0008-0000-0500-0000E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4" name="Picture 1" descr="ALMASHRI_0">
          <a:extLst>
            <a:ext uri="{FF2B5EF4-FFF2-40B4-BE49-F238E27FC236}">
              <a16:creationId xmlns:a16="http://schemas.microsoft.com/office/drawing/2014/main" id="{00000000-0008-0000-05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5" name="Picture 1" descr="ALMASHRI_0">
          <a:extLst>
            <a:ext uri="{FF2B5EF4-FFF2-40B4-BE49-F238E27FC236}">
              <a16:creationId xmlns:a16="http://schemas.microsoft.com/office/drawing/2014/main" id="{00000000-0008-0000-05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6" name="Picture 1" descr="ALMASHRI_0">
          <a:extLst>
            <a:ext uri="{FF2B5EF4-FFF2-40B4-BE49-F238E27FC236}">
              <a16:creationId xmlns:a16="http://schemas.microsoft.com/office/drawing/2014/main" id="{00000000-0008-0000-05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7" name="Picture 1" descr="ALMASHRI_0">
          <a:extLst>
            <a:ext uri="{FF2B5EF4-FFF2-40B4-BE49-F238E27FC236}">
              <a16:creationId xmlns:a16="http://schemas.microsoft.com/office/drawing/2014/main" id="{00000000-0008-0000-0500-0000E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8" name="Picture 1" descr="ALMASHRI_0">
          <a:extLst>
            <a:ext uri="{FF2B5EF4-FFF2-40B4-BE49-F238E27FC236}">
              <a16:creationId xmlns:a16="http://schemas.microsoft.com/office/drawing/2014/main" id="{00000000-0008-0000-05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79" name="Picture 1" descr="ALMASHRI_0">
          <a:extLst>
            <a:ext uri="{FF2B5EF4-FFF2-40B4-BE49-F238E27FC236}">
              <a16:creationId xmlns:a16="http://schemas.microsoft.com/office/drawing/2014/main" id="{00000000-0008-0000-0500-0000E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80" name="Picture 1" descr="ALMASHRI_0">
          <a:extLst>
            <a:ext uri="{FF2B5EF4-FFF2-40B4-BE49-F238E27FC236}">
              <a16:creationId xmlns:a16="http://schemas.microsoft.com/office/drawing/2014/main" id="{00000000-0008-0000-05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81" name="Picture 1" descr="ALMASHRI_0">
          <a:extLst>
            <a:ext uri="{FF2B5EF4-FFF2-40B4-BE49-F238E27FC236}">
              <a16:creationId xmlns:a16="http://schemas.microsoft.com/office/drawing/2014/main" id="{00000000-0008-0000-05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82" name="Picture 1" descr="ALMASHRI_0">
          <a:extLst>
            <a:ext uri="{FF2B5EF4-FFF2-40B4-BE49-F238E27FC236}">
              <a16:creationId xmlns:a16="http://schemas.microsoft.com/office/drawing/2014/main" id="{00000000-0008-0000-05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83" name="Picture 1" descr="ALMASHRI_0">
          <a:extLst>
            <a:ext uri="{FF2B5EF4-FFF2-40B4-BE49-F238E27FC236}">
              <a16:creationId xmlns:a16="http://schemas.microsoft.com/office/drawing/2014/main" id="{00000000-0008-0000-05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84" name="Picture 1" descr="ALMASHRI_0">
          <a:extLst>
            <a:ext uri="{FF2B5EF4-FFF2-40B4-BE49-F238E27FC236}">
              <a16:creationId xmlns:a16="http://schemas.microsoft.com/office/drawing/2014/main" id="{00000000-0008-0000-05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85" name="Picture 1" descr="ALMASHRI_0">
          <a:extLst>
            <a:ext uri="{FF2B5EF4-FFF2-40B4-BE49-F238E27FC236}">
              <a16:creationId xmlns:a16="http://schemas.microsoft.com/office/drawing/2014/main" id="{00000000-0008-0000-0500-0000E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286" name="Picture 1" descr="ALMASHRI_0">
          <a:extLst>
            <a:ext uri="{FF2B5EF4-FFF2-40B4-BE49-F238E27FC236}">
              <a16:creationId xmlns:a16="http://schemas.microsoft.com/office/drawing/2014/main" id="{00000000-0008-0000-05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87" name="Picture 1" descr="ALMASHRI_0">
          <a:extLst>
            <a:ext uri="{FF2B5EF4-FFF2-40B4-BE49-F238E27FC236}">
              <a16:creationId xmlns:a16="http://schemas.microsoft.com/office/drawing/2014/main" id="{00000000-0008-0000-05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88" name="Picture 1" descr="ALMASHRI_0">
          <a:extLst>
            <a:ext uri="{FF2B5EF4-FFF2-40B4-BE49-F238E27FC236}">
              <a16:creationId xmlns:a16="http://schemas.microsoft.com/office/drawing/2014/main" id="{00000000-0008-0000-05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89" name="Picture 1" descr="ALMASHRI_0">
          <a:extLst>
            <a:ext uri="{FF2B5EF4-FFF2-40B4-BE49-F238E27FC236}">
              <a16:creationId xmlns:a16="http://schemas.microsoft.com/office/drawing/2014/main" id="{00000000-0008-0000-0500-0000F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0" name="Picture 1" descr="ALMASHRI_0">
          <a:extLst>
            <a:ext uri="{FF2B5EF4-FFF2-40B4-BE49-F238E27FC236}">
              <a16:creationId xmlns:a16="http://schemas.microsoft.com/office/drawing/2014/main" id="{00000000-0008-0000-05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1" name="Picture 1" descr="ALMASHRI_0">
          <a:extLst>
            <a:ext uri="{FF2B5EF4-FFF2-40B4-BE49-F238E27FC236}">
              <a16:creationId xmlns:a16="http://schemas.microsoft.com/office/drawing/2014/main" id="{00000000-0008-0000-0500-0000F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2" name="Picture 1" descr="ALMASHRI_0">
          <a:extLst>
            <a:ext uri="{FF2B5EF4-FFF2-40B4-BE49-F238E27FC236}">
              <a16:creationId xmlns:a16="http://schemas.microsoft.com/office/drawing/2014/main" id="{00000000-0008-0000-05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3" name="Picture 1" descr="ALMASHRI_0">
          <a:extLst>
            <a:ext uri="{FF2B5EF4-FFF2-40B4-BE49-F238E27FC236}">
              <a16:creationId xmlns:a16="http://schemas.microsoft.com/office/drawing/2014/main" id="{00000000-0008-0000-05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4" name="Picture 1" descr="ALMASHRI_0">
          <a:extLst>
            <a:ext uri="{FF2B5EF4-FFF2-40B4-BE49-F238E27FC236}">
              <a16:creationId xmlns:a16="http://schemas.microsoft.com/office/drawing/2014/main" id="{00000000-0008-0000-05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5" name="Picture 1" descr="ALMASHRI_0">
          <a:extLst>
            <a:ext uri="{FF2B5EF4-FFF2-40B4-BE49-F238E27FC236}">
              <a16:creationId xmlns:a16="http://schemas.microsoft.com/office/drawing/2014/main" id="{00000000-0008-0000-0500-0000F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6" name="Picture 1" descr="ALMASHRI_0">
          <a:extLst>
            <a:ext uri="{FF2B5EF4-FFF2-40B4-BE49-F238E27FC236}">
              <a16:creationId xmlns:a16="http://schemas.microsoft.com/office/drawing/2014/main" id="{00000000-0008-0000-05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7" name="Picture 1" descr="ALMASHRI_0">
          <a:extLst>
            <a:ext uri="{FF2B5EF4-FFF2-40B4-BE49-F238E27FC236}">
              <a16:creationId xmlns:a16="http://schemas.microsoft.com/office/drawing/2014/main" id="{00000000-0008-0000-05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8" name="Picture 1" descr="ALMASHRI_0">
          <a:extLst>
            <a:ext uri="{FF2B5EF4-FFF2-40B4-BE49-F238E27FC236}">
              <a16:creationId xmlns:a16="http://schemas.microsoft.com/office/drawing/2014/main" id="{00000000-0008-0000-05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299" name="Picture 1" descr="ALMASHRI_0">
          <a:extLst>
            <a:ext uri="{FF2B5EF4-FFF2-40B4-BE49-F238E27FC236}">
              <a16:creationId xmlns:a16="http://schemas.microsoft.com/office/drawing/2014/main" id="{00000000-0008-0000-05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300" name="Picture 1" descr="ALMASHRI_0">
          <a:extLst>
            <a:ext uri="{FF2B5EF4-FFF2-40B4-BE49-F238E27FC236}">
              <a16:creationId xmlns:a16="http://schemas.microsoft.com/office/drawing/2014/main" id="{00000000-0008-0000-05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301" name="Picture 1" descr="ALMASHRI_0">
          <a:extLst>
            <a:ext uri="{FF2B5EF4-FFF2-40B4-BE49-F238E27FC236}">
              <a16:creationId xmlns:a16="http://schemas.microsoft.com/office/drawing/2014/main" id="{00000000-0008-0000-0500-0000F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302" name="Picture 1" descr="ALMASHRI_0">
          <a:extLst>
            <a:ext uri="{FF2B5EF4-FFF2-40B4-BE49-F238E27FC236}">
              <a16:creationId xmlns:a16="http://schemas.microsoft.com/office/drawing/2014/main" id="{00000000-0008-0000-05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03" name="Picture 1" descr="ALMASHRI_0">
          <a:extLst>
            <a:ext uri="{FF2B5EF4-FFF2-40B4-BE49-F238E27FC236}">
              <a16:creationId xmlns:a16="http://schemas.microsoft.com/office/drawing/2014/main" id="{00000000-0008-0000-0500-0000F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04" name="Picture 1" descr="ALMASHRI_0">
          <a:extLst>
            <a:ext uri="{FF2B5EF4-FFF2-40B4-BE49-F238E27FC236}">
              <a16:creationId xmlns:a16="http://schemas.microsoft.com/office/drawing/2014/main" id="{00000000-0008-0000-05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05" name="Picture 1" descr="ALMASHRI_0">
          <a:extLst>
            <a:ext uri="{FF2B5EF4-FFF2-40B4-BE49-F238E27FC236}">
              <a16:creationId xmlns:a16="http://schemas.microsoft.com/office/drawing/2014/main" id="{00000000-0008-0000-05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06" name="Picture 1" descr="ALMASHRI_0">
          <a:extLst>
            <a:ext uri="{FF2B5EF4-FFF2-40B4-BE49-F238E27FC236}">
              <a16:creationId xmlns:a16="http://schemas.microsoft.com/office/drawing/2014/main" id="{00000000-0008-0000-05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07" name="Picture 1" descr="ALMASHRI_0">
          <a:extLst>
            <a:ext uri="{FF2B5EF4-FFF2-40B4-BE49-F238E27FC236}">
              <a16:creationId xmlns:a16="http://schemas.microsoft.com/office/drawing/2014/main" id="{00000000-0008-0000-05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08" name="Picture 1" descr="ALMASHRI_0">
          <a:extLst>
            <a:ext uri="{FF2B5EF4-FFF2-40B4-BE49-F238E27FC236}">
              <a16:creationId xmlns:a16="http://schemas.microsoft.com/office/drawing/2014/main" id="{00000000-0008-0000-05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09" name="Picture 1" descr="ALMASHRI_0">
          <a:extLst>
            <a:ext uri="{FF2B5EF4-FFF2-40B4-BE49-F238E27FC236}">
              <a16:creationId xmlns:a16="http://schemas.microsoft.com/office/drawing/2014/main" id="{00000000-0008-0000-0500-00000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0" name="Picture 1" descr="ALMASHRI_0">
          <a:extLst>
            <a:ext uri="{FF2B5EF4-FFF2-40B4-BE49-F238E27FC236}">
              <a16:creationId xmlns:a16="http://schemas.microsoft.com/office/drawing/2014/main" id="{00000000-0008-0000-05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1" name="Picture 1" descr="ALMASHRI_0">
          <a:extLst>
            <a:ext uri="{FF2B5EF4-FFF2-40B4-BE49-F238E27FC236}">
              <a16:creationId xmlns:a16="http://schemas.microsoft.com/office/drawing/2014/main" id="{00000000-0008-0000-05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2" name="Picture 1" descr="ALMASHRI_0">
          <a:extLst>
            <a:ext uri="{FF2B5EF4-FFF2-40B4-BE49-F238E27FC236}">
              <a16:creationId xmlns:a16="http://schemas.microsoft.com/office/drawing/2014/main" id="{00000000-0008-0000-05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3" name="Picture 1" descr="ALMASHRI_0">
          <a:extLst>
            <a:ext uri="{FF2B5EF4-FFF2-40B4-BE49-F238E27FC236}">
              <a16:creationId xmlns:a16="http://schemas.microsoft.com/office/drawing/2014/main" id="{00000000-0008-0000-0500-00000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4" name="Picture 1" descr="ALMASHRI_0">
          <a:extLst>
            <a:ext uri="{FF2B5EF4-FFF2-40B4-BE49-F238E27FC236}">
              <a16:creationId xmlns:a16="http://schemas.microsoft.com/office/drawing/2014/main" id="{00000000-0008-0000-05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5" name="Picture 1" descr="ALMASHRI_0">
          <a:extLst>
            <a:ext uri="{FF2B5EF4-FFF2-40B4-BE49-F238E27FC236}">
              <a16:creationId xmlns:a16="http://schemas.microsoft.com/office/drawing/2014/main" id="{00000000-0008-0000-05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6" name="Picture 1" descr="ALMASHRI_0">
          <a:extLst>
            <a:ext uri="{FF2B5EF4-FFF2-40B4-BE49-F238E27FC236}">
              <a16:creationId xmlns:a16="http://schemas.microsoft.com/office/drawing/2014/main" id="{00000000-0008-0000-05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7" name="Picture 1" descr="ALMASHRI_0">
          <a:extLst>
            <a:ext uri="{FF2B5EF4-FFF2-40B4-BE49-F238E27FC236}">
              <a16:creationId xmlns:a16="http://schemas.microsoft.com/office/drawing/2014/main" id="{00000000-0008-0000-05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18" name="Picture 1" descr="ALMASHRI_0">
          <a:extLst>
            <a:ext uri="{FF2B5EF4-FFF2-40B4-BE49-F238E27FC236}">
              <a16:creationId xmlns:a16="http://schemas.microsoft.com/office/drawing/2014/main" id="{00000000-0008-0000-05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19" name="Picture 1" descr="ALMASHRI_0">
          <a:extLst>
            <a:ext uri="{FF2B5EF4-FFF2-40B4-BE49-F238E27FC236}">
              <a16:creationId xmlns:a16="http://schemas.microsoft.com/office/drawing/2014/main" id="{00000000-0008-0000-0500-00000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0" name="Picture 1" descr="ALMASHRI_0">
          <a:extLst>
            <a:ext uri="{FF2B5EF4-FFF2-40B4-BE49-F238E27FC236}">
              <a16:creationId xmlns:a16="http://schemas.microsoft.com/office/drawing/2014/main" id="{00000000-0008-0000-05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1" name="Picture 1" descr="ALMASHRI_0">
          <a:extLst>
            <a:ext uri="{FF2B5EF4-FFF2-40B4-BE49-F238E27FC236}">
              <a16:creationId xmlns:a16="http://schemas.microsoft.com/office/drawing/2014/main" id="{00000000-0008-0000-0500-00001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2" name="Picture 1" descr="ALMASHRI_0">
          <a:extLst>
            <a:ext uri="{FF2B5EF4-FFF2-40B4-BE49-F238E27FC236}">
              <a16:creationId xmlns:a16="http://schemas.microsoft.com/office/drawing/2014/main" id="{00000000-0008-0000-05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3" name="Picture 1" descr="ALMASHRI_0">
          <a:extLst>
            <a:ext uri="{FF2B5EF4-FFF2-40B4-BE49-F238E27FC236}">
              <a16:creationId xmlns:a16="http://schemas.microsoft.com/office/drawing/2014/main" id="{00000000-0008-0000-05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4" name="Picture 1" descr="ALMASHRI_0">
          <a:extLst>
            <a:ext uri="{FF2B5EF4-FFF2-40B4-BE49-F238E27FC236}">
              <a16:creationId xmlns:a16="http://schemas.microsoft.com/office/drawing/2014/main" id="{00000000-0008-0000-05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5" name="Picture 1" descr="ALMASHRI_0">
          <a:extLst>
            <a:ext uri="{FF2B5EF4-FFF2-40B4-BE49-F238E27FC236}">
              <a16:creationId xmlns:a16="http://schemas.microsoft.com/office/drawing/2014/main" id="{00000000-0008-0000-0500-00001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6" name="Picture 1" descr="ALMASHRI_0">
          <a:extLst>
            <a:ext uri="{FF2B5EF4-FFF2-40B4-BE49-F238E27FC236}">
              <a16:creationId xmlns:a16="http://schemas.microsoft.com/office/drawing/2014/main" id="{00000000-0008-0000-05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7" name="Picture 1" descr="ALMASHRI_0">
          <a:extLst>
            <a:ext uri="{FF2B5EF4-FFF2-40B4-BE49-F238E27FC236}">
              <a16:creationId xmlns:a16="http://schemas.microsoft.com/office/drawing/2014/main" id="{00000000-0008-0000-0500-00001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8" name="Picture 1" descr="ALMASHRI_0">
          <a:extLst>
            <a:ext uri="{FF2B5EF4-FFF2-40B4-BE49-F238E27FC236}">
              <a16:creationId xmlns:a16="http://schemas.microsoft.com/office/drawing/2014/main" id="{00000000-0008-0000-05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29" name="Picture 1" descr="ALMASHRI_0">
          <a:extLst>
            <a:ext uri="{FF2B5EF4-FFF2-40B4-BE49-F238E27FC236}">
              <a16:creationId xmlns:a16="http://schemas.microsoft.com/office/drawing/2014/main" id="{00000000-0008-0000-05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30" name="Picture 1" descr="ALMASHRI_0">
          <a:extLst>
            <a:ext uri="{FF2B5EF4-FFF2-40B4-BE49-F238E27FC236}">
              <a16:creationId xmlns:a16="http://schemas.microsoft.com/office/drawing/2014/main" id="{00000000-0008-0000-05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31" name="Picture 1" descr="ALMASHRI_0">
          <a:extLst>
            <a:ext uri="{FF2B5EF4-FFF2-40B4-BE49-F238E27FC236}">
              <a16:creationId xmlns:a16="http://schemas.microsoft.com/office/drawing/2014/main" id="{00000000-0008-0000-05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32" name="Picture 1" descr="ALMASHRI_0">
          <a:extLst>
            <a:ext uri="{FF2B5EF4-FFF2-40B4-BE49-F238E27FC236}">
              <a16:creationId xmlns:a16="http://schemas.microsoft.com/office/drawing/2014/main" id="{00000000-0008-0000-05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33" name="Picture 1" descr="ALMASHRI_0">
          <a:extLst>
            <a:ext uri="{FF2B5EF4-FFF2-40B4-BE49-F238E27FC236}">
              <a16:creationId xmlns:a16="http://schemas.microsoft.com/office/drawing/2014/main" id="{00000000-0008-0000-0500-00001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34" name="Picture 1" descr="ALMASHRI_0">
          <a:extLst>
            <a:ext uri="{FF2B5EF4-FFF2-40B4-BE49-F238E27FC236}">
              <a16:creationId xmlns:a16="http://schemas.microsoft.com/office/drawing/2014/main" id="{00000000-0008-0000-05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35" name="Picture 1" descr="ALMASHRI_0">
          <a:extLst>
            <a:ext uri="{FF2B5EF4-FFF2-40B4-BE49-F238E27FC236}">
              <a16:creationId xmlns:a16="http://schemas.microsoft.com/office/drawing/2014/main" id="{00000000-0008-0000-05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36" name="Picture 1" descr="ALMASHRI_0">
          <a:extLst>
            <a:ext uri="{FF2B5EF4-FFF2-40B4-BE49-F238E27FC236}">
              <a16:creationId xmlns:a16="http://schemas.microsoft.com/office/drawing/2014/main" id="{00000000-0008-0000-05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37" name="Picture 1" descr="ALMASHRI_0">
          <a:extLst>
            <a:ext uri="{FF2B5EF4-FFF2-40B4-BE49-F238E27FC236}">
              <a16:creationId xmlns:a16="http://schemas.microsoft.com/office/drawing/2014/main" id="{00000000-0008-0000-0500-00002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38" name="Picture 1" descr="ALMASHRI_0">
          <a:extLst>
            <a:ext uri="{FF2B5EF4-FFF2-40B4-BE49-F238E27FC236}">
              <a16:creationId xmlns:a16="http://schemas.microsoft.com/office/drawing/2014/main" id="{00000000-0008-0000-05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39" name="Picture 1" descr="ALMASHRI_0">
          <a:extLst>
            <a:ext uri="{FF2B5EF4-FFF2-40B4-BE49-F238E27FC236}">
              <a16:creationId xmlns:a16="http://schemas.microsoft.com/office/drawing/2014/main" id="{00000000-0008-0000-0500-00002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0" name="Picture 1" descr="ALMASHRI_0">
          <a:extLst>
            <a:ext uri="{FF2B5EF4-FFF2-40B4-BE49-F238E27FC236}">
              <a16:creationId xmlns:a16="http://schemas.microsoft.com/office/drawing/2014/main" id="{00000000-0008-0000-05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1" name="Picture 1" descr="ALMASHRI_0">
          <a:extLst>
            <a:ext uri="{FF2B5EF4-FFF2-40B4-BE49-F238E27FC236}">
              <a16:creationId xmlns:a16="http://schemas.microsoft.com/office/drawing/2014/main" id="{00000000-0008-0000-05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2" name="Picture 1" descr="ALMASHRI_0">
          <a:extLst>
            <a:ext uri="{FF2B5EF4-FFF2-40B4-BE49-F238E27FC236}">
              <a16:creationId xmlns:a16="http://schemas.microsoft.com/office/drawing/2014/main" id="{00000000-0008-0000-05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3" name="Picture 1" descr="ALMASHRI_0">
          <a:extLst>
            <a:ext uri="{FF2B5EF4-FFF2-40B4-BE49-F238E27FC236}">
              <a16:creationId xmlns:a16="http://schemas.microsoft.com/office/drawing/2014/main" id="{00000000-0008-0000-05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4" name="Picture 1" descr="ALMASHRI_0">
          <a:extLst>
            <a:ext uri="{FF2B5EF4-FFF2-40B4-BE49-F238E27FC236}">
              <a16:creationId xmlns:a16="http://schemas.microsoft.com/office/drawing/2014/main" id="{00000000-0008-0000-05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5" name="Picture 1" descr="ALMASHRI_0">
          <a:extLst>
            <a:ext uri="{FF2B5EF4-FFF2-40B4-BE49-F238E27FC236}">
              <a16:creationId xmlns:a16="http://schemas.microsoft.com/office/drawing/2014/main" id="{00000000-0008-0000-0500-00002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6" name="Picture 1" descr="ALMASHRI_0">
          <a:extLst>
            <a:ext uri="{FF2B5EF4-FFF2-40B4-BE49-F238E27FC236}">
              <a16:creationId xmlns:a16="http://schemas.microsoft.com/office/drawing/2014/main" id="{00000000-0008-0000-05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7" name="Picture 1" descr="ALMASHRI_0">
          <a:extLst>
            <a:ext uri="{FF2B5EF4-FFF2-40B4-BE49-F238E27FC236}">
              <a16:creationId xmlns:a16="http://schemas.microsoft.com/office/drawing/2014/main" id="{00000000-0008-0000-05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8" name="Picture 1" descr="ALMASHRI_0">
          <a:extLst>
            <a:ext uri="{FF2B5EF4-FFF2-40B4-BE49-F238E27FC236}">
              <a16:creationId xmlns:a16="http://schemas.microsoft.com/office/drawing/2014/main" id="{00000000-0008-0000-05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49" name="Picture 1" descr="ALMASHRI_0">
          <a:extLst>
            <a:ext uri="{FF2B5EF4-FFF2-40B4-BE49-F238E27FC236}">
              <a16:creationId xmlns:a16="http://schemas.microsoft.com/office/drawing/2014/main" id="{00000000-0008-0000-0500-00002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350" name="Picture 1" descr="ALMASHRI_0">
          <a:extLst>
            <a:ext uri="{FF2B5EF4-FFF2-40B4-BE49-F238E27FC236}">
              <a16:creationId xmlns:a16="http://schemas.microsoft.com/office/drawing/2014/main" id="{00000000-0008-0000-05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1" name="Picture 1" descr="ALMASHRI_0">
          <a:extLst>
            <a:ext uri="{FF2B5EF4-FFF2-40B4-BE49-F238E27FC236}">
              <a16:creationId xmlns:a16="http://schemas.microsoft.com/office/drawing/2014/main" id="{00000000-0008-0000-0500-00002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2" name="Picture 1" descr="ALMASHRI_0">
          <a:extLst>
            <a:ext uri="{FF2B5EF4-FFF2-40B4-BE49-F238E27FC236}">
              <a16:creationId xmlns:a16="http://schemas.microsoft.com/office/drawing/2014/main" id="{00000000-0008-0000-05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3" name="Picture 1" descr="ALMASHRI_0">
          <a:extLst>
            <a:ext uri="{FF2B5EF4-FFF2-40B4-BE49-F238E27FC236}">
              <a16:creationId xmlns:a16="http://schemas.microsoft.com/office/drawing/2014/main" id="{00000000-0008-0000-05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4" name="Picture 1" descr="ALMASHRI_0">
          <a:extLst>
            <a:ext uri="{FF2B5EF4-FFF2-40B4-BE49-F238E27FC236}">
              <a16:creationId xmlns:a16="http://schemas.microsoft.com/office/drawing/2014/main" id="{00000000-0008-0000-05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5" name="Picture 1" descr="ALMASHRI_0">
          <a:extLst>
            <a:ext uri="{FF2B5EF4-FFF2-40B4-BE49-F238E27FC236}">
              <a16:creationId xmlns:a16="http://schemas.microsoft.com/office/drawing/2014/main" id="{00000000-0008-0000-05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6" name="Picture 1" descr="ALMASHRI_0">
          <a:extLst>
            <a:ext uri="{FF2B5EF4-FFF2-40B4-BE49-F238E27FC236}">
              <a16:creationId xmlns:a16="http://schemas.microsoft.com/office/drawing/2014/main" id="{00000000-0008-0000-05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7" name="Picture 1" descr="ALMASHRI_0">
          <a:extLst>
            <a:ext uri="{FF2B5EF4-FFF2-40B4-BE49-F238E27FC236}">
              <a16:creationId xmlns:a16="http://schemas.microsoft.com/office/drawing/2014/main" id="{00000000-0008-0000-0500-00003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8" name="Picture 1" descr="ALMASHRI_0">
          <a:extLst>
            <a:ext uri="{FF2B5EF4-FFF2-40B4-BE49-F238E27FC236}">
              <a16:creationId xmlns:a16="http://schemas.microsoft.com/office/drawing/2014/main" id="{00000000-0008-0000-05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59" name="Picture 1" descr="ALMASHRI_0">
          <a:extLst>
            <a:ext uri="{FF2B5EF4-FFF2-40B4-BE49-F238E27FC236}">
              <a16:creationId xmlns:a16="http://schemas.microsoft.com/office/drawing/2014/main" id="{00000000-0008-0000-05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60" name="Picture 1" descr="ALMASHRI_0">
          <a:extLst>
            <a:ext uri="{FF2B5EF4-FFF2-40B4-BE49-F238E27FC236}">
              <a16:creationId xmlns:a16="http://schemas.microsoft.com/office/drawing/2014/main" id="{00000000-0008-0000-05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61" name="Picture 1" descr="ALMASHRI_0">
          <a:extLst>
            <a:ext uri="{FF2B5EF4-FFF2-40B4-BE49-F238E27FC236}">
              <a16:creationId xmlns:a16="http://schemas.microsoft.com/office/drawing/2014/main" id="{00000000-0008-0000-0500-00003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62" name="Picture 1" descr="ALMASHRI_0">
          <a:extLst>
            <a:ext uri="{FF2B5EF4-FFF2-40B4-BE49-F238E27FC236}">
              <a16:creationId xmlns:a16="http://schemas.microsoft.com/office/drawing/2014/main" id="{00000000-0008-0000-05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63" name="Picture 1" descr="ALMASHRI_0">
          <a:extLst>
            <a:ext uri="{FF2B5EF4-FFF2-40B4-BE49-F238E27FC236}">
              <a16:creationId xmlns:a16="http://schemas.microsoft.com/office/drawing/2014/main" id="{00000000-0008-0000-05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64" name="Picture 1" descr="ALMASHRI_0">
          <a:extLst>
            <a:ext uri="{FF2B5EF4-FFF2-40B4-BE49-F238E27FC236}">
              <a16:creationId xmlns:a16="http://schemas.microsoft.com/office/drawing/2014/main" id="{00000000-0008-0000-05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65" name="Picture 1" descr="ALMASHRI_0">
          <a:extLst>
            <a:ext uri="{FF2B5EF4-FFF2-40B4-BE49-F238E27FC236}">
              <a16:creationId xmlns:a16="http://schemas.microsoft.com/office/drawing/2014/main" id="{00000000-0008-0000-05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366" name="Picture 1" descr="ALMASHRI_0">
          <a:extLst>
            <a:ext uri="{FF2B5EF4-FFF2-40B4-BE49-F238E27FC236}">
              <a16:creationId xmlns:a16="http://schemas.microsoft.com/office/drawing/2014/main" id="{00000000-0008-0000-05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67" name="Picture 1" descr="ALMASHRI_0">
          <a:extLst>
            <a:ext uri="{FF2B5EF4-FFF2-40B4-BE49-F238E27FC236}">
              <a16:creationId xmlns:a16="http://schemas.microsoft.com/office/drawing/2014/main" id="{00000000-0008-0000-0500-00003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68" name="Picture 1" descr="ALMASHRI_0">
          <a:extLst>
            <a:ext uri="{FF2B5EF4-FFF2-40B4-BE49-F238E27FC236}">
              <a16:creationId xmlns:a16="http://schemas.microsoft.com/office/drawing/2014/main" id="{00000000-0008-0000-05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69" name="Picture 1" descr="ALMASHRI_0">
          <a:extLst>
            <a:ext uri="{FF2B5EF4-FFF2-40B4-BE49-F238E27FC236}">
              <a16:creationId xmlns:a16="http://schemas.microsoft.com/office/drawing/2014/main" id="{00000000-0008-0000-0500-00004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0" name="Picture 1" descr="ALMASHRI_0">
          <a:extLst>
            <a:ext uri="{FF2B5EF4-FFF2-40B4-BE49-F238E27FC236}">
              <a16:creationId xmlns:a16="http://schemas.microsoft.com/office/drawing/2014/main" id="{00000000-0008-0000-05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1" name="Picture 1" descr="ALMASHRI_0">
          <a:extLst>
            <a:ext uri="{FF2B5EF4-FFF2-40B4-BE49-F238E27FC236}">
              <a16:creationId xmlns:a16="http://schemas.microsoft.com/office/drawing/2014/main" id="{00000000-0008-0000-05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2" name="Picture 1" descr="ALMASHRI_0">
          <a:extLst>
            <a:ext uri="{FF2B5EF4-FFF2-40B4-BE49-F238E27FC236}">
              <a16:creationId xmlns:a16="http://schemas.microsoft.com/office/drawing/2014/main" id="{00000000-0008-0000-05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3" name="Picture 1" descr="ALMASHRI_0">
          <a:extLst>
            <a:ext uri="{FF2B5EF4-FFF2-40B4-BE49-F238E27FC236}">
              <a16:creationId xmlns:a16="http://schemas.microsoft.com/office/drawing/2014/main" id="{00000000-0008-0000-0500-00004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4" name="Picture 1" descr="ALMASHRI_0">
          <a:extLst>
            <a:ext uri="{FF2B5EF4-FFF2-40B4-BE49-F238E27FC236}">
              <a16:creationId xmlns:a16="http://schemas.microsoft.com/office/drawing/2014/main" id="{00000000-0008-0000-05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5" name="Picture 1" descr="ALMASHRI_0">
          <a:extLst>
            <a:ext uri="{FF2B5EF4-FFF2-40B4-BE49-F238E27FC236}">
              <a16:creationId xmlns:a16="http://schemas.microsoft.com/office/drawing/2014/main" id="{00000000-0008-0000-0500-00004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6" name="Picture 1" descr="ALMASHRI_0">
          <a:extLst>
            <a:ext uri="{FF2B5EF4-FFF2-40B4-BE49-F238E27FC236}">
              <a16:creationId xmlns:a16="http://schemas.microsoft.com/office/drawing/2014/main" id="{00000000-0008-0000-05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7" name="Picture 1" descr="ALMASHRI_0">
          <a:extLst>
            <a:ext uri="{FF2B5EF4-FFF2-40B4-BE49-F238E27FC236}">
              <a16:creationId xmlns:a16="http://schemas.microsoft.com/office/drawing/2014/main" id="{00000000-0008-0000-05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8" name="Picture 1" descr="ALMASHRI_0">
          <a:extLst>
            <a:ext uri="{FF2B5EF4-FFF2-40B4-BE49-F238E27FC236}">
              <a16:creationId xmlns:a16="http://schemas.microsoft.com/office/drawing/2014/main" id="{00000000-0008-0000-05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79" name="Picture 1" descr="ALMASHRI_0">
          <a:extLst>
            <a:ext uri="{FF2B5EF4-FFF2-40B4-BE49-F238E27FC236}">
              <a16:creationId xmlns:a16="http://schemas.microsoft.com/office/drawing/2014/main" id="{00000000-0008-0000-05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80" name="Picture 1" descr="ALMASHRI_0">
          <a:extLst>
            <a:ext uri="{FF2B5EF4-FFF2-40B4-BE49-F238E27FC236}">
              <a16:creationId xmlns:a16="http://schemas.microsoft.com/office/drawing/2014/main" id="{00000000-0008-0000-05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81" name="Picture 1" descr="ALMASHRI_0">
          <a:extLst>
            <a:ext uri="{FF2B5EF4-FFF2-40B4-BE49-F238E27FC236}">
              <a16:creationId xmlns:a16="http://schemas.microsoft.com/office/drawing/2014/main" id="{00000000-0008-0000-0500-00004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382" name="Picture 1" descr="ALMASHRI_0">
          <a:extLst>
            <a:ext uri="{FF2B5EF4-FFF2-40B4-BE49-F238E27FC236}">
              <a16:creationId xmlns:a16="http://schemas.microsoft.com/office/drawing/2014/main" id="{00000000-0008-0000-05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83" name="Picture 1" descr="ALMASHRI_0">
          <a:extLst>
            <a:ext uri="{FF2B5EF4-FFF2-40B4-BE49-F238E27FC236}">
              <a16:creationId xmlns:a16="http://schemas.microsoft.com/office/drawing/2014/main" id="{00000000-0008-0000-05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84" name="Picture 1" descr="ALMASHRI_0">
          <a:extLst>
            <a:ext uri="{FF2B5EF4-FFF2-40B4-BE49-F238E27FC236}">
              <a16:creationId xmlns:a16="http://schemas.microsoft.com/office/drawing/2014/main" id="{00000000-0008-0000-05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85" name="Picture 1" descr="ALMASHRI_0">
          <a:extLst>
            <a:ext uri="{FF2B5EF4-FFF2-40B4-BE49-F238E27FC236}">
              <a16:creationId xmlns:a16="http://schemas.microsoft.com/office/drawing/2014/main" id="{00000000-0008-0000-05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86" name="Picture 1" descr="ALMASHRI_0">
          <a:extLst>
            <a:ext uri="{FF2B5EF4-FFF2-40B4-BE49-F238E27FC236}">
              <a16:creationId xmlns:a16="http://schemas.microsoft.com/office/drawing/2014/main" id="{00000000-0008-0000-05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87" name="Picture 1" descr="ALMASHRI_0">
          <a:extLst>
            <a:ext uri="{FF2B5EF4-FFF2-40B4-BE49-F238E27FC236}">
              <a16:creationId xmlns:a16="http://schemas.microsoft.com/office/drawing/2014/main" id="{00000000-0008-0000-0500-00005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88" name="Picture 1" descr="ALMASHRI_0">
          <a:extLst>
            <a:ext uri="{FF2B5EF4-FFF2-40B4-BE49-F238E27FC236}">
              <a16:creationId xmlns:a16="http://schemas.microsoft.com/office/drawing/2014/main" id="{00000000-0008-0000-05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89" name="Picture 1" descr="ALMASHRI_0">
          <a:extLst>
            <a:ext uri="{FF2B5EF4-FFF2-40B4-BE49-F238E27FC236}">
              <a16:creationId xmlns:a16="http://schemas.microsoft.com/office/drawing/2014/main" id="{00000000-0008-0000-05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0" name="Picture 1" descr="ALMASHRI_0">
          <a:extLst>
            <a:ext uri="{FF2B5EF4-FFF2-40B4-BE49-F238E27FC236}">
              <a16:creationId xmlns:a16="http://schemas.microsoft.com/office/drawing/2014/main" id="{00000000-0008-0000-05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1" name="Picture 1" descr="ALMASHRI_0">
          <a:extLst>
            <a:ext uri="{FF2B5EF4-FFF2-40B4-BE49-F238E27FC236}">
              <a16:creationId xmlns:a16="http://schemas.microsoft.com/office/drawing/2014/main" id="{00000000-0008-0000-0500-00005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2" name="Picture 1" descr="ALMASHRI_0">
          <a:extLst>
            <a:ext uri="{FF2B5EF4-FFF2-40B4-BE49-F238E27FC236}">
              <a16:creationId xmlns:a16="http://schemas.microsoft.com/office/drawing/2014/main" id="{00000000-0008-0000-05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3" name="Picture 1" descr="ALMASHRI_0">
          <a:extLst>
            <a:ext uri="{FF2B5EF4-FFF2-40B4-BE49-F238E27FC236}">
              <a16:creationId xmlns:a16="http://schemas.microsoft.com/office/drawing/2014/main" id="{00000000-0008-0000-0500-00005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4" name="Picture 1" descr="ALMASHRI_0">
          <a:extLst>
            <a:ext uri="{FF2B5EF4-FFF2-40B4-BE49-F238E27FC236}">
              <a16:creationId xmlns:a16="http://schemas.microsoft.com/office/drawing/2014/main" id="{00000000-0008-0000-05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5" name="Picture 1" descr="ALMASHRI_0">
          <a:extLst>
            <a:ext uri="{FF2B5EF4-FFF2-40B4-BE49-F238E27FC236}">
              <a16:creationId xmlns:a16="http://schemas.microsoft.com/office/drawing/2014/main" id="{00000000-0008-0000-05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6" name="Picture 1" descr="ALMASHRI_0">
          <a:extLst>
            <a:ext uri="{FF2B5EF4-FFF2-40B4-BE49-F238E27FC236}">
              <a16:creationId xmlns:a16="http://schemas.microsoft.com/office/drawing/2014/main" id="{00000000-0008-0000-05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7" name="Picture 1" descr="ALMASHRI_0">
          <a:extLst>
            <a:ext uri="{FF2B5EF4-FFF2-40B4-BE49-F238E27FC236}">
              <a16:creationId xmlns:a16="http://schemas.microsoft.com/office/drawing/2014/main" id="{00000000-0008-0000-0500-00005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398" name="Picture 1" descr="ALMASHRI_0">
          <a:extLst>
            <a:ext uri="{FF2B5EF4-FFF2-40B4-BE49-F238E27FC236}">
              <a16:creationId xmlns:a16="http://schemas.microsoft.com/office/drawing/2014/main" id="{00000000-0008-0000-05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399" name="Picture 1" descr="ALMASHRI_0">
          <a:extLst>
            <a:ext uri="{FF2B5EF4-FFF2-40B4-BE49-F238E27FC236}">
              <a16:creationId xmlns:a16="http://schemas.microsoft.com/office/drawing/2014/main" id="{00000000-0008-0000-0500-00005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0" name="Picture 1" descr="ALMASHRI_0">
          <a:extLst>
            <a:ext uri="{FF2B5EF4-FFF2-40B4-BE49-F238E27FC236}">
              <a16:creationId xmlns:a16="http://schemas.microsoft.com/office/drawing/2014/main" id="{00000000-0008-0000-05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1" name="Picture 1" descr="ALMASHRI_0">
          <a:extLst>
            <a:ext uri="{FF2B5EF4-FFF2-40B4-BE49-F238E27FC236}">
              <a16:creationId xmlns:a16="http://schemas.microsoft.com/office/drawing/2014/main" id="{00000000-0008-0000-05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2" name="Picture 1" descr="ALMASHRI_0">
          <a:extLst>
            <a:ext uri="{FF2B5EF4-FFF2-40B4-BE49-F238E27FC236}">
              <a16:creationId xmlns:a16="http://schemas.microsoft.com/office/drawing/2014/main" id="{00000000-0008-0000-05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3" name="Picture 1" descr="ALMASHRI_0">
          <a:extLst>
            <a:ext uri="{FF2B5EF4-FFF2-40B4-BE49-F238E27FC236}">
              <a16:creationId xmlns:a16="http://schemas.microsoft.com/office/drawing/2014/main" id="{00000000-0008-0000-0500-00006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4" name="Picture 1" descr="ALMASHRI_0">
          <a:extLst>
            <a:ext uri="{FF2B5EF4-FFF2-40B4-BE49-F238E27FC236}">
              <a16:creationId xmlns:a16="http://schemas.microsoft.com/office/drawing/2014/main" id="{00000000-0008-0000-05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5" name="Picture 1" descr="ALMASHRI_0">
          <a:extLst>
            <a:ext uri="{FF2B5EF4-FFF2-40B4-BE49-F238E27FC236}">
              <a16:creationId xmlns:a16="http://schemas.microsoft.com/office/drawing/2014/main" id="{00000000-0008-0000-0500-00006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6" name="Picture 1" descr="ALMASHRI_0">
          <a:extLst>
            <a:ext uri="{FF2B5EF4-FFF2-40B4-BE49-F238E27FC236}">
              <a16:creationId xmlns:a16="http://schemas.microsoft.com/office/drawing/2014/main" id="{00000000-0008-0000-05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7" name="Picture 1" descr="ALMASHRI_0">
          <a:extLst>
            <a:ext uri="{FF2B5EF4-FFF2-40B4-BE49-F238E27FC236}">
              <a16:creationId xmlns:a16="http://schemas.microsoft.com/office/drawing/2014/main" id="{00000000-0008-0000-05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8" name="Picture 1" descr="ALMASHRI_0">
          <a:extLst>
            <a:ext uri="{FF2B5EF4-FFF2-40B4-BE49-F238E27FC236}">
              <a16:creationId xmlns:a16="http://schemas.microsoft.com/office/drawing/2014/main" id="{00000000-0008-0000-05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09" name="Picture 1" descr="ALMASHRI_0">
          <a:extLst>
            <a:ext uri="{FF2B5EF4-FFF2-40B4-BE49-F238E27FC236}">
              <a16:creationId xmlns:a16="http://schemas.microsoft.com/office/drawing/2014/main" id="{00000000-0008-0000-0500-00006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10" name="Picture 1" descr="ALMASHRI_0">
          <a:extLst>
            <a:ext uri="{FF2B5EF4-FFF2-40B4-BE49-F238E27FC236}">
              <a16:creationId xmlns:a16="http://schemas.microsoft.com/office/drawing/2014/main" id="{00000000-0008-0000-05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11" name="Picture 1" descr="ALMASHRI_0">
          <a:extLst>
            <a:ext uri="{FF2B5EF4-FFF2-40B4-BE49-F238E27FC236}">
              <a16:creationId xmlns:a16="http://schemas.microsoft.com/office/drawing/2014/main" id="{00000000-0008-0000-05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12" name="Picture 1" descr="ALMASHRI_0">
          <a:extLst>
            <a:ext uri="{FF2B5EF4-FFF2-40B4-BE49-F238E27FC236}">
              <a16:creationId xmlns:a16="http://schemas.microsoft.com/office/drawing/2014/main" id="{00000000-0008-0000-05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13" name="Picture 1" descr="ALMASHRI_0">
          <a:extLst>
            <a:ext uri="{FF2B5EF4-FFF2-40B4-BE49-F238E27FC236}">
              <a16:creationId xmlns:a16="http://schemas.microsoft.com/office/drawing/2014/main" id="{00000000-0008-0000-05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414" name="Picture 1" descr="ALMASHRI_0">
          <a:extLst>
            <a:ext uri="{FF2B5EF4-FFF2-40B4-BE49-F238E27FC236}">
              <a16:creationId xmlns:a16="http://schemas.microsoft.com/office/drawing/2014/main" id="{00000000-0008-0000-05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15" name="Picture 1" descr="ALMASHRI_0">
          <a:extLst>
            <a:ext uri="{FF2B5EF4-FFF2-40B4-BE49-F238E27FC236}">
              <a16:creationId xmlns:a16="http://schemas.microsoft.com/office/drawing/2014/main" id="{00000000-0008-0000-0500-00006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16" name="Picture 1" descr="ALMASHRI_0">
          <a:extLst>
            <a:ext uri="{FF2B5EF4-FFF2-40B4-BE49-F238E27FC236}">
              <a16:creationId xmlns:a16="http://schemas.microsoft.com/office/drawing/2014/main" id="{00000000-0008-0000-05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17" name="Picture 1" descr="ALMASHRI_0">
          <a:extLst>
            <a:ext uri="{FF2B5EF4-FFF2-40B4-BE49-F238E27FC236}">
              <a16:creationId xmlns:a16="http://schemas.microsoft.com/office/drawing/2014/main" id="{00000000-0008-0000-0500-00007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18" name="Picture 1" descr="ALMASHRI_0">
          <a:extLst>
            <a:ext uri="{FF2B5EF4-FFF2-40B4-BE49-F238E27FC236}">
              <a16:creationId xmlns:a16="http://schemas.microsoft.com/office/drawing/2014/main" id="{00000000-0008-0000-05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19" name="Picture 1" descr="ALMASHRI_0">
          <a:extLst>
            <a:ext uri="{FF2B5EF4-FFF2-40B4-BE49-F238E27FC236}">
              <a16:creationId xmlns:a16="http://schemas.microsoft.com/office/drawing/2014/main" id="{00000000-0008-0000-05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0" name="Picture 1" descr="ALMASHRI_0">
          <a:extLst>
            <a:ext uri="{FF2B5EF4-FFF2-40B4-BE49-F238E27FC236}">
              <a16:creationId xmlns:a16="http://schemas.microsoft.com/office/drawing/2014/main" id="{00000000-0008-0000-05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1" name="Picture 1" descr="ALMASHRI_0">
          <a:extLst>
            <a:ext uri="{FF2B5EF4-FFF2-40B4-BE49-F238E27FC236}">
              <a16:creationId xmlns:a16="http://schemas.microsoft.com/office/drawing/2014/main" id="{00000000-0008-0000-0500-00007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2" name="Picture 1" descr="ALMASHRI_0">
          <a:extLst>
            <a:ext uri="{FF2B5EF4-FFF2-40B4-BE49-F238E27FC236}">
              <a16:creationId xmlns:a16="http://schemas.microsoft.com/office/drawing/2014/main" id="{00000000-0008-0000-05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3" name="Picture 1" descr="ALMASHRI_0">
          <a:extLst>
            <a:ext uri="{FF2B5EF4-FFF2-40B4-BE49-F238E27FC236}">
              <a16:creationId xmlns:a16="http://schemas.microsoft.com/office/drawing/2014/main" id="{00000000-0008-0000-0500-00007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4" name="Picture 1" descr="ALMASHRI_0">
          <a:extLst>
            <a:ext uri="{FF2B5EF4-FFF2-40B4-BE49-F238E27FC236}">
              <a16:creationId xmlns:a16="http://schemas.microsoft.com/office/drawing/2014/main" id="{00000000-0008-0000-05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5" name="Picture 1" descr="ALMASHRI_0">
          <a:extLst>
            <a:ext uri="{FF2B5EF4-FFF2-40B4-BE49-F238E27FC236}">
              <a16:creationId xmlns:a16="http://schemas.microsoft.com/office/drawing/2014/main" id="{00000000-0008-0000-05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6" name="Picture 1" descr="ALMASHRI_0">
          <a:extLst>
            <a:ext uri="{FF2B5EF4-FFF2-40B4-BE49-F238E27FC236}">
              <a16:creationId xmlns:a16="http://schemas.microsoft.com/office/drawing/2014/main" id="{00000000-0008-0000-05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7" name="Picture 1" descr="ALMASHRI_0">
          <a:extLst>
            <a:ext uri="{FF2B5EF4-FFF2-40B4-BE49-F238E27FC236}">
              <a16:creationId xmlns:a16="http://schemas.microsoft.com/office/drawing/2014/main" id="{00000000-0008-0000-05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8" name="Picture 1" descr="ALMASHRI_0">
          <a:extLst>
            <a:ext uri="{FF2B5EF4-FFF2-40B4-BE49-F238E27FC236}">
              <a16:creationId xmlns:a16="http://schemas.microsoft.com/office/drawing/2014/main" id="{00000000-0008-0000-05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29" name="Picture 1" descr="ALMASHRI_0">
          <a:extLst>
            <a:ext uri="{FF2B5EF4-FFF2-40B4-BE49-F238E27FC236}">
              <a16:creationId xmlns:a16="http://schemas.microsoft.com/office/drawing/2014/main" id="{00000000-0008-0000-0500-00007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430" name="Picture 1" descr="ALMASHRI_0">
          <a:extLst>
            <a:ext uri="{FF2B5EF4-FFF2-40B4-BE49-F238E27FC236}">
              <a16:creationId xmlns:a16="http://schemas.microsoft.com/office/drawing/2014/main" id="{00000000-0008-0000-05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1" name="Picture 1" descr="ALMASHRI_0">
          <a:extLst>
            <a:ext uri="{FF2B5EF4-FFF2-40B4-BE49-F238E27FC236}">
              <a16:creationId xmlns:a16="http://schemas.microsoft.com/office/drawing/2014/main" id="{00000000-0008-0000-05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2" name="Picture 1" descr="ALMASHRI_0">
          <a:extLst>
            <a:ext uri="{FF2B5EF4-FFF2-40B4-BE49-F238E27FC236}">
              <a16:creationId xmlns:a16="http://schemas.microsoft.com/office/drawing/2014/main" id="{00000000-0008-0000-05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3" name="Picture 1" descr="ALMASHRI_0">
          <a:extLst>
            <a:ext uri="{FF2B5EF4-FFF2-40B4-BE49-F238E27FC236}">
              <a16:creationId xmlns:a16="http://schemas.microsoft.com/office/drawing/2014/main" id="{00000000-0008-0000-0500-00008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4" name="Picture 1" descr="ALMASHRI_0">
          <a:extLst>
            <a:ext uri="{FF2B5EF4-FFF2-40B4-BE49-F238E27FC236}">
              <a16:creationId xmlns:a16="http://schemas.microsoft.com/office/drawing/2014/main" id="{00000000-0008-0000-05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5" name="Picture 1" descr="ALMASHRI_0">
          <a:extLst>
            <a:ext uri="{FF2B5EF4-FFF2-40B4-BE49-F238E27FC236}">
              <a16:creationId xmlns:a16="http://schemas.microsoft.com/office/drawing/2014/main" id="{00000000-0008-0000-0500-00008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6" name="Picture 1" descr="ALMASHRI_0">
          <a:extLst>
            <a:ext uri="{FF2B5EF4-FFF2-40B4-BE49-F238E27FC236}">
              <a16:creationId xmlns:a16="http://schemas.microsoft.com/office/drawing/2014/main" id="{00000000-0008-0000-05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7" name="Picture 1" descr="ALMASHRI_0">
          <a:extLst>
            <a:ext uri="{FF2B5EF4-FFF2-40B4-BE49-F238E27FC236}">
              <a16:creationId xmlns:a16="http://schemas.microsoft.com/office/drawing/2014/main" id="{00000000-0008-0000-05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8" name="Picture 1" descr="ALMASHRI_0">
          <a:extLst>
            <a:ext uri="{FF2B5EF4-FFF2-40B4-BE49-F238E27FC236}">
              <a16:creationId xmlns:a16="http://schemas.microsoft.com/office/drawing/2014/main" id="{00000000-0008-0000-05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39" name="Picture 1" descr="ALMASHRI_0">
          <a:extLst>
            <a:ext uri="{FF2B5EF4-FFF2-40B4-BE49-F238E27FC236}">
              <a16:creationId xmlns:a16="http://schemas.microsoft.com/office/drawing/2014/main" id="{00000000-0008-0000-0500-00008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40" name="Picture 1" descr="ALMASHRI_0">
          <a:extLst>
            <a:ext uri="{FF2B5EF4-FFF2-40B4-BE49-F238E27FC236}">
              <a16:creationId xmlns:a16="http://schemas.microsoft.com/office/drawing/2014/main" id="{00000000-0008-0000-05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41" name="Picture 1" descr="ALMASHRI_0">
          <a:extLst>
            <a:ext uri="{FF2B5EF4-FFF2-40B4-BE49-F238E27FC236}">
              <a16:creationId xmlns:a16="http://schemas.microsoft.com/office/drawing/2014/main" id="{00000000-0008-0000-0500-00008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42" name="Picture 1" descr="ALMASHRI_0">
          <a:extLst>
            <a:ext uri="{FF2B5EF4-FFF2-40B4-BE49-F238E27FC236}">
              <a16:creationId xmlns:a16="http://schemas.microsoft.com/office/drawing/2014/main" id="{00000000-0008-0000-05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43" name="Picture 1" descr="ALMASHRI_0">
          <a:extLst>
            <a:ext uri="{FF2B5EF4-FFF2-40B4-BE49-F238E27FC236}">
              <a16:creationId xmlns:a16="http://schemas.microsoft.com/office/drawing/2014/main" id="{00000000-0008-0000-05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44" name="Picture 1" descr="ALMASHRI_0">
          <a:extLst>
            <a:ext uri="{FF2B5EF4-FFF2-40B4-BE49-F238E27FC236}">
              <a16:creationId xmlns:a16="http://schemas.microsoft.com/office/drawing/2014/main" id="{00000000-0008-0000-05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45" name="Picture 1" descr="ALMASHRI_0">
          <a:extLst>
            <a:ext uri="{FF2B5EF4-FFF2-40B4-BE49-F238E27FC236}">
              <a16:creationId xmlns:a16="http://schemas.microsoft.com/office/drawing/2014/main" id="{00000000-0008-0000-0500-00008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46" name="Picture 1" descr="ALMASHRI_0">
          <a:extLst>
            <a:ext uri="{FF2B5EF4-FFF2-40B4-BE49-F238E27FC236}">
              <a16:creationId xmlns:a16="http://schemas.microsoft.com/office/drawing/2014/main" id="{00000000-0008-0000-05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47" name="Picture 1" descr="ALMASHRI_0">
          <a:extLst>
            <a:ext uri="{FF2B5EF4-FFF2-40B4-BE49-F238E27FC236}">
              <a16:creationId xmlns:a16="http://schemas.microsoft.com/office/drawing/2014/main" id="{00000000-0008-0000-05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48" name="Picture 1" descr="ALMASHRI_0">
          <a:extLst>
            <a:ext uri="{FF2B5EF4-FFF2-40B4-BE49-F238E27FC236}">
              <a16:creationId xmlns:a16="http://schemas.microsoft.com/office/drawing/2014/main" id="{00000000-0008-0000-05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49" name="Picture 1" descr="ALMASHRI_0">
          <a:extLst>
            <a:ext uri="{FF2B5EF4-FFF2-40B4-BE49-F238E27FC236}">
              <a16:creationId xmlns:a16="http://schemas.microsoft.com/office/drawing/2014/main" id="{00000000-0008-0000-05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0" name="Picture 1" descr="ALMASHRI_0">
          <a:extLst>
            <a:ext uri="{FF2B5EF4-FFF2-40B4-BE49-F238E27FC236}">
              <a16:creationId xmlns:a16="http://schemas.microsoft.com/office/drawing/2014/main" id="{00000000-0008-0000-05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1" name="Picture 1" descr="ALMASHRI_0">
          <a:extLst>
            <a:ext uri="{FF2B5EF4-FFF2-40B4-BE49-F238E27FC236}">
              <a16:creationId xmlns:a16="http://schemas.microsoft.com/office/drawing/2014/main" id="{00000000-0008-0000-0500-00009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2" name="Picture 1" descr="ALMASHRI_0">
          <a:extLst>
            <a:ext uri="{FF2B5EF4-FFF2-40B4-BE49-F238E27FC236}">
              <a16:creationId xmlns:a16="http://schemas.microsoft.com/office/drawing/2014/main" id="{00000000-0008-0000-05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3" name="Picture 1" descr="ALMASHRI_0">
          <a:extLst>
            <a:ext uri="{FF2B5EF4-FFF2-40B4-BE49-F238E27FC236}">
              <a16:creationId xmlns:a16="http://schemas.microsoft.com/office/drawing/2014/main" id="{00000000-0008-0000-0500-00009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4" name="Picture 1" descr="ALMASHRI_0">
          <a:extLst>
            <a:ext uri="{FF2B5EF4-FFF2-40B4-BE49-F238E27FC236}">
              <a16:creationId xmlns:a16="http://schemas.microsoft.com/office/drawing/2014/main" id="{00000000-0008-0000-05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5" name="Picture 1" descr="ALMASHRI_0">
          <a:extLst>
            <a:ext uri="{FF2B5EF4-FFF2-40B4-BE49-F238E27FC236}">
              <a16:creationId xmlns:a16="http://schemas.microsoft.com/office/drawing/2014/main" id="{00000000-0008-0000-05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6" name="Picture 1" descr="ALMASHRI_0">
          <a:extLst>
            <a:ext uri="{FF2B5EF4-FFF2-40B4-BE49-F238E27FC236}">
              <a16:creationId xmlns:a16="http://schemas.microsoft.com/office/drawing/2014/main" id="{00000000-0008-0000-05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7" name="Picture 1" descr="ALMASHRI_0">
          <a:extLst>
            <a:ext uri="{FF2B5EF4-FFF2-40B4-BE49-F238E27FC236}">
              <a16:creationId xmlns:a16="http://schemas.microsoft.com/office/drawing/2014/main" id="{00000000-0008-0000-0500-00009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8" name="Picture 1" descr="ALMASHRI_0">
          <a:extLst>
            <a:ext uri="{FF2B5EF4-FFF2-40B4-BE49-F238E27FC236}">
              <a16:creationId xmlns:a16="http://schemas.microsoft.com/office/drawing/2014/main" id="{00000000-0008-0000-05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59" name="Picture 1" descr="ALMASHRI_0">
          <a:extLst>
            <a:ext uri="{FF2B5EF4-FFF2-40B4-BE49-F238E27FC236}">
              <a16:creationId xmlns:a16="http://schemas.microsoft.com/office/drawing/2014/main" id="{00000000-0008-0000-05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60" name="Picture 1" descr="ALMASHRI_0">
          <a:extLst>
            <a:ext uri="{FF2B5EF4-FFF2-40B4-BE49-F238E27FC236}">
              <a16:creationId xmlns:a16="http://schemas.microsoft.com/office/drawing/2014/main" id="{00000000-0008-0000-05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61" name="Picture 1" descr="ALMASHRI_0">
          <a:extLst>
            <a:ext uri="{FF2B5EF4-FFF2-40B4-BE49-F238E27FC236}">
              <a16:creationId xmlns:a16="http://schemas.microsoft.com/office/drawing/2014/main" id="{00000000-0008-0000-05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462" name="Picture 1" descr="ALMASHRI_0">
          <a:extLst>
            <a:ext uri="{FF2B5EF4-FFF2-40B4-BE49-F238E27FC236}">
              <a16:creationId xmlns:a16="http://schemas.microsoft.com/office/drawing/2014/main" id="{00000000-0008-0000-05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63" name="Picture 1" descr="ALMASHRI_0">
          <a:extLst>
            <a:ext uri="{FF2B5EF4-FFF2-40B4-BE49-F238E27FC236}">
              <a16:creationId xmlns:a16="http://schemas.microsoft.com/office/drawing/2014/main" id="{00000000-0008-0000-0500-00009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64" name="Picture 1" descr="ALMASHRI_0">
          <a:extLst>
            <a:ext uri="{FF2B5EF4-FFF2-40B4-BE49-F238E27FC236}">
              <a16:creationId xmlns:a16="http://schemas.microsoft.com/office/drawing/2014/main" id="{00000000-0008-0000-05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65" name="Picture 1" descr="ALMASHRI_0">
          <a:extLst>
            <a:ext uri="{FF2B5EF4-FFF2-40B4-BE49-F238E27FC236}">
              <a16:creationId xmlns:a16="http://schemas.microsoft.com/office/drawing/2014/main" id="{00000000-0008-0000-0500-0000A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66" name="Picture 1" descr="ALMASHRI_0">
          <a:extLst>
            <a:ext uri="{FF2B5EF4-FFF2-40B4-BE49-F238E27FC236}">
              <a16:creationId xmlns:a16="http://schemas.microsoft.com/office/drawing/2014/main" id="{00000000-0008-0000-05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67" name="Picture 1" descr="ALMASHRI_0">
          <a:extLst>
            <a:ext uri="{FF2B5EF4-FFF2-40B4-BE49-F238E27FC236}">
              <a16:creationId xmlns:a16="http://schemas.microsoft.com/office/drawing/2014/main" id="{00000000-0008-0000-05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68" name="Picture 1" descr="ALMASHRI_0">
          <a:extLst>
            <a:ext uri="{FF2B5EF4-FFF2-40B4-BE49-F238E27FC236}">
              <a16:creationId xmlns:a16="http://schemas.microsoft.com/office/drawing/2014/main" id="{00000000-0008-0000-05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69" name="Picture 1" descr="ALMASHRI_0">
          <a:extLst>
            <a:ext uri="{FF2B5EF4-FFF2-40B4-BE49-F238E27FC236}">
              <a16:creationId xmlns:a16="http://schemas.microsoft.com/office/drawing/2014/main" id="{00000000-0008-0000-0500-0000A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0" name="Picture 1" descr="ALMASHRI_0">
          <a:extLst>
            <a:ext uri="{FF2B5EF4-FFF2-40B4-BE49-F238E27FC236}">
              <a16:creationId xmlns:a16="http://schemas.microsoft.com/office/drawing/2014/main" id="{00000000-0008-0000-05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1" name="Picture 1" descr="ALMASHRI_0">
          <a:extLst>
            <a:ext uri="{FF2B5EF4-FFF2-40B4-BE49-F238E27FC236}">
              <a16:creationId xmlns:a16="http://schemas.microsoft.com/office/drawing/2014/main" id="{00000000-0008-0000-05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2" name="Picture 1" descr="ALMASHRI_0">
          <a:extLst>
            <a:ext uri="{FF2B5EF4-FFF2-40B4-BE49-F238E27FC236}">
              <a16:creationId xmlns:a16="http://schemas.microsoft.com/office/drawing/2014/main" id="{00000000-0008-0000-05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3" name="Picture 1" descr="ALMASHRI_0">
          <a:extLst>
            <a:ext uri="{FF2B5EF4-FFF2-40B4-BE49-F238E27FC236}">
              <a16:creationId xmlns:a16="http://schemas.microsoft.com/office/drawing/2014/main" id="{00000000-0008-0000-05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4" name="Picture 1" descr="ALMASHRI_0">
          <a:extLst>
            <a:ext uri="{FF2B5EF4-FFF2-40B4-BE49-F238E27FC236}">
              <a16:creationId xmlns:a16="http://schemas.microsoft.com/office/drawing/2014/main" id="{00000000-0008-0000-05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5" name="Picture 1" descr="ALMASHRI_0">
          <a:extLst>
            <a:ext uri="{FF2B5EF4-FFF2-40B4-BE49-F238E27FC236}">
              <a16:creationId xmlns:a16="http://schemas.microsoft.com/office/drawing/2014/main" id="{00000000-0008-0000-05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6" name="Picture 1" descr="ALMASHRI_0">
          <a:extLst>
            <a:ext uri="{FF2B5EF4-FFF2-40B4-BE49-F238E27FC236}">
              <a16:creationId xmlns:a16="http://schemas.microsoft.com/office/drawing/2014/main" id="{00000000-0008-0000-05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7" name="Picture 1" descr="ALMASHRI_0">
          <a:extLst>
            <a:ext uri="{FF2B5EF4-FFF2-40B4-BE49-F238E27FC236}">
              <a16:creationId xmlns:a16="http://schemas.microsoft.com/office/drawing/2014/main" id="{00000000-0008-0000-05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478" name="Picture 1" descr="ALMASHRI_0">
          <a:extLst>
            <a:ext uri="{FF2B5EF4-FFF2-40B4-BE49-F238E27FC236}">
              <a16:creationId xmlns:a16="http://schemas.microsoft.com/office/drawing/2014/main" id="{00000000-0008-0000-05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79" name="Picture 1" descr="ALMASHRI_0">
          <a:extLst>
            <a:ext uri="{FF2B5EF4-FFF2-40B4-BE49-F238E27FC236}">
              <a16:creationId xmlns:a16="http://schemas.microsoft.com/office/drawing/2014/main" id="{00000000-0008-0000-05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0" name="Picture 1" descr="ALMASHRI_0">
          <a:extLst>
            <a:ext uri="{FF2B5EF4-FFF2-40B4-BE49-F238E27FC236}">
              <a16:creationId xmlns:a16="http://schemas.microsoft.com/office/drawing/2014/main" id="{00000000-0008-0000-05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1" name="Picture 1" descr="ALMASHRI_0">
          <a:extLst>
            <a:ext uri="{FF2B5EF4-FFF2-40B4-BE49-F238E27FC236}">
              <a16:creationId xmlns:a16="http://schemas.microsoft.com/office/drawing/2014/main" id="{00000000-0008-0000-05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2" name="Picture 1" descr="ALMASHRI_0">
          <a:extLst>
            <a:ext uri="{FF2B5EF4-FFF2-40B4-BE49-F238E27FC236}">
              <a16:creationId xmlns:a16="http://schemas.microsoft.com/office/drawing/2014/main" id="{00000000-0008-0000-05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3" name="Picture 1" descr="ALMASHRI_0">
          <a:extLst>
            <a:ext uri="{FF2B5EF4-FFF2-40B4-BE49-F238E27FC236}">
              <a16:creationId xmlns:a16="http://schemas.microsoft.com/office/drawing/2014/main" id="{00000000-0008-0000-05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4" name="Picture 1" descr="ALMASHRI_0">
          <a:extLst>
            <a:ext uri="{FF2B5EF4-FFF2-40B4-BE49-F238E27FC236}">
              <a16:creationId xmlns:a16="http://schemas.microsoft.com/office/drawing/2014/main" id="{00000000-0008-0000-05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5" name="Picture 1" descr="ALMASHRI_0">
          <a:extLst>
            <a:ext uri="{FF2B5EF4-FFF2-40B4-BE49-F238E27FC236}">
              <a16:creationId xmlns:a16="http://schemas.microsoft.com/office/drawing/2014/main" id="{00000000-0008-0000-05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6" name="Picture 1" descr="ALMASHRI_0">
          <a:extLst>
            <a:ext uri="{FF2B5EF4-FFF2-40B4-BE49-F238E27FC236}">
              <a16:creationId xmlns:a16="http://schemas.microsoft.com/office/drawing/2014/main" id="{00000000-0008-0000-05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7" name="Picture 1" descr="ALMASHRI_0">
          <a:extLst>
            <a:ext uri="{FF2B5EF4-FFF2-40B4-BE49-F238E27FC236}">
              <a16:creationId xmlns:a16="http://schemas.microsoft.com/office/drawing/2014/main" id="{00000000-0008-0000-05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8" name="Picture 1" descr="ALMASHRI_0">
          <a:extLst>
            <a:ext uri="{FF2B5EF4-FFF2-40B4-BE49-F238E27FC236}">
              <a16:creationId xmlns:a16="http://schemas.microsoft.com/office/drawing/2014/main" id="{00000000-0008-0000-05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89" name="Picture 1" descr="ALMASHRI_0">
          <a:extLst>
            <a:ext uri="{FF2B5EF4-FFF2-40B4-BE49-F238E27FC236}">
              <a16:creationId xmlns:a16="http://schemas.microsoft.com/office/drawing/2014/main" id="{00000000-0008-0000-05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90" name="Picture 1" descr="ALMASHRI_0">
          <a:extLst>
            <a:ext uri="{FF2B5EF4-FFF2-40B4-BE49-F238E27FC236}">
              <a16:creationId xmlns:a16="http://schemas.microsoft.com/office/drawing/2014/main" id="{00000000-0008-0000-05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91" name="Picture 1" descr="ALMASHRI_0">
          <a:extLst>
            <a:ext uri="{FF2B5EF4-FFF2-40B4-BE49-F238E27FC236}">
              <a16:creationId xmlns:a16="http://schemas.microsoft.com/office/drawing/2014/main" id="{00000000-0008-0000-05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92" name="Picture 1" descr="ALMASHRI_0">
          <a:extLst>
            <a:ext uri="{FF2B5EF4-FFF2-40B4-BE49-F238E27FC236}">
              <a16:creationId xmlns:a16="http://schemas.microsoft.com/office/drawing/2014/main" id="{00000000-0008-0000-05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93" name="Picture 1" descr="ALMASHRI_0">
          <a:extLst>
            <a:ext uri="{FF2B5EF4-FFF2-40B4-BE49-F238E27FC236}">
              <a16:creationId xmlns:a16="http://schemas.microsoft.com/office/drawing/2014/main" id="{00000000-0008-0000-0500-0000B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494" name="Picture 1" descr="ALMASHRI_0">
          <a:extLst>
            <a:ext uri="{FF2B5EF4-FFF2-40B4-BE49-F238E27FC236}">
              <a16:creationId xmlns:a16="http://schemas.microsoft.com/office/drawing/2014/main" id="{00000000-0008-0000-05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95" name="Picture 1" descr="ALMASHRI_0">
          <a:extLst>
            <a:ext uri="{FF2B5EF4-FFF2-40B4-BE49-F238E27FC236}">
              <a16:creationId xmlns:a16="http://schemas.microsoft.com/office/drawing/2014/main" id="{00000000-0008-0000-0500-0000B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96" name="Picture 1" descr="ALMASHRI_0">
          <a:extLst>
            <a:ext uri="{FF2B5EF4-FFF2-40B4-BE49-F238E27FC236}">
              <a16:creationId xmlns:a16="http://schemas.microsoft.com/office/drawing/2014/main" id="{00000000-0008-0000-05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97" name="Picture 1" descr="ALMASHRI_0">
          <a:extLst>
            <a:ext uri="{FF2B5EF4-FFF2-40B4-BE49-F238E27FC236}">
              <a16:creationId xmlns:a16="http://schemas.microsoft.com/office/drawing/2014/main" id="{00000000-0008-0000-05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98" name="Picture 1" descr="ALMASHRI_0">
          <a:extLst>
            <a:ext uri="{FF2B5EF4-FFF2-40B4-BE49-F238E27FC236}">
              <a16:creationId xmlns:a16="http://schemas.microsoft.com/office/drawing/2014/main" id="{00000000-0008-0000-05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499" name="Picture 1" descr="ALMASHRI_0">
          <a:extLst>
            <a:ext uri="{FF2B5EF4-FFF2-40B4-BE49-F238E27FC236}">
              <a16:creationId xmlns:a16="http://schemas.microsoft.com/office/drawing/2014/main" id="{00000000-0008-0000-0500-0000C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0" name="Picture 1" descr="ALMASHRI_0">
          <a:extLst>
            <a:ext uri="{FF2B5EF4-FFF2-40B4-BE49-F238E27FC236}">
              <a16:creationId xmlns:a16="http://schemas.microsoft.com/office/drawing/2014/main" id="{00000000-0008-0000-05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1" name="Picture 1" descr="ALMASHRI_0">
          <a:extLst>
            <a:ext uri="{FF2B5EF4-FFF2-40B4-BE49-F238E27FC236}">
              <a16:creationId xmlns:a16="http://schemas.microsoft.com/office/drawing/2014/main" id="{00000000-0008-0000-0500-0000C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2" name="Picture 1" descr="ALMASHRI_0">
          <a:extLst>
            <a:ext uri="{FF2B5EF4-FFF2-40B4-BE49-F238E27FC236}">
              <a16:creationId xmlns:a16="http://schemas.microsoft.com/office/drawing/2014/main" id="{00000000-0008-0000-05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3" name="Picture 1" descr="ALMASHRI_0">
          <a:extLst>
            <a:ext uri="{FF2B5EF4-FFF2-40B4-BE49-F238E27FC236}">
              <a16:creationId xmlns:a16="http://schemas.microsoft.com/office/drawing/2014/main" id="{00000000-0008-0000-05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4" name="Picture 1" descr="ALMASHRI_0">
          <a:extLst>
            <a:ext uri="{FF2B5EF4-FFF2-40B4-BE49-F238E27FC236}">
              <a16:creationId xmlns:a16="http://schemas.microsoft.com/office/drawing/2014/main" id="{00000000-0008-0000-05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5" name="Picture 1" descr="ALMASHRI_0">
          <a:extLst>
            <a:ext uri="{FF2B5EF4-FFF2-40B4-BE49-F238E27FC236}">
              <a16:creationId xmlns:a16="http://schemas.microsoft.com/office/drawing/2014/main" id="{00000000-0008-0000-05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6" name="Picture 1" descr="ALMASHRI_0">
          <a:extLst>
            <a:ext uri="{FF2B5EF4-FFF2-40B4-BE49-F238E27FC236}">
              <a16:creationId xmlns:a16="http://schemas.microsoft.com/office/drawing/2014/main" id="{00000000-0008-0000-05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7" name="Picture 1" descr="ALMASHRI_0">
          <a:extLst>
            <a:ext uri="{FF2B5EF4-FFF2-40B4-BE49-F238E27FC236}">
              <a16:creationId xmlns:a16="http://schemas.microsoft.com/office/drawing/2014/main" id="{00000000-0008-0000-05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8" name="Picture 1" descr="ALMASHRI_0">
          <a:extLst>
            <a:ext uri="{FF2B5EF4-FFF2-40B4-BE49-F238E27FC236}">
              <a16:creationId xmlns:a16="http://schemas.microsoft.com/office/drawing/2014/main" id="{00000000-0008-0000-05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09" name="Picture 1" descr="ALMASHRI_0">
          <a:extLst>
            <a:ext uri="{FF2B5EF4-FFF2-40B4-BE49-F238E27FC236}">
              <a16:creationId xmlns:a16="http://schemas.microsoft.com/office/drawing/2014/main" id="{00000000-0008-0000-05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10" name="Picture 1" descr="ALMASHRI_0">
          <a:extLst>
            <a:ext uri="{FF2B5EF4-FFF2-40B4-BE49-F238E27FC236}">
              <a16:creationId xmlns:a16="http://schemas.microsoft.com/office/drawing/2014/main" id="{00000000-0008-0000-05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1" name="Picture 1" descr="ALMASHRI_0">
          <a:extLst>
            <a:ext uri="{FF2B5EF4-FFF2-40B4-BE49-F238E27FC236}">
              <a16:creationId xmlns:a16="http://schemas.microsoft.com/office/drawing/2014/main" id="{00000000-0008-0000-05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2" name="Picture 1" descr="ALMASHRI_0">
          <a:extLst>
            <a:ext uri="{FF2B5EF4-FFF2-40B4-BE49-F238E27FC236}">
              <a16:creationId xmlns:a16="http://schemas.microsoft.com/office/drawing/2014/main" id="{00000000-0008-0000-05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3" name="Picture 1" descr="ALMASHRI_0">
          <a:extLst>
            <a:ext uri="{FF2B5EF4-FFF2-40B4-BE49-F238E27FC236}">
              <a16:creationId xmlns:a16="http://schemas.microsoft.com/office/drawing/2014/main" id="{00000000-0008-0000-05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4" name="Picture 1" descr="ALMASHRI_0">
          <a:extLst>
            <a:ext uri="{FF2B5EF4-FFF2-40B4-BE49-F238E27FC236}">
              <a16:creationId xmlns:a16="http://schemas.microsoft.com/office/drawing/2014/main" id="{00000000-0008-0000-05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5" name="Picture 1" descr="ALMASHRI_0">
          <a:extLst>
            <a:ext uri="{FF2B5EF4-FFF2-40B4-BE49-F238E27FC236}">
              <a16:creationId xmlns:a16="http://schemas.microsoft.com/office/drawing/2014/main" id="{00000000-0008-0000-05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6" name="Picture 1" descr="ALMASHRI_0">
          <a:extLst>
            <a:ext uri="{FF2B5EF4-FFF2-40B4-BE49-F238E27FC236}">
              <a16:creationId xmlns:a16="http://schemas.microsoft.com/office/drawing/2014/main" id="{00000000-0008-0000-05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7" name="Picture 1" descr="ALMASHRI_0">
          <a:extLst>
            <a:ext uri="{FF2B5EF4-FFF2-40B4-BE49-F238E27FC236}">
              <a16:creationId xmlns:a16="http://schemas.microsoft.com/office/drawing/2014/main" id="{00000000-0008-0000-05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8" name="Picture 1" descr="ALMASHRI_0">
          <a:extLst>
            <a:ext uri="{FF2B5EF4-FFF2-40B4-BE49-F238E27FC236}">
              <a16:creationId xmlns:a16="http://schemas.microsoft.com/office/drawing/2014/main" id="{00000000-0008-0000-05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19" name="Picture 1" descr="ALMASHRI_0">
          <a:extLst>
            <a:ext uri="{FF2B5EF4-FFF2-40B4-BE49-F238E27FC236}">
              <a16:creationId xmlns:a16="http://schemas.microsoft.com/office/drawing/2014/main" id="{00000000-0008-0000-05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20" name="Picture 1" descr="ALMASHRI_0">
          <a:extLst>
            <a:ext uri="{FF2B5EF4-FFF2-40B4-BE49-F238E27FC236}">
              <a16:creationId xmlns:a16="http://schemas.microsoft.com/office/drawing/2014/main" id="{00000000-0008-0000-05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21" name="Picture 1" descr="ALMASHRI_0">
          <a:extLst>
            <a:ext uri="{FF2B5EF4-FFF2-40B4-BE49-F238E27FC236}">
              <a16:creationId xmlns:a16="http://schemas.microsoft.com/office/drawing/2014/main" id="{00000000-0008-0000-05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22" name="Picture 1" descr="ALMASHRI_0">
          <a:extLst>
            <a:ext uri="{FF2B5EF4-FFF2-40B4-BE49-F238E27FC236}">
              <a16:creationId xmlns:a16="http://schemas.microsoft.com/office/drawing/2014/main" id="{00000000-0008-0000-05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23" name="Picture 1" descr="ALMASHRI_0">
          <a:extLst>
            <a:ext uri="{FF2B5EF4-FFF2-40B4-BE49-F238E27FC236}">
              <a16:creationId xmlns:a16="http://schemas.microsoft.com/office/drawing/2014/main" id="{00000000-0008-0000-05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24" name="Picture 1" descr="ALMASHRI_0">
          <a:extLst>
            <a:ext uri="{FF2B5EF4-FFF2-40B4-BE49-F238E27FC236}">
              <a16:creationId xmlns:a16="http://schemas.microsoft.com/office/drawing/2014/main" id="{00000000-0008-0000-05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25" name="Picture 1" descr="ALMASHRI_0">
          <a:extLst>
            <a:ext uri="{FF2B5EF4-FFF2-40B4-BE49-F238E27FC236}">
              <a16:creationId xmlns:a16="http://schemas.microsoft.com/office/drawing/2014/main" id="{00000000-0008-0000-0500-0000D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26" name="Picture 1" descr="ALMASHRI_0">
          <a:extLst>
            <a:ext uri="{FF2B5EF4-FFF2-40B4-BE49-F238E27FC236}">
              <a16:creationId xmlns:a16="http://schemas.microsoft.com/office/drawing/2014/main" id="{00000000-0008-0000-05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27" name="Picture 1" descr="ALMASHRI_0">
          <a:extLst>
            <a:ext uri="{FF2B5EF4-FFF2-40B4-BE49-F238E27FC236}">
              <a16:creationId xmlns:a16="http://schemas.microsoft.com/office/drawing/2014/main" id="{00000000-0008-0000-05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28" name="Picture 1" descr="ALMASHRI_0">
          <a:extLst>
            <a:ext uri="{FF2B5EF4-FFF2-40B4-BE49-F238E27FC236}">
              <a16:creationId xmlns:a16="http://schemas.microsoft.com/office/drawing/2014/main" id="{00000000-0008-0000-05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29" name="Picture 1" descr="ALMASHRI_0">
          <a:extLst>
            <a:ext uri="{FF2B5EF4-FFF2-40B4-BE49-F238E27FC236}">
              <a16:creationId xmlns:a16="http://schemas.microsoft.com/office/drawing/2014/main" id="{00000000-0008-0000-0500-0000E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0" name="Picture 1" descr="ALMASHRI_0">
          <a:extLst>
            <a:ext uri="{FF2B5EF4-FFF2-40B4-BE49-F238E27FC236}">
              <a16:creationId xmlns:a16="http://schemas.microsoft.com/office/drawing/2014/main" id="{00000000-0008-0000-05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1" name="Picture 1" descr="ALMASHRI_0">
          <a:extLst>
            <a:ext uri="{FF2B5EF4-FFF2-40B4-BE49-F238E27FC236}">
              <a16:creationId xmlns:a16="http://schemas.microsoft.com/office/drawing/2014/main" id="{00000000-0008-0000-0500-0000E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2" name="Picture 1" descr="ALMASHRI_0">
          <a:extLst>
            <a:ext uri="{FF2B5EF4-FFF2-40B4-BE49-F238E27FC236}">
              <a16:creationId xmlns:a16="http://schemas.microsoft.com/office/drawing/2014/main" id="{00000000-0008-0000-05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3" name="Picture 1" descr="ALMASHRI_0">
          <a:extLst>
            <a:ext uri="{FF2B5EF4-FFF2-40B4-BE49-F238E27FC236}">
              <a16:creationId xmlns:a16="http://schemas.microsoft.com/office/drawing/2014/main" id="{00000000-0008-0000-05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4" name="Picture 1" descr="ALMASHRI_0">
          <a:extLst>
            <a:ext uri="{FF2B5EF4-FFF2-40B4-BE49-F238E27FC236}">
              <a16:creationId xmlns:a16="http://schemas.microsoft.com/office/drawing/2014/main" id="{00000000-0008-0000-05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5" name="Picture 1" descr="ALMASHRI_0">
          <a:extLst>
            <a:ext uri="{FF2B5EF4-FFF2-40B4-BE49-F238E27FC236}">
              <a16:creationId xmlns:a16="http://schemas.microsoft.com/office/drawing/2014/main" id="{00000000-0008-0000-0500-0000E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6" name="Picture 1" descr="ALMASHRI_0">
          <a:extLst>
            <a:ext uri="{FF2B5EF4-FFF2-40B4-BE49-F238E27FC236}">
              <a16:creationId xmlns:a16="http://schemas.microsoft.com/office/drawing/2014/main" id="{00000000-0008-0000-05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7" name="Picture 1" descr="ALMASHRI_0">
          <a:extLst>
            <a:ext uri="{FF2B5EF4-FFF2-40B4-BE49-F238E27FC236}">
              <a16:creationId xmlns:a16="http://schemas.microsoft.com/office/drawing/2014/main" id="{00000000-0008-0000-0500-0000E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8" name="Picture 1" descr="ALMASHRI_0">
          <a:extLst>
            <a:ext uri="{FF2B5EF4-FFF2-40B4-BE49-F238E27FC236}">
              <a16:creationId xmlns:a16="http://schemas.microsoft.com/office/drawing/2014/main" id="{00000000-0008-0000-05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39" name="Picture 1" descr="ALMASHRI_0">
          <a:extLst>
            <a:ext uri="{FF2B5EF4-FFF2-40B4-BE49-F238E27FC236}">
              <a16:creationId xmlns:a16="http://schemas.microsoft.com/office/drawing/2014/main" id="{00000000-0008-0000-05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40" name="Picture 1" descr="ALMASHRI_0">
          <a:extLst>
            <a:ext uri="{FF2B5EF4-FFF2-40B4-BE49-F238E27FC236}">
              <a16:creationId xmlns:a16="http://schemas.microsoft.com/office/drawing/2014/main" id="{00000000-0008-0000-05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41" name="Picture 1" descr="ALMASHRI_0">
          <a:extLst>
            <a:ext uri="{FF2B5EF4-FFF2-40B4-BE49-F238E27FC236}">
              <a16:creationId xmlns:a16="http://schemas.microsoft.com/office/drawing/2014/main" id="{00000000-0008-0000-0500-0000E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542" name="Picture 1" descr="ALMASHRI_0">
          <a:extLst>
            <a:ext uri="{FF2B5EF4-FFF2-40B4-BE49-F238E27FC236}">
              <a16:creationId xmlns:a16="http://schemas.microsoft.com/office/drawing/2014/main" id="{00000000-0008-0000-05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43" name="Picture 1" descr="ALMASHRI_0">
          <a:extLst>
            <a:ext uri="{FF2B5EF4-FFF2-40B4-BE49-F238E27FC236}">
              <a16:creationId xmlns:a16="http://schemas.microsoft.com/office/drawing/2014/main" id="{00000000-0008-0000-0500-0000E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44" name="Picture 1" descr="ALMASHRI_0">
          <a:extLst>
            <a:ext uri="{FF2B5EF4-FFF2-40B4-BE49-F238E27FC236}">
              <a16:creationId xmlns:a16="http://schemas.microsoft.com/office/drawing/2014/main" id="{00000000-0008-0000-05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45" name="Picture 1" descr="ALMASHRI_0">
          <a:extLst>
            <a:ext uri="{FF2B5EF4-FFF2-40B4-BE49-F238E27FC236}">
              <a16:creationId xmlns:a16="http://schemas.microsoft.com/office/drawing/2014/main" id="{00000000-0008-0000-05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46" name="Picture 1" descr="ALMASHRI_0">
          <a:extLst>
            <a:ext uri="{FF2B5EF4-FFF2-40B4-BE49-F238E27FC236}">
              <a16:creationId xmlns:a16="http://schemas.microsoft.com/office/drawing/2014/main" id="{00000000-0008-0000-05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47" name="Picture 1" descr="ALMASHRI_0">
          <a:extLst>
            <a:ext uri="{FF2B5EF4-FFF2-40B4-BE49-F238E27FC236}">
              <a16:creationId xmlns:a16="http://schemas.microsoft.com/office/drawing/2014/main" id="{00000000-0008-0000-0500-0000F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48" name="Picture 1" descr="ALMASHRI_0">
          <a:extLst>
            <a:ext uri="{FF2B5EF4-FFF2-40B4-BE49-F238E27FC236}">
              <a16:creationId xmlns:a16="http://schemas.microsoft.com/office/drawing/2014/main" id="{00000000-0008-0000-05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49" name="Picture 1" descr="ALMASHRI_0">
          <a:extLst>
            <a:ext uri="{FF2B5EF4-FFF2-40B4-BE49-F238E27FC236}">
              <a16:creationId xmlns:a16="http://schemas.microsoft.com/office/drawing/2014/main" id="{00000000-0008-0000-0500-0000F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0" name="Picture 1" descr="ALMASHRI_0">
          <a:extLst>
            <a:ext uri="{FF2B5EF4-FFF2-40B4-BE49-F238E27FC236}">
              <a16:creationId xmlns:a16="http://schemas.microsoft.com/office/drawing/2014/main" id="{00000000-0008-0000-05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1" name="Picture 1" descr="ALMASHRI_0">
          <a:extLst>
            <a:ext uri="{FF2B5EF4-FFF2-40B4-BE49-F238E27FC236}">
              <a16:creationId xmlns:a16="http://schemas.microsoft.com/office/drawing/2014/main" id="{00000000-0008-0000-05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2" name="Picture 1" descr="ALMASHRI_0">
          <a:extLst>
            <a:ext uri="{FF2B5EF4-FFF2-40B4-BE49-F238E27FC236}">
              <a16:creationId xmlns:a16="http://schemas.microsoft.com/office/drawing/2014/main" id="{00000000-0008-0000-05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3" name="Picture 1" descr="ALMASHRI_0">
          <a:extLst>
            <a:ext uri="{FF2B5EF4-FFF2-40B4-BE49-F238E27FC236}">
              <a16:creationId xmlns:a16="http://schemas.microsoft.com/office/drawing/2014/main" id="{00000000-0008-0000-0500-0000F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4" name="Picture 1" descr="ALMASHRI_0">
          <a:extLst>
            <a:ext uri="{FF2B5EF4-FFF2-40B4-BE49-F238E27FC236}">
              <a16:creationId xmlns:a16="http://schemas.microsoft.com/office/drawing/2014/main" id="{00000000-0008-0000-05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5" name="Picture 1" descr="ALMASHRI_0">
          <a:extLst>
            <a:ext uri="{FF2B5EF4-FFF2-40B4-BE49-F238E27FC236}">
              <a16:creationId xmlns:a16="http://schemas.microsoft.com/office/drawing/2014/main" id="{00000000-0008-0000-0500-0000F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6" name="Picture 1" descr="ALMASHRI_0">
          <a:extLst>
            <a:ext uri="{FF2B5EF4-FFF2-40B4-BE49-F238E27FC236}">
              <a16:creationId xmlns:a16="http://schemas.microsoft.com/office/drawing/2014/main" id="{00000000-0008-0000-05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7" name="Picture 1" descr="ALMASHRI_0">
          <a:extLst>
            <a:ext uri="{FF2B5EF4-FFF2-40B4-BE49-F238E27FC236}">
              <a16:creationId xmlns:a16="http://schemas.microsoft.com/office/drawing/2014/main" id="{00000000-0008-0000-05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558" name="Picture 1" descr="ALMASHRI_0">
          <a:extLst>
            <a:ext uri="{FF2B5EF4-FFF2-40B4-BE49-F238E27FC236}">
              <a16:creationId xmlns:a16="http://schemas.microsoft.com/office/drawing/2014/main" id="{00000000-0008-0000-05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59" name="Picture 1" descr="ALMASHRI_0">
          <a:extLst>
            <a:ext uri="{FF2B5EF4-FFF2-40B4-BE49-F238E27FC236}">
              <a16:creationId xmlns:a16="http://schemas.microsoft.com/office/drawing/2014/main" id="{00000000-0008-0000-0500-0000F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0" name="Picture 1" descr="ALMASHRI_0">
          <a:extLst>
            <a:ext uri="{FF2B5EF4-FFF2-40B4-BE49-F238E27FC236}">
              <a16:creationId xmlns:a16="http://schemas.microsoft.com/office/drawing/2014/main" id="{00000000-0008-0000-05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1" name="Picture 1" descr="ALMASHRI_0">
          <a:extLst>
            <a:ext uri="{FF2B5EF4-FFF2-40B4-BE49-F238E27FC236}">
              <a16:creationId xmlns:a16="http://schemas.microsoft.com/office/drawing/2014/main" id="{00000000-0008-0000-05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2" name="Picture 1" descr="ALMASHRI_0">
          <a:extLst>
            <a:ext uri="{FF2B5EF4-FFF2-40B4-BE49-F238E27FC236}">
              <a16:creationId xmlns:a16="http://schemas.microsoft.com/office/drawing/2014/main" id="{00000000-0008-0000-05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3" name="Picture 1" descr="ALMASHRI_0">
          <a:extLst>
            <a:ext uri="{FF2B5EF4-FFF2-40B4-BE49-F238E27FC236}">
              <a16:creationId xmlns:a16="http://schemas.microsoft.com/office/drawing/2014/main" id="{00000000-0008-0000-05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4" name="Picture 1" descr="ALMASHRI_0">
          <a:extLst>
            <a:ext uri="{FF2B5EF4-FFF2-40B4-BE49-F238E27FC236}">
              <a16:creationId xmlns:a16="http://schemas.microsoft.com/office/drawing/2014/main" id="{00000000-0008-0000-05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5" name="Picture 1" descr="ALMASHRI_0">
          <a:extLst>
            <a:ext uri="{FF2B5EF4-FFF2-40B4-BE49-F238E27FC236}">
              <a16:creationId xmlns:a16="http://schemas.microsoft.com/office/drawing/2014/main" id="{00000000-0008-0000-05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6" name="Picture 1" descr="ALMASHRI_0">
          <a:extLst>
            <a:ext uri="{FF2B5EF4-FFF2-40B4-BE49-F238E27FC236}">
              <a16:creationId xmlns:a16="http://schemas.microsoft.com/office/drawing/2014/main" id="{00000000-0008-0000-05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7" name="Picture 1" descr="ALMASHRI_0">
          <a:extLst>
            <a:ext uri="{FF2B5EF4-FFF2-40B4-BE49-F238E27FC236}">
              <a16:creationId xmlns:a16="http://schemas.microsoft.com/office/drawing/2014/main" id="{00000000-0008-0000-05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8" name="Picture 1" descr="ALMASHRI_0">
          <a:extLst>
            <a:ext uri="{FF2B5EF4-FFF2-40B4-BE49-F238E27FC236}">
              <a16:creationId xmlns:a16="http://schemas.microsoft.com/office/drawing/2014/main" id="{00000000-0008-0000-05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69" name="Picture 1" descr="ALMASHRI_0">
          <a:extLst>
            <a:ext uri="{FF2B5EF4-FFF2-40B4-BE49-F238E27FC236}">
              <a16:creationId xmlns:a16="http://schemas.microsoft.com/office/drawing/2014/main" id="{00000000-0008-0000-05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70" name="Picture 1" descr="ALMASHRI_0">
          <a:extLst>
            <a:ext uri="{FF2B5EF4-FFF2-40B4-BE49-F238E27FC236}">
              <a16:creationId xmlns:a16="http://schemas.microsoft.com/office/drawing/2014/main" id="{00000000-0008-0000-05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71" name="Picture 1" descr="ALMASHRI_0">
          <a:extLst>
            <a:ext uri="{FF2B5EF4-FFF2-40B4-BE49-F238E27FC236}">
              <a16:creationId xmlns:a16="http://schemas.microsoft.com/office/drawing/2014/main" id="{00000000-0008-0000-0500-00000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72" name="Picture 1" descr="ALMASHRI_0">
          <a:extLst>
            <a:ext uri="{FF2B5EF4-FFF2-40B4-BE49-F238E27FC236}">
              <a16:creationId xmlns:a16="http://schemas.microsoft.com/office/drawing/2014/main" id="{00000000-0008-0000-05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73" name="Picture 1" descr="ALMASHRI_0">
          <a:extLst>
            <a:ext uri="{FF2B5EF4-FFF2-40B4-BE49-F238E27FC236}">
              <a16:creationId xmlns:a16="http://schemas.microsoft.com/office/drawing/2014/main" id="{00000000-0008-0000-0500-00000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574" name="Picture 1" descr="ALMASHRI_0">
          <a:extLst>
            <a:ext uri="{FF2B5EF4-FFF2-40B4-BE49-F238E27FC236}">
              <a16:creationId xmlns:a16="http://schemas.microsoft.com/office/drawing/2014/main" id="{00000000-0008-0000-05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75" name="Picture 1" descr="ALMASHRI_0">
          <a:extLst>
            <a:ext uri="{FF2B5EF4-FFF2-40B4-BE49-F238E27FC236}">
              <a16:creationId xmlns:a16="http://schemas.microsoft.com/office/drawing/2014/main" id="{00000000-0008-0000-05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76" name="Picture 1" descr="ALMASHRI_0">
          <a:extLst>
            <a:ext uri="{FF2B5EF4-FFF2-40B4-BE49-F238E27FC236}">
              <a16:creationId xmlns:a16="http://schemas.microsoft.com/office/drawing/2014/main" id="{00000000-0008-0000-05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77" name="Picture 1" descr="ALMASHRI_0">
          <a:extLst>
            <a:ext uri="{FF2B5EF4-FFF2-40B4-BE49-F238E27FC236}">
              <a16:creationId xmlns:a16="http://schemas.microsoft.com/office/drawing/2014/main" id="{00000000-0008-0000-0500-00001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78" name="Picture 1" descr="ALMASHRI_0">
          <a:extLst>
            <a:ext uri="{FF2B5EF4-FFF2-40B4-BE49-F238E27FC236}">
              <a16:creationId xmlns:a16="http://schemas.microsoft.com/office/drawing/2014/main" id="{00000000-0008-0000-05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79" name="Picture 1" descr="ALMASHRI_0">
          <a:extLst>
            <a:ext uri="{FF2B5EF4-FFF2-40B4-BE49-F238E27FC236}">
              <a16:creationId xmlns:a16="http://schemas.microsoft.com/office/drawing/2014/main" id="{00000000-0008-0000-05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0" name="Picture 1" descr="ALMASHRI_0">
          <a:extLst>
            <a:ext uri="{FF2B5EF4-FFF2-40B4-BE49-F238E27FC236}">
              <a16:creationId xmlns:a16="http://schemas.microsoft.com/office/drawing/2014/main" id="{00000000-0008-0000-05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1" name="Picture 1" descr="ALMASHRI_0">
          <a:extLst>
            <a:ext uri="{FF2B5EF4-FFF2-40B4-BE49-F238E27FC236}">
              <a16:creationId xmlns:a16="http://schemas.microsoft.com/office/drawing/2014/main" id="{00000000-0008-0000-05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2" name="Picture 1" descr="ALMASHRI_0">
          <a:extLst>
            <a:ext uri="{FF2B5EF4-FFF2-40B4-BE49-F238E27FC236}">
              <a16:creationId xmlns:a16="http://schemas.microsoft.com/office/drawing/2014/main" id="{00000000-0008-0000-05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3" name="Picture 1" descr="ALMASHRI_0">
          <a:extLst>
            <a:ext uri="{FF2B5EF4-FFF2-40B4-BE49-F238E27FC236}">
              <a16:creationId xmlns:a16="http://schemas.microsoft.com/office/drawing/2014/main" id="{00000000-0008-0000-0500-00001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4" name="Picture 1" descr="ALMASHRI_0">
          <a:extLst>
            <a:ext uri="{FF2B5EF4-FFF2-40B4-BE49-F238E27FC236}">
              <a16:creationId xmlns:a16="http://schemas.microsoft.com/office/drawing/2014/main" id="{00000000-0008-0000-05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5" name="Picture 1" descr="ALMASHRI_0">
          <a:extLst>
            <a:ext uri="{FF2B5EF4-FFF2-40B4-BE49-F238E27FC236}">
              <a16:creationId xmlns:a16="http://schemas.microsoft.com/office/drawing/2014/main" id="{00000000-0008-0000-0500-00001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6" name="Picture 1" descr="ALMASHRI_0">
          <a:extLst>
            <a:ext uri="{FF2B5EF4-FFF2-40B4-BE49-F238E27FC236}">
              <a16:creationId xmlns:a16="http://schemas.microsoft.com/office/drawing/2014/main" id="{00000000-0008-0000-05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7" name="Picture 1" descr="ALMASHRI_0">
          <a:extLst>
            <a:ext uri="{FF2B5EF4-FFF2-40B4-BE49-F238E27FC236}">
              <a16:creationId xmlns:a16="http://schemas.microsoft.com/office/drawing/2014/main" id="{00000000-0008-0000-05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8" name="Picture 1" descr="ALMASHRI_0">
          <a:extLst>
            <a:ext uri="{FF2B5EF4-FFF2-40B4-BE49-F238E27FC236}">
              <a16:creationId xmlns:a16="http://schemas.microsoft.com/office/drawing/2014/main" id="{00000000-0008-0000-05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89" name="Picture 1" descr="ALMASHRI_0">
          <a:extLst>
            <a:ext uri="{FF2B5EF4-FFF2-40B4-BE49-F238E27FC236}">
              <a16:creationId xmlns:a16="http://schemas.microsoft.com/office/drawing/2014/main" id="{00000000-0008-0000-0500-00001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590" name="Picture 1" descr="ALMASHRI_0">
          <a:extLst>
            <a:ext uri="{FF2B5EF4-FFF2-40B4-BE49-F238E27FC236}">
              <a16:creationId xmlns:a16="http://schemas.microsoft.com/office/drawing/2014/main" id="{00000000-0008-0000-05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1" name="Picture 1" descr="ALMASHRI_0">
          <a:extLst>
            <a:ext uri="{FF2B5EF4-FFF2-40B4-BE49-F238E27FC236}">
              <a16:creationId xmlns:a16="http://schemas.microsoft.com/office/drawing/2014/main" id="{00000000-0008-0000-0500-00001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2" name="Picture 1" descr="ALMASHRI_0">
          <a:extLst>
            <a:ext uri="{FF2B5EF4-FFF2-40B4-BE49-F238E27FC236}">
              <a16:creationId xmlns:a16="http://schemas.microsoft.com/office/drawing/2014/main" id="{00000000-0008-0000-05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3" name="Picture 1" descr="ALMASHRI_0">
          <a:extLst>
            <a:ext uri="{FF2B5EF4-FFF2-40B4-BE49-F238E27FC236}">
              <a16:creationId xmlns:a16="http://schemas.microsoft.com/office/drawing/2014/main" id="{00000000-0008-0000-05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4" name="Picture 1" descr="ALMASHRI_0">
          <a:extLst>
            <a:ext uri="{FF2B5EF4-FFF2-40B4-BE49-F238E27FC236}">
              <a16:creationId xmlns:a16="http://schemas.microsoft.com/office/drawing/2014/main" id="{00000000-0008-0000-05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5" name="Picture 1" descr="ALMASHRI_0">
          <a:extLst>
            <a:ext uri="{FF2B5EF4-FFF2-40B4-BE49-F238E27FC236}">
              <a16:creationId xmlns:a16="http://schemas.microsoft.com/office/drawing/2014/main" id="{00000000-0008-0000-0500-00002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6" name="Picture 1" descr="ALMASHRI_0">
          <a:extLst>
            <a:ext uri="{FF2B5EF4-FFF2-40B4-BE49-F238E27FC236}">
              <a16:creationId xmlns:a16="http://schemas.microsoft.com/office/drawing/2014/main" id="{00000000-0008-0000-05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7" name="Picture 1" descr="ALMASHRI_0">
          <a:extLst>
            <a:ext uri="{FF2B5EF4-FFF2-40B4-BE49-F238E27FC236}">
              <a16:creationId xmlns:a16="http://schemas.microsoft.com/office/drawing/2014/main" id="{00000000-0008-0000-0500-00002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8" name="Picture 1" descr="ALMASHRI_0">
          <a:extLst>
            <a:ext uri="{FF2B5EF4-FFF2-40B4-BE49-F238E27FC236}">
              <a16:creationId xmlns:a16="http://schemas.microsoft.com/office/drawing/2014/main" id="{00000000-0008-0000-05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599" name="Picture 1" descr="ALMASHRI_0">
          <a:extLst>
            <a:ext uri="{FF2B5EF4-FFF2-40B4-BE49-F238E27FC236}">
              <a16:creationId xmlns:a16="http://schemas.microsoft.com/office/drawing/2014/main" id="{00000000-0008-0000-05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600" name="Picture 1" descr="ALMASHRI_0">
          <a:extLst>
            <a:ext uri="{FF2B5EF4-FFF2-40B4-BE49-F238E27FC236}">
              <a16:creationId xmlns:a16="http://schemas.microsoft.com/office/drawing/2014/main" id="{00000000-0008-0000-05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601" name="Picture 1" descr="ALMASHRI_0">
          <a:extLst>
            <a:ext uri="{FF2B5EF4-FFF2-40B4-BE49-F238E27FC236}">
              <a16:creationId xmlns:a16="http://schemas.microsoft.com/office/drawing/2014/main" id="{00000000-0008-0000-0500-00002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602" name="Picture 1" descr="ALMASHRI_0">
          <a:extLst>
            <a:ext uri="{FF2B5EF4-FFF2-40B4-BE49-F238E27FC236}">
              <a16:creationId xmlns:a16="http://schemas.microsoft.com/office/drawing/2014/main" id="{00000000-0008-0000-05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603" name="Picture 1" descr="ALMASHRI_0">
          <a:extLst>
            <a:ext uri="{FF2B5EF4-FFF2-40B4-BE49-F238E27FC236}">
              <a16:creationId xmlns:a16="http://schemas.microsoft.com/office/drawing/2014/main" id="{00000000-0008-0000-0500-00002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604" name="Picture 1" descr="ALMASHRI_0">
          <a:extLst>
            <a:ext uri="{FF2B5EF4-FFF2-40B4-BE49-F238E27FC236}">
              <a16:creationId xmlns:a16="http://schemas.microsoft.com/office/drawing/2014/main" id="{00000000-0008-0000-05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605" name="Picture 1" descr="ALMASHRI_0">
          <a:extLst>
            <a:ext uri="{FF2B5EF4-FFF2-40B4-BE49-F238E27FC236}">
              <a16:creationId xmlns:a16="http://schemas.microsoft.com/office/drawing/2014/main" id="{00000000-0008-0000-05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606" name="Picture 1" descr="ALMASHRI_0">
          <a:extLst>
            <a:ext uri="{FF2B5EF4-FFF2-40B4-BE49-F238E27FC236}">
              <a16:creationId xmlns:a16="http://schemas.microsoft.com/office/drawing/2014/main" id="{00000000-0008-0000-05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07" name="Picture 1" descr="ALMASHRI_0">
          <a:extLst>
            <a:ext uri="{FF2B5EF4-FFF2-40B4-BE49-F238E27FC236}">
              <a16:creationId xmlns:a16="http://schemas.microsoft.com/office/drawing/2014/main" id="{00000000-0008-0000-0500-00002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08" name="Picture 1" descr="ALMASHRI_0">
          <a:extLst>
            <a:ext uri="{FF2B5EF4-FFF2-40B4-BE49-F238E27FC236}">
              <a16:creationId xmlns:a16="http://schemas.microsoft.com/office/drawing/2014/main" id="{00000000-0008-0000-05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09" name="Picture 1" descr="ALMASHRI_0">
          <a:extLst>
            <a:ext uri="{FF2B5EF4-FFF2-40B4-BE49-F238E27FC236}">
              <a16:creationId xmlns:a16="http://schemas.microsoft.com/office/drawing/2014/main" id="{00000000-0008-0000-0500-00003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0" name="Picture 1" descr="ALMASHRI_0">
          <a:extLst>
            <a:ext uri="{FF2B5EF4-FFF2-40B4-BE49-F238E27FC236}">
              <a16:creationId xmlns:a16="http://schemas.microsoft.com/office/drawing/2014/main" id="{00000000-0008-0000-05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1" name="Picture 1" descr="ALMASHRI_0">
          <a:extLst>
            <a:ext uri="{FF2B5EF4-FFF2-40B4-BE49-F238E27FC236}">
              <a16:creationId xmlns:a16="http://schemas.microsoft.com/office/drawing/2014/main" id="{00000000-0008-0000-05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2" name="Picture 1" descr="ALMASHRI_0">
          <a:extLst>
            <a:ext uri="{FF2B5EF4-FFF2-40B4-BE49-F238E27FC236}">
              <a16:creationId xmlns:a16="http://schemas.microsoft.com/office/drawing/2014/main" id="{00000000-0008-0000-05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3" name="Picture 1" descr="ALMASHRI_0">
          <a:extLst>
            <a:ext uri="{FF2B5EF4-FFF2-40B4-BE49-F238E27FC236}">
              <a16:creationId xmlns:a16="http://schemas.microsoft.com/office/drawing/2014/main" id="{00000000-0008-0000-0500-00003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4" name="Picture 1" descr="ALMASHRI_0">
          <a:extLst>
            <a:ext uri="{FF2B5EF4-FFF2-40B4-BE49-F238E27FC236}">
              <a16:creationId xmlns:a16="http://schemas.microsoft.com/office/drawing/2014/main" id="{00000000-0008-0000-05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5" name="Picture 1" descr="ALMASHRI_0">
          <a:extLst>
            <a:ext uri="{FF2B5EF4-FFF2-40B4-BE49-F238E27FC236}">
              <a16:creationId xmlns:a16="http://schemas.microsoft.com/office/drawing/2014/main" id="{00000000-0008-0000-0500-00003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6" name="Picture 1" descr="ALMASHRI_0">
          <a:extLst>
            <a:ext uri="{FF2B5EF4-FFF2-40B4-BE49-F238E27FC236}">
              <a16:creationId xmlns:a16="http://schemas.microsoft.com/office/drawing/2014/main" id="{00000000-0008-0000-05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7" name="Picture 1" descr="ALMASHRI_0">
          <a:extLst>
            <a:ext uri="{FF2B5EF4-FFF2-40B4-BE49-F238E27FC236}">
              <a16:creationId xmlns:a16="http://schemas.microsoft.com/office/drawing/2014/main" id="{00000000-0008-0000-05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8" name="Picture 1" descr="ALMASHRI_0">
          <a:extLst>
            <a:ext uri="{FF2B5EF4-FFF2-40B4-BE49-F238E27FC236}">
              <a16:creationId xmlns:a16="http://schemas.microsoft.com/office/drawing/2014/main" id="{00000000-0008-0000-05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19" name="Picture 1" descr="ALMASHRI_0">
          <a:extLst>
            <a:ext uri="{FF2B5EF4-FFF2-40B4-BE49-F238E27FC236}">
              <a16:creationId xmlns:a16="http://schemas.microsoft.com/office/drawing/2014/main" id="{00000000-0008-0000-0500-00003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20" name="Picture 1" descr="ALMASHRI_0">
          <a:extLst>
            <a:ext uri="{FF2B5EF4-FFF2-40B4-BE49-F238E27FC236}">
              <a16:creationId xmlns:a16="http://schemas.microsoft.com/office/drawing/2014/main" id="{00000000-0008-0000-05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21" name="Picture 1" descr="ALMASHRI_0">
          <a:extLst>
            <a:ext uri="{FF2B5EF4-FFF2-40B4-BE49-F238E27FC236}">
              <a16:creationId xmlns:a16="http://schemas.microsoft.com/office/drawing/2014/main" id="{00000000-0008-0000-0500-00003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622" name="Picture 1" descr="ALMASHRI_0">
          <a:extLst>
            <a:ext uri="{FF2B5EF4-FFF2-40B4-BE49-F238E27FC236}">
              <a16:creationId xmlns:a16="http://schemas.microsoft.com/office/drawing/2014/main" id="{00000000-0008-0000-05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23" name="Picture 1" descr="ALMASHRI_0">
          <a:extLst>
            <a:ext uri="{FF2B5EF4-FFF2-40B4-BE49-F238E27FC236}">
              <a16:creationId xmlns:a16="http://schemas.microsoft.com/office/drawing/2014/main" id="{00000000-0008-0000-05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24" name="Picture 1" descr="ALMASHRI_0">
          <a:extLst>
            <a:ext uri="{FF2B5EF4-FFF2-40B4-BE49-F238E27FC236}">
              <a16:creationId xmlns:a16="http://schemas.microsoft.com/office/drawing/2014/main" id="{00000000-0008-0000-05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25" name="Picture 1" descr="ALMASHRI_0">
          <a:extLst>
            <a:ext uri="{FF2B5EF4-FFF2-40B4-BE49-F238E27FC236}">
              <a16:creationId xmlns:a16="http://schemas.microsoft.com/office/drawing/2014/main" id="{00000000-0008-0000-0500-00004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26" name="Picture 1" descr="ALMASHRI_0">
          <a:extLst>
            <a:ext uri="{FF2B5EF4-FFF2-40B4-BE49-F238E27FC236}">
              <a16:creationId xmlns:a16="http://schemas.microsoft.com/office/drawing/2014/main" id="{00000000-0008-0000-05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27" name="Picture 1" descr="ALMASHRI_0">
          <a:extLst>
            <a:ext uri="{FF2B5EF4-FFF2-40B4-BE49-F238E27FC236}">
              <a16:creationId xmlns:a16="http://schemas.microsoft.com/office/drawing/2014/main" id="{00000000-0008-0000-0500-00004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28" name="Picture 1" descr="ALMASHRI_0">
          <a:extLst>
            <a:ext uri="{FF2B5EF4-FFF2-40B4-BE49-F238E27FC236}">
              <a16:creationId xmlns:a16="http://schemas.microsoft.com/office/drawing/2014/main" id="{00000000-0008-0000-05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29" name="Picture 1" descr="ALMASHRI_0">
          <a:extLst>
            <a:ext uri="{FF2B5EF4-FFF2-40B4-BE49-F238E27FC236}">
              <a16:creationId xmlns:a16="http://schemas.microsoft.com/office/drawing/2014/main" id="{00000000-0008-0000-05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0" name="Picture 1" descr="ALMASHRI_0">
          <a:extLst>
            <a:ext uri="{FF2B5EF4-FFF2-40B4-BE49-F238E27FC236}">
              <a16:creationId xmlns:a16="http://schemas.microsoft.com/office/drawing/2014/main" id="{00000000-0008-0000-05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1" name="Picture 1" descr="ALMASHRI_0">
          <a:extLst>
            <a:ext uri="{FF2B5EF4-FFF2-40B4-BE49-F238E27FC236}">
              <a16:creationId xmlns:a16="http://schemas.microsoft.com/office/drawing/2014/main" id="{00000000-0008-0000-0500-00004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2" name="Picture 1" descr="ALMASHRI_0">
          <a:extLst>
            <a:ext uri="{FF2B5EF4-FFF2-40B4-BE49-F238E27FC236}">
              <a16:creationId xmlns:a16="http://schemas.microsoft.com/office/drawing/2014/main" id="{00000000-0008-0000-05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3" name="Picture 1" descr="ALMASHRI_0">
          <a:extLst>
            <a:ext uri="{FF2B5EF4-FFF2-40B4-BE49-F238E27FC236}">
              <a16:creationId xmlns:a16="http://schemas.microsoft.com/office/drawing/2014/main" id="{00000000-0008-0000-0500-00004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4" name="Picture 1" descr="ALMASHRI_0">
          <a:extLst>
            <a:ext uri="{FF2B5EF4-FFF2-40B4-BE49-F238E27FC236}">
              <a16:creationId xmlns:a16="http://schemas.microsoft.com/office/drawing/2014/main" id="{00000000-0008-0000-05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5" name="Picture 1" descr="ALMASHRI_0">
          <a:extLst>
            <a:ext uri="{FF2B5EF4-FFF2-40B4-BE49-F238E27FC236}">
              <a16:creationId xmlns:a16="http://schemas.microsoft.com/office/drawing/2014/main" id="{00000000-0008-0000-05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6" name="Picture 1" descr="ALMASHRI_0">
          <a:extLst>
            <a:ext uri="{FF2B5EF4-FFF2-40B4-BE49-F238E27FC236}">
              <a16:creationId xmlns:a16="http://schemas.microsoft.com/office/drawing/2014/main" id="{00000000-0008-0000-05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7" name="Picture 1" descr="ALMASHRI_0">
          <a:extLst>
            <a:ext uri="{FF2B5EF4-FFF2-40B4-BE49-F238E27FC236}">
              <a16:creationId xmlns:a16="http://schemas.microsoft.com/office/drawing/2014/main" id="{00000000-0008-0000-0500-00004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38" name="Picture 1" descr="ALMASHRI_0">
          <a:extLst>
            <a:ext uri="{FF2B5EF4-FFF2-40B4-BE49-F238E27FC236}">
              <a16:creationId xmlns:a16="http://schemas.microsoft.com/office/drawing/2014/main" id="{00000000-0008-0000-05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39" name="Picture 1" descr="ALMASHRI_0">
          <a:extLst>
            <a:ext uri="{FF2B5EF4-FFF2-40B4-BE49-F238E27FC236}">
              <a16:creationId xmlns:a16="http://schemas.microsoft.com/office/drawing/2014/main" id="{00000000-0008-0000-0500-00004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0" name="Picture 1" descr="ALMASHRI_0">
          <a:extLst>
            <a:ext uri="{FF2B5EF4-FFF2-40B4-BE49-F238E27FC236}">
              <a16:creationId xmlns:a16="http://schemas.microsoft.com/office/drawing/2014/main" id="{00000000-0008-0000-05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1" name="Picture 1" descr="ALMASHRI_0">
          <a:extLst>
            <a:ext uri="{FF2B5EF4-FFF2-40B4-BE49-F238E27FC236}">
              <a16:creationId xmlns:a16="http://schemas.microsoft.com/office/drawing/2014/main" id="{00000000-0008-0000-05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2" name="Picture 1" descr="ALMASHRI_0">
          <a:extLst>
            <a:ext uri="{FF2B5EF4-FFF2-40B4-BE49-F238E27FC236}">
              <a16:creationId xmlns:a16="http://schemas.microsoft.com/office/drawing/2014/main" id="{00000000-0008-0000-05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3" name="Picture 1" descr="ALMASHRI_0">
          <a:extLst>
            <a:ext uri="{FF2B5EF4-FFF2-40B4-BE49-F238E27FC236}">
              <a16:creationId xmlns:a16="http://schemas.microsoft.com/office/drawing/2014/main" id="{00000000-0008-0000-05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4" name="Picture 1" descr="ALMASHRI_0">
          <a:extLst>
            <a:ext uri="{FF2B5EF4-FFF2-40B4-BE49-F238E27FC236}">
              <a16:creationId xmlns:a16="http://schemas.microsoft.com/office/drawing/2014/main" id="{00000000-0008-0000-05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5" name="Picture 1" descr="ALMASHRI_0">
          <a:extLst>
            <a:ext uri="{FF2B5EF4-FFF2-40B4-BE49-F238E27FC236}">
              <a16:creationId xmlns:a16="http://schemas.microsoft.com/office/drawing/2014/main" id="{00000000-0008-0000-0500-00005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6" name="Picture 1" descr="ALMASHRI_0">
          <a:extLst>
            <a:ext uri="{FF2B5EF4-FFF2-40B4-BE49-F238E27FC236}">
              <a16:creationId xmlns:a16="http://schemas.microsoft.com/office/drawing/2014/main" id="{00000000-0008-0000-05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7" name="Picture 1" descr="ALMASHRI_0">
          <a:extLst>
            <a:ext uri="{FF2B5EF4-FFF2-40B4-BE49-F238E27FC236}">
              <a16:creationId xmlns:a16="http://schemas.microsoft.com/office/drawing/2014/main" id="{00000000-0008-0000-05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8" name="Picture 1" descr="ALMASHRI_0">
          <a:extLst>
            <a:ext uri="{FF2B5EF4-FFF2-40B4-BE49-F238E27FC236}">
              <a16:creationId xmlns:a16="http://schemas.microsoft.com/office/drawing/2014/main" id="{00000000-0008-0000-05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49" name="Picture 1" descr="ALMASHRI_0">
          <a:extLst>
            <a:ext uri="{FF2B5EF4-FFF2-40B4-BE49-F238E27FC236}">
              <a16:creationId xmlns:a16="http://schemas.microsoft.com/office/drawing/2014/main" id="{00000000-0008-0000-05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50" name="Picture 1" descr="ALMASHRI_0">
          <a:extLst>
            <a:ext uri="{FF2B5EF4-FFF2-40B4-BE49-F238E27FC236}">
              <a16:creationId xmlns:a16="http://schemas.microsoft.com/office/drawing/2014/main" id="{00000000-0008-0000-05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51" name="Picture 1" descr="ALMASHRI_0">
          <a:extLst>
            <a:ext uri="{FF2B5EF4-FFF2-40B4-BE49-F238E27FC236}">
              <a16:creationId xmlns:a16="http://schemas.microsoft.com/office/drawing/2014/main" id="{00000000-0008-0000-0500-00005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52" name="Picture 1" descr="ALMASHRI_0">
          <a:extLst>
            <a:ext uri="{FF2B5EF4-FFF2-40B4-BE49-F238E27FC236}">
              <a16:creationId xmlns:a16="http://schemas.microsoft.com/office/drawing/2014/main" id="{00000000-0008-0000-05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53" name="Picture 1" descr="ALMASHRI_0">
          <a:extLst>
            <a:ext uri="{FF2B5EF4-FFF2-40B4-BE49-F238E27FC236}">
              <a16:creationId xmlns:a16="http://schemas.microsoft.com/office/drawing/2014/main" id="{00000000-0008-0000-05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654" name="Picture 1" descr="ALMASHRI_0">
          <a:extLst>
            <a:ext uri="{FF2B5EF4-FFF2-40B4-BE49-F238E27FC236}">
              <a16:creationId xmlns:a16="http://schemas.microsoft.com/office/drawing/2014/main" id="{00000000-0008-0000-05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55" name="Picture 1" descr="ALMASHRI_0">
          <a:extLst>
            <a:ext uri="{FF2B5EF4-FFF2-40B4-BE49-F238E27FC236}">
              <a16:creationId xmlns:a16="http://schemas.microsoft.com/office/drawing/2014/main" id="{00000000-0008-0000-0500-00005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56" name="Picture 1" descr="ALMASHRI_0">
          <a:extLst>
            <a:ext uri="{FF2B5EF4-FFF2-40B4-BE49-F238E27FC236}">
              <a16:creationId xmlns:a16="http://schemas.microsoft.com/office/drawing/2014/main" id="{00000000-0008-0000-05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57" name="Picture 1" descr="ALMASHRI_0">
          <a:extLst>
            <a:ext uri="{FF2B5EF4-FFF2-40B4-BE49-F238E27FC236}">
              <a16:creationId xmlns:a16="http://schemas.microsoft.com/office/drawing/2014/main" id="{00000000-0008-0000-0500-00006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58" name="Picture 1" descr="ALMASHRI_0">
          <a:extLst>
            <a:ext uri="{FF2B5EF4-FFF2-40B4-BE49-F238E27FC236}">
              <a16:creationId xmlns:a16="http://schemas.microsoft.com/office/drawing/2014/main" id="{00000000-0008-0000-05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59" name="Picture 1" descr="ALMASHRI_0">
          <a:extLst>
            <a:ext uri="{FF2B5EF4-FFF2-40B4-BE49-F238E27FC236}">
              <a16:creationId xmlns:a16="http://schemas.microsoft.com/office/drawing/2014/main" id="{00000000-0008-0000-05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0" name="Picture 1" descr="ALMASHRI_0">
          <a:extLst>
            <a:ext uri="{FF2B5EF4-FFF2-40B4-BE49-F238E27FC236}">
              <a16:creationId xmlns:a16="http://schemas.microsoft.com/office/drawing/2014/main" id="{00000000-0008-0000-05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1" name="Picture 1" descr="ALMASHRI_0">
          <a:extLst>
            <a:ext uri="{FF2B5EF4-FFF2-40B4-BE49-F238E27FC236}">
              <a16:creationId xmlns:a16="http://schemas.microsoft.com/office/drawing/2014/main" id="{00000000-0008-0000-0500-00006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2" name="Picture 1" descr="ALMASHRI_0">
          <a:extLst>
            <a:ext uri="{FF2B5EF4-FFF2-40B4-BE49-F238E27FC236}">
              <a16:creationId xmlns:a16="http://schemas.microsoft.com/office/drawing/2014/main" id="{00000000-0008-0000-05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3" name="Picture 1" descr="ALMASHRI_0">
          <a:extLst>
            <a:ext uri="{FF2B5EF4-FFF2-40B4-BE49-F238E27FC236}">
              <a16:creationId xmlns:a16="http://schemas.microsoft.com/office/drawing/2014/main" id="{00000000-0008-0000-0500-00006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4" name="Picture 1" descr="ALMASHRI_0">
          <a:extLst>
            <a:ext uri="{FF2B5EF4-FFF2-40B4-BE49-F238E27FC236}">
              <a16:creationId xmlns:a16="http://schemas.microsoft.com/office/drawing/2014/main" id="{00000000-0008-0000-05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5" name="Picture 1" descr="ALMASHRI_0">
          <a:extLst>
            <a:ext uri="{FF2B5EF4-FFF2-40B4-BE49-F238E27FC236}">
              <a16:creationId xmlns:a16="http://schemas.microsoft.com/office/drawing/2014/main" id="{00000000-0008-0000-05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6" name="Picture 1" descr="ALMASHRI_0">
          <a:extLst>
            <a:ext uri="{FF2B5EF4-FFF2-40B4-BE49-F238E27FC236}">
              <a16:creationId xmlns:a16="http://schemas.microsoft.com/office/drawing/2014/main" id="{00000000-0008-0000-05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7" name="Picture 1" descr="ALMASHRI_0">
          <a:extLst>
            <a:ext uri="{FF2B5EF4-FFF2-40B4-BE49-F238E27FC236}">
              <a16:creationId xmlns:a16="http://schemas.microsoft.com/office/drawing/2014/main" id="{00000000-0008-0000-0500-00006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8" name="Picture 1" descr="ALMASHRI_0">
          <a:extLst>
            <a:ext uri="{FF2B5EF4-FFF2-40B4-BE49-F238E27FC236}">
              <a16:creationId xmlns:a16="http://schemas.microsoft.com/office/drawing/2014/main" id="{00000000-0008-0000-05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69" name="Picture 1" descr="ALMASHRI_0">
          <a:extLst>
            <a:ext uri="{FF2B5EF4-FFF2-40B4-BE49-F238E27FC236}">
              <a16:creationId xmlns:a16="http://schemas.microsoft.com/office/drawing/2014/main" id="{00000000-0008-0000-0500-00006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670" name="Picture 1" descr="ALMASHRI_0">
          <a:extLst>
            <a:ext uri="{FF2B5EF4-FFF2-40B4-BE49-F238E27FC236}">
              <a16:creationId xmlns:a16="http://schemas.microsoft.com/office/drawing/2014/main" id="{00000000-0008-0000-05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1" name="Picture 1" descr="ALMASHRI_0">
          <a:extLst>
            <a:ext uri="{FF2B5EF4-FFF2-40B4-BE49-F238E27FC236}">
              <a16:creationId xmlns:a16="http://schemas.microsoft.com/office/drawing/2014/main" id="{00000000-0008-0000-05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2" name="Picture 1" descr="ALMASHRI_0">
          <a:extLst>
            <a:ext uri="{FF2B5EF4-FFF2-40B4-BE49-F238E27FC236}">
              <a16:creationId xmlns:a16="http://schemas.microsoft.com/office/drawing/2014/main" id="{00000000-0008-0000-05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3" name="Picture 1" descr="ALMASHRI_0">
          <a:extLst>
            <a:ext uri="{FF2B5EF4-FFF2-40B4-BE49-F238E27FC236}">
              <a16:creationId xmlns:a16="http://schemas.microsoft.com/office/drawing/2014/main" id="{00000000-0008-0000-0500-00007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4" name="Picture 1" descr="ALMASHRI_0">
          <a:extLst>
            <a:ext uri="{FF2B5EF4-FFF2-40B4-BE49-F238E27FC236}">
              <a16:creationId xmlns:a16="http://schemas.microsoft.com/office/drawing/2014/main" id="{00000000-0008-0000-05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5" name="Picture 1" descr="ALMASHRI_0">
          <a:extLst>
            <a:ext uri="{FF2B5EF4-FFF2-40B4-BE49-F238E27FC236}">
              <a16:creationId xmlns:a16="http://schemas.microsoft.com/office/drawing/2014/main" id="{00000000-0008-0000-0500-00007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6" name="Picture 1" descr="ALMASHRI_0">
          <a:extLst>
            <a:ext uri="{FF2B5EF4-FFF2-40B4-BE49-F238E27FC236}">
              <a16:creationId xmlns:a16="http://schemas.microsoft.com/office/drawing/2014/main" id="{00000000-0008-0000-05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7" name="Picture 1" descr="ALMASHRI_0">
          <a:extLst>
            <a:ext uri="{FF2B5EF4-FFF2-40B4-BE49-F238E27FC236}">
              <a16:creationId xmlns:a16="http://schemas.microsoft.com/office/drawing/2014/main" id="{00000000-0008-0000-05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8" name="Picture 1" descr="ALMASHRI_0">
          <a:extLst>
            <a:ext uri="{FF2B5EF4-FFF2-40B4-BE49-F238E27FC236}">
              <a16:creationId xmlns:a16="http://schemas.microsoft.com/office/drawing/2014/main" id="{00000000-0008-0000-05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79" name="Picture 1" descr="ALMASHRI_0">
          <a:extLst>
            <a:ext uri="{FF2B5EF4-FFF2-40B4-BE49-F238E27FC236}">
              <a16:creationId xmlns:a16="http://schemas.microsoft.com/office/drawing/2014/main" id="{00000000-0008-0000-0500-00007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80" name="Picture 1" descr="ALMASHRI_0">
          <a:extLst>
            <a:ext uri="{FF2B5EF4-FFF2-40B4-BE49-F238E27FC236}">
              <a16:creationId xmlns:a16="http://schemas.microsoft.com/office/drawing/2014/main" id="{00000000-0008-0000-05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81" name="Picture 1" descr="ALMASHRI_0">
          <a:extLst>
            <a:ext uri="{FF2B5EF4-FFF2-40B4-BE49-F238E27FC236}">
              <a16:creationId xmlns:a16="http://schemas.microsoft.com/office/drawing/2014/main" id="{00000000-0008-0000-0500-00007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82" name="Picture 1" descr="ALMASHRI_0">
          <a:extLst>
            <a:ext uri="{FF2B5EF4-FFF2-40B4-BE49-F238E27FC236}">
              <a16:creationId xmlns:a16="http://schemas.microsoft.com/office/drawing/2014/main" id="{00000000-0008-0000-05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83" name="Picture 1" descr="ALMASHRI_0">
          <a:extLst>
            <a:ext uri="{FF2B5EF4-FFF2-40B4-BE49-F238E27FC236}">
              <a16:creationId xmlns:a16="http://schemas.microsoft.com/office/drawing/2014/main" id="{00000000-0008-0000-05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84" name="Picture 1" descr="ALMASHRI_0">
          <a:extLst>
            <a:ext uri="{FF2B5EF4-FFF2-40B4-BE49-F238E27FC236}">
              <a16:creationId xmlns:a16="http://schemas.microsoft.com/office/drawing/2014/main" id="{00000000-0008-0000-05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85" name="Picture 1" descr="ALMASHRI_0">
          <a:extLst>
            <a:ext uri="{FF2B5EF4-FFF2-40B4-BE49-F238E27FC236}">
              <a16:creationId xmlns:a16="http://schemas.microsoft.com/office/drawing/2014/main" id="{00000000-0008-0000-0500-00007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686" name="Picture 1" descr="ALMASHRI_0">
          <a:extLst>
            <a:ext uri="{FF2B5EF4-FFF2-40B4-BE49-F238E27FC236}">
              <a16:creationId xmlns:a16="http://schemas.microsoft.com/office/drawing/2014/main" id="{00000000-0008-0000-05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87" name="Picture 1" descr="ALMASHRI_0">
          <a:extLst>
            <a:ext uri="{FF2B5EF4-FFF2-40B4-BE49-F238E27FC236}">
              <a16:creationId xmlns:a16="http://schemas.microsoft.com/office/drawing/2014/main" id="{00000000-0008-0000-0500-00007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88" name="Picture 1" descr="ALMASHRI_0">
          <a:extLst>
            <a:ext uri="{FF2B5EF4-FFF2-40B4-BE49-F238E27FC236}">
              <a16:creationId xmlns:a16="http://schemas.microsoft.com/office/drawing/2014/main" id="{00000000-0008-0000-05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89" name="Picture 1" descr="ALMASHRI_0">
          <a:extLst>
            <a:ext uri="{FF2B5EF4-FFF2-40B4-BE49-F238E27FC236}">
              <a16:creationId xmlns:a16="http://schemas.microsoft.com/office/drawing/2014/main" id="{00000000-0008-0000-05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0" name="Picture 1" descr="ALMASHRI_0">
          <a:extLst>
            <a:ext uri="{FF2B5EF4-FFF2-40B4-BE49-F238E27FC236}">
              <a16:creationId xmlns:a16="http://schemas.microsoft.com/office/drawing/2014/main" id="{00000000-0008-0000-05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1" name="Picture 1" descr="ALMASHRI_0">
          <a:extLst>
            <a:ext uri="{FF2B5EF4-FFF2-40B4-BE49-F238E27FC236}">
              <a16:creationId xmlns:a16="http://schemas.microsoft.com/office/drawing/2014/main" id="{00000000-0008-0000-0500-00008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2" name="Picture 1" descr="ALMASHRI_0">
          <a:extLst>
            <a:ext uri="{FF2B5EF4-FFF2-40B4-BE49-F238E27FC236}">
              <a16:creationId xmlns:a16="http://schemas.microsoft.com/office/drawing/2014/main" id="{00000000-0008-0000-05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3" name="Picture 1" descr="ALMASHRI_0">
          <a:extLst>
            <a:ext uri="{FF2B5EF4-FFF2-40B4-BE49-F238E27FC236}">
              <a16:creationId xmlns:a16="http://schemas.microsoft.com/office/drawing/2014/main" id="{00000000-0008-0000-0500-00008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4" name="Picture 1" descr="ALMASHRI_0">
          <a:extLst>
            <a:ext uri="{FF2B5EF4-FFF2-40B4-BE49-F238E27FC236}">
              <a16:creationId xmlns:a16="http://schemas.microsoft.com/office/drawing/2014/main" id="{00000000-0008-0000-05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5" name="Picture 1" descr="ALMASHRI_0">
          <a:extLst>
            <a:ext uri="{FF2B5EF4-FFF2-40B4-BE49-F238E27FC236}">
              <a16:creationId xmlns:a16="http://schemas.microsoft.com/office/drawing/2014/main" id="{00000000-0008-0000-05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6" name="Picture 1" descr="ALMASHRI_0">
          <a:extLst>
            <a:ext uri="{FF2B5EF4-FFF2-40B4-BE49-F238E27FC236}">
              <a16:creationId xmlns:a16="http://schemas.microsoft.com/office/drawing/2014/main" id="{00000000-0008-0000-05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7" name="Picture 1" descr="ALMASHRI_0">
          <a:extLst>
            <a:ext uri="{FF2B5EF4-FFF2-40B4-BE49-F238E27FC236}">
              <a16:creationId xmlns:a16="http://schemas.microsoft.com/office/drawing/2014/main" id="{00000000-0008-0000-0500-00008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8" name="Picture 1" descr="ALMASHRI_0">
          <a:extLst>
            <a:ext uri="{FF2B5EF4-FFF2-40B4-BE49-F238E27FC236}">
              <a16:creationId xmlns:a16="http://schemas.microsoft.com/office/drawing/2014/main" id="{00000000-0008-0000-05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699" name="Picture 1" descr="ALMASHRI_0">
          <a:extLst>
            <a:ext uri="{FF2B5EF4-FFF2-40B4-BE49-F238E27FC236}">
              <a16:creationId xmlns:a16="http://schemas.microsoft.com/office/drawing/2014/main" id="{00000000-0008-0000-0500-00008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00" name="Picture 1" descr="ALMASHRI_0">
          <a:extLst>
            <a:ext uri="{FF2B5EF4-FFF2-40B4-BE49-F238E27FC236}">
              <a16:creationId xmlns:a16="http://schemas.microsoft.com/office/drawing/2014/main" id="{00000000-0008-0000-05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01" name="Picture 1" descr="ALMASHRI_0">
          <a:extLst>
            <a:ext uri="{FF2B5EF4-FFF2-40B4-BE49-F238E27FC236}">
              <a16:creationId xmlns:a16="http://schemas.microsoft.com/office/drawing/2014/main" id="{00000000-0008-0000-05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02" name="Picture 1" descr="ALMASHRI_0">
          <a:extLst>
            <a:ext uri="{FF2B5EF4-FFF2-40B4-BE49-F238E27FC236}">
              <a16:creationId xmlns:a16="http://schemas.microsoft.com/office/drawing/2014/main" id="{00000000-0008-0000-05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03" name="Picture 1" descr="ALMASHRI_0">
          <a:extLst>
            <a:ext uri="{FF2B5EF4-FFF2-40B4-BE49-F238E27FC236}">
              <a16:creationId xmlns:a16="http://schemas.microsoft.com/office/drawing/2014/main" id="{00000000-0008-0000-0500-00008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04" name="Picture 1" descr="ALMASHRI_0">
          <a:extLst>
            <a:ext uri="{FF2B5EF4-FFF2-40B4-BE49-F238E27FC236}">
              <a16:creationId xmlns:a16="http://schemas.microsoft.com/office/drawing/2014/main" id="{00000000-0008-0000-05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05" name="Picture 1" descr="ALMASHRI_0">
          <a:extLst>
            <a:ext uri="{FF2B5EF4-FFF2-40B4-BE49-F238E27FC236}">
              <a16:creationId xmlns:a16="http://schemas.microsoft.com/office/drawing/2014/main" id="{00000000-0008-0000-0500-00009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06" name="Picture 1" descr="ALMASHRI_0">
          <a:extLst>
            <a:ext uri="{FF2B5EF4-FFF2-40B4-BE49-F238E27FC236}">
              <a16:creationId xmlns:a16="http://schemas.microsoft.com/office/drawing/2014/main" id="{00000000-0008-0000-05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07" name="Picture 1" descr="ALMASHRI_0">
          <a:extLst>
            <a:ext uri="{FF2B5EF4-FFF2-40B4-BE49-F238E27FC236}">
              <a16:creationId xmlns:a16="http://schemas.microsoft.com/office/drawing/2014/main" id="{00000000-0008-0000-05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08" name="Picture 1" descr="ALMASHRI_0">
          <a:extLst>
            <a:ext uri="{FF2B5EF4-FFF2-40B4-BE49-F238E27FC236}">
              <a16:creationId xmlns:a16="http://schemas.microsoft.com/office/drawing/2014/main" id="{00000000-0008-0000-05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09" name="Picture 1" descr="ALMASHRI_0">
          <a:extLst>
            <a:ext uri="{FF2B5EF4-FFF2-40B4-BE49-F238E27FC236}">
              <a16:creationId xmlns:a16="http://schemas.microsoft.com/office/drawing/2014/main" id="{00000000-0008-0000-0500-00009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0" name="Picture 1" descr="ALMASHRI_0">
          <a:extLst>
            <a:ext uri="{FF2B5EF4-FFF2-40B4-BE49-F238E27FC236}">
              <a16:creationId xmlns:a16="http://schemas.microsoft.com/office/drawing/2014/main" id="{00000000-0008-0000-05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1" name="Picture 1" descr="ALMASHRI_0">
          <a:extLst>
            <a:ext uri="{FF2B5EF4-FFF2-40B4-BE49-F238E27FC236}">
              <a16:creationId xmlns:a16="http://schemas.microsoft.com/office/drawing/2014/main" id="{00000000-0008-0000-0500-00009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2" name="Picture 1" descr="ALMASHRI_0">
          <a:extLst>
            <a:ext uri="{FF2B5EF4-FFF2-40B4-BE49-F238E27FC236}">
              <a16:creationId xmlns:a16="http://schemas.microsoft.com/office/drawing/2014/main" id="{00000000-0008-0000-05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3" name="Picture 1" descr="ALMASHRI_0">
          <a:extLst>
            <a:ext uri="{FF2B5EF4-FFF2-40B4-BE49-F238E27FC236}">
              <a16:creationId xmlns:a16="http://schemas.microsoft.com/office/drawing/2014/main" id="{00000000-0008-0000-05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4" name="Picture 1" descr="ALMASHRI_0">
          <a:extLst>
            <a:ext uri="{FF2B5EF4-FFF2-40B4-BE49-F238E27FC236}">
              <a16:creationId xmlns:a16="http://schemas.microsoft.com/office/drawing/2014/main" id="{00000000-0008-0000-05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5" name="Picture 1" descr="ALMASHRI_0">
          <a:extLst>
            <a:ext uri="{FF2B5EF4-FFF2-40B4-BE49-F238E27FC236}">
              <a16:creationId xmlns:a16="http://schemas.microsoft.com/office/drawing/2014/main" id="{00000000-0008-0000-0500-00009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6" name="Picture 1" descr="ALMASHRI_0">
          <a:extLst>
            <a:ext uri="{FF2B5EF4-FFF2-40B4-BE49-F238E27FC236}">
              <a16:creationId xmlns:a16="http://schemas.microsoft.com/office/drawing/2014/main" id="{00000000-0008-0000-05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7" name="Picture 1" descr="ALMASHRI_0">
          <a:extLst>
            <a:ext uri="{FF2B5EF4-FFF2-40B4-BE49-F238E27FC236}">
              <a16:creationId xmlns:a16="http://schemas.microsoft.com/office/drawing/2014/main" id="{00000000-0008-0000-0500-00009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18" name="Picture 1" descr="ALMASHRI_0">
          <a:extLst>
            <a:ext uri="{FF2B5EF4-FFF2-40B4-BE49-F238E27FC236}">
              <a16:creationId xmlns:a16="http://schemas.microsoft.com/office/drawing/2014/main" id="{00000000-0008-0000-05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19" name="Picture 1" descr="ALMASHRI_0">
          <a:extLst>
            <a:ext uri="{FF2B5EF4-FFF2-40B4-BE49-F238E27FC236}">
              <a16:creationId xmlns:a16="http://schemas.microsoft.com/office/drawing/2014/main" id="{00000000-0008-0000-05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0" name="Picture 1" descr="ALMASHRI_0">
          <a:extLst>
            <a:ext uri="{FF2B5EF4-FFF2-40B4-BE49-F238E27FC236}">
              <a16:creationId xmlns:a16="http://schemas.microsoft.com/office/drawing/2014/main" id="{00000000-0008-0000-05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1" name="Picture 1" descr="ALMASHRI_0">
          <a:extLst>
            <a:ext uri="{FF2B5EF4-FFF2-40B4-BE49-F238E27FC236}">
              <a16:creationId xmlns:a16="http://schemas.microsoft.com/office/drawing/2014/main" id="{00000000-0008-0000-0500-0000A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2" name="Picture 1" descr="ALMASHRI_0">
          <a:extLst>
            <a:ext uri="{FF2B5EF4-FFF2-40B4-BE49-F238E27FC236}">
              <a16:creationId xmlns:a16="http://schemas.microsoft.com/office/drawing/2014/main" id="{00000000-0008-0000-05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3" name="Picture 1" descr="ALMASHRI_0">
          <a:extLst>
            <a:ext uri="{FF2B5EF4-FFF2-40B4-BE49-F238E27FC236}">
              <a16:creationId xmlns:a16="http://schemas.microsoft.com/office/drawing/2014/main" id="{00000000-0008-0000-0500-0000A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4" name="Picture 1" descr="ALMASHRI_0">
          <a:extLst>
            <a:ext uri="{FF2B5EF4-FFF2-40B4-BE49-F238E27FC236}">
              <a16:creationId xmlns:a16="http://schemas.microsoft.com/office/drawing/2014/main" id="{00000000-0008-0000-05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5" name="Picture 1" descr="ALMASHRI_0">
          <a:extLst>
            <a:ext uri="{FF2B5EF4-FFF2-40B4-BE49-F238E27FC236}">
              <a16:creationId xmlns:a16="http://schemas.microsoft.com/office/drawing/2014/main" id="{00000000-0008-0000-05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6" name="Picture 1" descr="ALMASHRI_0">
          <a:extLst>
            <a:ext uri="{FF2B5EF4-FFF2-40B4-BE49-F238E27FC236}">
              <a16:creationId xmlns:a16="http://schemas.microsoft.com/office/drawing/2014/main" id="{00000000-0008-0000-05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7" name="Picture 1" descr="ALMASHRI_0">
          <a:extLst>
            <a:ext uri="{FF2B5EF4-FFF2-40B4-BE49-F238E27FC236}">
              <a16:creationId xmlns:a16="http://schemas.microsoft.com/office/drawing/2014/main" id="{00000000-0008-0000-0500-0000A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8" name="Picture 1" descr="ALMASHRI_0">
          <a:extLst>
            <a:ext uri="{FF2B5EF4-FFF2-40B4-BE49-F238E27FC236}">
              <a16:creationId xmlns:a16="http://schemas.microsoft.com/office/drawing/2014/main" id="{00000000-0008-0000-05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29" name="Picture 1" descr="ALMASHRI_0">
          <a:extLst>
            <a:ext uri="{FF2B5EF4-FFF2-40B4-BE49-F238E27FC236}">
              <a16:creationId xmlns:a16="http://schemas.microsoft.com/office/drawing/2014/main" id="{00000000-0008-0000-0500-0000A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30" name="Picture 1" descr="ALMASHRI_0">
          <a:extLst>
            <a:ext uri="{FF2B5EF4-FFF2-40B4-BE49-F238E27FC236}">
              <a16:creationId xmlns:a16="http://schemas.microsoft.com/office/drawing/2014/main" id="{00000000-0008-0000-05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31" name="Picture 1" descr="ALMASHRI_0">
          <a:extLst>
            <a:ext uri="{FF2B5EF4-FFF2-40B4-BE49-F238E27FC236}">
              <a16:creationId xmlns:a16="http://schemas.microsoft.com/office/drawing/2014/main" id="{00000000-0008-0000-05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32" name="Picture 1" descr="ALMASHRI_0">
          <a:extLst>
            <a:ext uri="{FF2B5EF4-FFF2-40B4-BE49-F238E27FC236}">
              <a16:creationId xmlns:a16="http://schemas.microsoft.com/office/drawing/2014/main" id="{00000000-0008-0000-05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33" name="Picture 1" descr="ALMASHRI_0">
          <a:extLst>
            <a:ext uri="{FF2B5EF4-FFF2-40B4-BE49-F238E27FC236}">
              <a16:creationId xmlns:a16="http://schemas.microsoft.com/office/drawing/2014/main" id="{00000000-0008-0000-0500-0000A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734" name="Picture 1" descr="ALMASHRI_0">
          <a:extLst>
            <a:ext uri="{FF2B5EF4-FFF2-40B4-BE49-F238E27FC236}">
              <a16:creationId xmlns:a16="http://schemas.microsoft.com/office/drawing/2014/main" id="{00000000-0008-0000-05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35" name="Picture 1" descr="ALMASHRI_0">
          <a:extLst>
            <a:ext uri="{FF2B5EF4-FFF2-40B4-BE49-F238E27FC236}">
              <a16:creationId xmlns:a16="http://schemas.microsoft.com/office/drawing/2014/main" id="{00000000-0008-0000-0500-0000A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36" name="Picture 1" descr="ALMASHRI_0">
          <a:extLst>
            <a:ext uri="{FF2B5EF4-FFF2-40B4-BE49-F238E27FC236}">
              <a16:creationId xmlns:a16="http://schemas.microsoft.com/office/drawing/2014/main" id="{00000000-0008-0000-05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37" name="Picture 1" descr="ALMASHRI_0">
          <a:extLst>
            <a:ext uri="{FF2B5EF4-FFF2-40B4-BE49-F238E27FC236}">
              <a16:creationId xmlns:a16="http://schemas.microsoft.com/office/drawing/2014/main" id="{00000000-0008-0000-05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38" name="Picture 1" descr="ALMASHRI_0">
          <a:extLst>
            <a:ext uri="{FF2B5EF4-FFF2-40B4-BE49-F238E27FC236}">
              <a16:creationId xmlns:a16="http://schemas.microsoft.com/office/drawing/2014/main" id="{00000000-0008-0000-05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39" name="Picture 1" descr="ALMASHRI_0">
          <a:extLst>
            <a:ext uri="{FF2B5EF4-FFF2-40B4-BE49-F238E27FC236}">
              <a16:creationId xmlns:a16="http://schemas.microsoft.com/office/drawing/2014/main" id="{00000000-0008-0000-0500-0000B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0" name="Picture 1" descr="ALMASHRI_0">
          <a:extLst>
            <a:ext uri="{FF2B5EF4-FFF2-40B4-BE49-F238E27FC236}">
              <a16:creationId xmlns:a16="http://schemas.microsoft.com/office/drawing/2014/main" id="{00000000-0008-0000-05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1" name="Picture 1" descr="ALMASHRI_0">
          <a:extLst>
            <a:ext uri="{FF2B5EF4-FFF2-40B4-BE49-F238E27FC236}">
              <a16:creationId xmlns:a16="http://schemas.microsoft.com/office/drawing/2014/main" id="{00000000-0008-0000-0500-0000B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2" name="Picture 1" descr="ALMASHRI_0">
          <a:extLst>
            <a:ext uri="{FF2B5EF4-FFF2-40B4-BE49-F238E27FC236}">
              <a16:creationId xmlns:a16="http://schemas.microsoft.com/office/drawing/2014/main" id="{00000000-0008-0000-05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3" name="Picture 1" descr="ALMASHRI_0">
          <a:extLst>
            <a:ext uri="{FF2B5EF4-FFF2-40B4-BE49-F238E27FC236}">
              <a16:creationId xmlns:a16="http://schemas.microsoft.com/office/drawing/2014/main" id="{00000000-0008-0000-05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4" name="Picture 1" descr="ALMASHRI_0">
          <a:extLst>
            <a:ext uri="{FF2B5EF4-FFF2-40B4-BE49-F238E27FC236}">
              <a16:creationId xmlns:a16="http://schemas.microsoft.com/office/drawing/2014/main" id="{00000000-0008-0000-05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5" name="Picture 1" descr="ALMASHRI_0">
          <a:extLst>
            <a:ext uri="{FF2B5EF4-FFF2-40B4-BE49-F238E27FC236}">
              <a16:creationId xmlns:a16="http://schemas.microsoft.com/office/drawing/2014/main" id="{00000000-0008-0000-0500-0000B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6" name="Picture 1" descr="ALMASHRI_0">
          <a:extLst>
            <a:ext uri="{FF2B5EF4-FFF2-40B4-BE49-F238E27FC236}">
              <a16:creationId xmlns:a16="http://schemas.microsoft.com/office/drawing/2014/main" id="{00000000-0008-0000-05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7" name="Picture 1" descr="ALMASHRI_0">
          <a:extLst>
            <a:ext uri="{FF2B5EF4-FFF2-40B4-BE49-F238E27FC236}">
              <a16:creationId xmlns:a16="http://schemas.microsoft.com/office/drawing/2014/main" id="{00000000-0008-0000-0500-0000B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8" name="Picture 1" descr="ALMASHRI_0">
          <a:extLst>
            <a:ext uri="{FF2B5EF4-FFF2-40B4-BE49-F238E27FC236}">
              <a16:creationId xmlns:a16="http://schemas.microsoft.com/office/drawing/2014/main" id="{00000000-0008-0000-05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49" name="Picture 1" descr="ALMASHRI_0">
          <a:extLst>
            <a:ext uri="{FF2B5EF4-FFF2-40B4-BE49-F238E27FC236}">
              <a16:creationId xmlns:a16="http://schemas.microsoft.com/office/drawing/2014/main" id="{00000000-0008-0000-05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750" name="Picture 1" descr="ALMASHRI_0">
          <a:extLst>
            <a:ext uri="{FF2B5EF4-FFF2-40B4-BE49-F238E27FC236}">
              <a16:creationId xmlns:a16="http://schemas.microsoft.com/office/drawing/2014/main" id="{00000000-0008-0000-05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1" name="Picture 1" descr="ALMASHRI_0">
          <a:extLst>
            <a:ext uri="{FF2B5EF4-FFF2-40B4-BE49-F238E27FC236}">
              <a16:creationId xmlns:a16="http://schemas.microsoft.com/office/drawing/2014/main" id="{00000000-0008-0000-05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2" name="Picture 1" descr="ALMASHRI_0">
          <a:extLst>
            <a:ext uri="{FF2B5EF4-FFF2-40B4-BE49-F238E27FC236}">
              <a16:creationId xmlns:a16="http://schemas.microsoft.com/office/drawing/2014/main" id="{00000000-0008-0000-05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3" name="Picture 1" descr="ALMASHRI_0">
          <a:extLst>
            <a:ext uri="{FF2B5EF4-FFF2-40B4-BE49-F238E27FC236}">
              <a16:creationId xmlns:a16="http://schemas.microsoft.com/office/drawing/2014/main" id="{00000000-0008-0000-05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4" name="Picture 1" descr="ALMASHRI_0">
          <a:extLst>
            <a:ext uri="{FF2B5EF4-FFF2-40B4-BE49-F238E27FC236}">
              <a16:creationId xmlns:a16="http://schemas.microsoft.com/office/drawing/2014/main" id="{00000000-0008-0000-05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5" name="Picture 1" descr="ALMASHRI_0">
          <a:extLst>
            <a:ext uri="{FF2B5EF4-FFF2-40B4-BE49-F238E27FC236}">
              <a16:creationId xmlns:a16="http://schemas.microsoft.com/office/drawing/2014/main" id="{00000000-0008-0000-05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6" name="Picture 1" descr="ALMASHRI_0">
          <a:extLst>
            <a:ext uri="{FF2B5EF4-FFF2-40B4-BE49-F238E27FC236}">
              <a16:creationId xmlns:a16="http://schemas.microsoft.com/office/drawing/2014/main" id="{00000000-0008-0000-05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7" name="Picture 1" descr="ALMASHRI_0">
          <a:extLst>
            <a:ext uri="{FF2B5EF4-FFF2-40B4-BE49-F238E27FC236}">
              <a16:creationId xmlns:a16="http://schemas.microsoft.com/office/drawing/2014/main" id="{00000000-0008-0000-05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8" name="Picture 1" descr="ALMASHRI_0">
          <a:extLst>
            <a:ext uri="{FF2B5EF4-FFF2-40B4-BE49-F238E27FC236}">
              <a16:creationId xmlns:a16="http://schemas.microsoft.com/office/drawing/2014/main" id="{00000000-0008-0000-05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9" name="Picture 1" descr="ALMASHRI_0">
          <a:extLst>
            <a:ext uri="{FF2B5EF4-FFF2-40B4-BE49-F238E27FC236}">
              <a16:creationId xmlns:a16="http://schemas.microsoft.com/office/drawing/2014/main" id="{00000000-0008-0000-05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0" name="Picture 1" descr="ALMASHRI_0">
          <a:extLst>
            <a:ext uri="{FF2B5EF4-FFF2-40B4-BE49-F238E27FC236}">
              <a16:creationId xmlns:a16="http://schemas.microsoft.com/office/drawing/2014/main" id="{00000000-0008-0000-05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1" name="Picture 1" descr="ALMASHRI_0">
          <a:extLst>
            <a:ext uri="{FF2B5EF4-FFF2-40B4-BE49-F238E27FC236}">
              <a16:creationId xmlns:a16="http://schemas.microsoft.com/office/drawing/2014/main" id="{00000000-0008-0000-05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2" name="Picture 1" descr="ALMASHRI_0">
          <a:extLst>
            <a:ext uri="{FF2B5EF4-FFF2-40B4-BE49-F238E27FC236}">
              <a16:creationId xmlns:a16="http://schemas.microsoft.com/office/drawing/2014/main" id="{00000000-0008-0000-05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3" name="Picture 1" descr="ALMASHRI_0">
          <a:extLst>
            <a:ext uri="{FF2B5EF4-FFF2-40B4-BE49-F238E27FC236}">
              <a16:creationId xmlns:a16="http://schemas.microsoft.com/office/drawing/2014/main" id="{00000000-0008-0000-05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4" name="Picture 1" descr="ALMASHRI_0">
          <a:extLst>
            <a:ext uri="{FF2B5EF4-FFF2-40B4-BE49-F238E27FC236}">
              <a16:creationId xmlns:a16="http://schemas.microsoft.com/office/drawing/2014/main" id="{00000000-0008-0000-05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5" name="Picture 1" descr="ALMASHRI_0">
          <a:extLst>
            <a:ext uri="{FF2B5EF4-FFF2-40B4-BE49-F238E27FC236}">
              <a16:creationId xmlns:a16="http://schemas.microsoft.com/office/drawing/2014/main" id="{00000000-0008-0000-05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6" name="Picture 1" descr="ALMASHRI_0">
          <a:extLst>
            <a:ext uri="{FF2B5EF4-FFF2-40B4-BE49-F238E27FC236}">
              <a16:creationId xmlns:a16="http://schemas.microsoft.com/office/drawing/2014/main" id="{00000000-0008-0000-05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67" name="Picture 1" descr="ALMASHRI_0">
          <a:extLst>
            <a:ext uri="{FF2B5EF4-FFF2-40B4-BE49-F238E27FC236}">
              <a16:creationId xmlns:a16="http://schemas.microsoft.com/office/drawing/2014/main" id="{00000000-0008-0000-05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68" name="Picture 1" descr="ALMASHRI_0">
          <a:extLst>
            <a:ext uri="{FF2B5EF4-FFF2-40B4-BE49-F238E27FC236}">
              <a16:creationId xmlns:a16="http://schemas.microsoft.com/office/drawing/2014/main" id="{00000000-0008-0000-05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69" name="Picture 1" descr="ALMASHRI_0">
          <a:extLst>
            <a:ext uri="{FF2B5EF4-FFF2-40B4-BE49-F238E27FC236}">
              <a16:creationId xmlns:a16="http://schemas.microsoft.com/office/drawing/2014/main" id="{00000000-0008-0000-05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0" name="Picture 1" descr="ALMASHRI_0">
          <a:extLst>
            <a:ext uri="{FF2B5EF4-FFF2-40B4-BE49-F238E27FC236}">
              <a16:creationId xmlns:a16="http://schemas.microsoft.com/office/drawing/2014/main" id="{00000000-0008-0000-05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1" name="Picture 1" descr="ALMASHRI_0">
          <a:extLst>
            <a:ext uri="{FF2B5EF4-FFF2-40B4-BE49-F238E27FC236}">
              <a16:creationId xmlns:a16="http://schemas.microsoft.com/office/drawing/2014/main" id="{00000000-0008-0000-05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2" name="Picture 1" descr="ALMASHRI_0">
          <a:extLst>
            <a:ext uri="{FF2B5EF4-FFF2-40B4-BE49-F238E27FC236}">
              <a16:creationId xmlns:a16="http://schemas.microsoft.com/office/drawing/2014/main" id="{00000000-0008-0000-05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3" name="Picture 1" descr="ALMASHRI_0">
          <a:extLst>
            <a:ext uri="{FF2B5EF4-FFF2-40B4-BE49-F238E27FC236}">
              <a16:creationId xmlns:a16="http://schemas.microsoft.com/office/drawing/2014/main" id="{00000000-0008-0000-05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4" name="Picture 1" descr="ALMASHRI_0">
          <a:extLst>
            <a:ext uri="{FF2B5EF4-FFF2-40B4-BE49-F238E27FC236}">
              <a16:creationId xmlns:a16="http://schemas.microsoft.com/office/drawing/2014/main" id="{00000000-0008-0000-05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5" name="Picture 1" descr="ALMASHRI_0">
          <a:extLst>
            <a:ext uri="{FF2B5EF4-FFF2-40B4-BE49-F238E27FC236}">
              <a16:creationId xmlns:a16="http://schemas.microsoft.com/office/drawing/2014/main" id="{00000000-0008-0000-05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6" name="Picture 1" descr="ALMASHRI_0">
          <a:extLst>
            <a:ext uri="{FF2B5EF4-FFF2-40B4-BE49-F238E27FC236}">
              <a16:creationId xmlns:a16="http://schemas.microsoft.com/office/drawing/2014/main" id="{00000000-0008-0000-05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7" name="Picture 1" descr="ALMASHRI_0">
          <a:extLst>
            <a:ext uri="{FF2B5EF4-FFF2-40B4-BE49-F238E27FC236}">
              <a16:creationId xmlns:a16="http://schemas.microsoft.com/office/drawing/2014/main" id="{00000000-0008-0000-05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8" name="Picture 1" descr="ALMASHRI_0">
          <a:extLst>
            <a:ext uri="{FF2B5EF4-FFF2-40B4-BE49-F238E27FC236}">
              <a16:creationId xmlns:a16="http://schemas.microsoft.com/office/drawing/2014/main" id="{00000000-0008-0000-05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79" name="Picture 1" descr="ALMASHRI_0">
          <a:extLst>
            <a:ext uri="{FF2B5EF4-FFF2-40B4-BE49-F238E27FC236}">
              <a16:creationId xmlns:a16="http://schemas.microsoft.com/office/drawing/2014/main" id="{00000000-0008-0000-05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80" name="Picture 1" descr="ALMASHRI_0">
          <a:extLst>
            <a:ext uri="{FF2B5EF4-FFF2-40B4-BE49-F238E27FC236}">
              <a16:creationId xmlns:a16="http://schemas.microsoft.com/office/drawing/2014/main" id="{00000000-0008-0000-05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81" name="Picture 1" descr="ALMASHRI_0">
          <a:extLst>
            <a:ext uri="{FF2B5EF4-FFF2-40B4-BE49-F238E27FC236}">
              <a16:creationId xmlns:a16="http://schemas.microsoft.com/office/drawing/2014/main" id="{00000000-0008-0000-05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782" name="Picture 1" descr="ALMASHRI_0">
          <a:extLst>
            <a:ext uri="{FF2B5EF4-FFF2-40B4-BE49-F238E27FC236}">
              <a16:creationId xmlns:a16="http://schemas.microsoft.com/office/drawing/2014/main" id="{00000000-0008-0000-05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83" name="Picture 1" descr="ALMASHRI_0">
          <a:extLst>
            <a:ext uri="{FF2B5EF4-FFF2-40B4-BE49-F238E27FC236}">
              <a16:creationId xmlns:a16="http://schemas.microsoft.com/office/drawing/2014/main" id="{00000000-0008-0000-05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84" name="Picture 1" descr="ALMASHRI_0">
          <a:extLst>
            <a:ext uri="{FF2B5EF4-FFF2-40B4-BE49-F238E27FC236}">
              <a16:creationId xmlns:a16="http://schemas.microsoft.com/office/drawing/2014/main" id="{00000000-0008-0000-05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85" name="Picture 1" descr="ALMASHRI_0">
          <a:extLst>
            <a:ext uri="{FF2B5EF4-FFF2-40B4-BE49-F238E27FC236}">
              <a16:creationId xmlns:a16="http://schemas.microsoft.com/office/drawing/2014/main" id="{00000000-0008-0000-05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86" name="Picture 1" descr="ALMASHRI_0">
          <a:extLst>
            <a:ext uri="{FF2B5EF4-FFF2-40B4-BE49-F238E27FC236}">
              <a16:creationId xmlns:a16="http://schemas.microsoft.com/office/drawing/2014/main" id="{00000000-0008-0000-05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87" name="Picture 1" descr="ALMASHRI_0">
          <a:extLst>
            <a:ext uri="{FF2B5EF4-FFF2-40B4-BE49-F238E27FC236}">
              <a16:creationId xmlns:a16="http://schemas.microsoft.com/office/drawing/2014/main" id="{00000000-0008-0000-05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88" name="Picture 1" descr="ALMASHRI_0">
          <a:extLst>
            <a:ext uri="{FF2B5EF4-FFF2-40B4-BE49-F238E27FC236}">
              <a16:creationId xmlns:a16="http://schemas.microsoft.com/office/drawing/2014/main" id="{00000000-0008-0000-05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89" name="Picture 1" descr="ALMASHRI_0">
          <a:extLst>
            <a:ext uri="{FF2B5EF4-FFF2-40B4-BE49-F238E27FC236}">
              <a16:creationId xmlns:a16="http://schemas.microsoft.com/office/drawing/2014/main" id="{00000000-0008-0000-05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0" name="Picture 1" descr="ALMASHRI_0">
          <a:extLst>
            <a:ext uri="{FF2B5EF4-FFF2-40B4-BE49-F238E27FC236}">
              <a16:creationId xmlns:a16="http://schemas.microsoft.com/office/drawing/2014/main" id="{00000000-0008-0000-05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1" name="Picture 1" descr="ALMASHRI_0">
          <a:extLst>
            <a:ext uri="{FF2B5EF4-FFF2-40B4-BE49-F238E27FC236}">
              <a16:creationId xmlns:a16="http://schemas.microsoft.com/office/drawing/2014/main" id="{00000000-0008-0000-05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2" name="Picture 1" descr="ALMASHRI_0">
          <a:extLst>
            <a:ext uri="{FF2B5EF4-FFF2-40B4-BE49-F238E27FC236}">
              <a16:creationId xmlns:a16="http://schemas.microsoft.com/office/drawing/2014/main" id="{00000000-0008-0000-05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3" name="Picture 1" descr="ALMASHRI_0">
          <a:extLst>
            <a:ext uri="{FF2B5EF4-FFF2-40B4-BE49-F238E27FC236}">
              <a16:creationId xmlns:a16="http://schemas.microsoft.com/office/drawing/2014/main" id="{00000000-0008-0000-05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4" name="Picture 1" descr="ALMASHRI_0">
          <a:extLst>
            <a:ext uri="{FF2B5EF4-FFF2-40B4-BE49-F238E27FC236}">
              <a16:creationId xmlns:a16="http://schemas.microsoft.com/office/drawing/2014/main" id="{00000000-0008-0000-05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5" name="Picture 1" descr="ALMASHRI_0">
          <a:extLst>
            <a:ext uri="{FF2B5EF4-FFF2-40B4-BE49-F238E27FC236}">
              <a16:creationId xmlns:a16="http://schemas.microsoft.com/office/drawing/2014/main" id="{00000000-0008-0000-05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6" name="Picture 1" descr="ALMASHRI_0">
          <a:extLst>
            <a:ext uri="{FF2B5EF4-FFF2-40B4-BE49-F238E27FC236}">
              <a16:creationId xmlns:a16="http://schemas.microsoft.com/office/drawing/2014/main" id="{00000000-0008-0000-05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7" name="Picture 1" descr="ALMASHRI_0">
          <a:extLst>
            <a:ext uri="{FF2B5EF4-FFF2-40B4-BE49-F238E27FC236}">
              <a16:creationId xmlns:a16="http://schemas.microsoft.com/office/drawing/2014/main" id="{00000000-0008-0000-05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798" name="Picture 1" descr="ALMASHRI_0">
          <a:extLst>
            <a:ext uri="{FF2B5EF4-FFF2-40B4-BE49-F238E27FC236}">
              <a16:creationId xmlns:a16="http://schemas.microsoft.com/office/drawing/2014/main" id="{00000000-0008-0000-05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799" name="Picture 1" descr="ALMASHRI_0">
          <a:extLst>
            <a:ext uri="{FF2B5EF4-FFF2-40B4-BE49-F238E27FC236}">
              <a16:creationId xmlns:a16="http://schemas.microsoft.com/office/drawing/2014/main" id="{00000000-0008-0000-05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0" name="Picture 1" descr="ALMASHRI_0">
          <a:extLst>
            <a:ext uri="{FF2B5EF4-FFF2-40B4-BE49-F238E27FC236}">
              <a16:creationId xmlns:a16="http://schemas.microsoft.com/office/drawing/2014/main" id="{00000000-0008-0000-05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1" name="Picture 1" descr="ALMASHRI_0">
          <a:extLst>
            <a:ext uri="{FF2B5EF4-FFF2-40B4-BE49-F238E27FC236}">
              <a16:creationId xmlns:a16="http://schemas.microsoft.com/office/drawing/2014/main" id="{00000000-0008-0000-05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2" name="Picture 1" descr="ALMASHRI_0">
          <a:extLst>
            <a:ext uri="{FF2B5EF4-FFF2-40B4-BE49-F238E27FC236}">
              <a16:creationId xmlns:a16="http://schemas.microsoft.com/office/drawing/2014/main" id="{00000000-0008-0000-05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3" name="Picture 1" descr="ALMASHRI_0">
          <a:extLst>
            <a:ext uri="{FF2B5EF4-FFF2-40B4-BE49-F238E27FC236}">
              <a16:creationId xmlns:a16="http://schemas.microsoft.com/office/drawing/2014/main" id="{00000000-0008-0000-05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4" name="Picture 1" descr="ALMASHRI_0">
          <a:extLst>
            <a:ext uri="{FF2B5EF4-FFF2-40B4-BE49-F238E27FC236}">
              <a16:creationId xmlns:a16="http://schemas.microsoft.com/office/drawing/2014/main" id="{00000000-0008-0000-05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5" name="Picture 1" descr="ALMASHRI_0">
          <a:extLst>
            <a:ext uri="{FF2B5EF4-FFF2-40B4-BE49-F238E27FC236}">
              <a16:creationId xmlns:a16="http://schemas.microsoft.com/office/drawing/2014/main" id="{00000000-0008-0000-05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6" name="Picture 1" descr="ALMASHRI_0">
          <a:extLst>
            <a:ext uri="{FF2B5EF4-FFF2-40B4-BE49-F238E27FC236}">
              <a16:creationId xmlns:a16="http://schemas.microsoft.com/office/drawing/2014/main" id="{00000000-0008-0000-05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7" name="Picture 1" descr="ALMASHRI_0">
          <a:extLst>
            <a:ext uri="{FF2B5EF4-FFF2-40B4-BE49-F238E27FC236}">
              <a16:creationId xmlns:a16="http://schemas.microsoft.com/office/drawing/2014/main" id="{00000000-0008-0000-05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8" name="Picture 1" descr="ALMASHRI_0">
          <a:extLst>
            <a:ext uri="{FF2B5EF4-FFF2-40B4-BE49-F238E27FC236}">
              <a16:creationId xmlns:a16="http://schemas.microsoft.com/office/drawing/2014/main" id="{00000000-0008-0000-05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09" name="Picture 1" descr="ALMASHRI_0">
          <a:extLst>
            <a:ext uri="{FF2B5EF4-FFF2-40B4-BE49-F238E27FC236}">
              <a16:creationId xmlns:a16="http://schemas.microsoft.com/office/drawing/2014/main" id="{00000000-0008-0000-05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10" name="Picture 1" descr="ALMASHRI_0">
          <a:extLst>
            <a:ext uri="{FF2B5EF4-FFF2-40B4-BE49-F238E27FC236}">
              <a16:creationId xmlns:a16="http://schemas.microsoft.com/office/drawing/2014/main" id="{00000000-0008-0000-05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11" name="Picture 1" descr="ALMASHRI_0">
          <a:extLst>
            <a:ext uri="{FF2B5EF4-FFF2-40B4-BE49-F238E27FC236}">
              <a16:creationId xmlns:a16="http://schemas.microsoft.com/office/drawing/2014/main" id="{00000000-0008-0000-05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12" name="Picture 1" descr="ALMASHRI_0">
          <a:extLst>
            <a:ext uri="{FF2B5EF4-FFF2-40B4-BE49-F238E27FC236}">
              <a16:creationId xmlns:a16="http://schemas.microsoft.com/office/drawing/2014/main" id="{00000000-0008-0000-05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13" name="Picture 1" descr="ALMASHRI_0">
          <a:extLst>
            <a:ext uri="{FF2B5EF4-FFF2-40B4-BE49-F238E27FC236}">
              <a16:creationId xmlns:a16="http://schemas.microsoft.com/office/drawing/2014/main" id="{00000000-0008-0000-05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814" name="Picture 1" descr="ALMASHRI_0">
          <a:extLst>
            <a:ext uri="{FF2B5EF4-FFF2-40B4-BE49-F238E27FC236}">
              <a16:creationId xmlns:a16="http://schemas.microsoft.com/office/drawing/2014/main" id="{00000000-0008-0000-05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15" name="Picture 1" descr="ALMASHRI_0">
          <a:extLst>
            <a:ext uri="{FF2B5EF4-FFF2-40B4-BE49-F238E27FC236}">
              <a16:creationId xmlns:a16="http://schemas.microsoft.com/office/drawing/2014/main" id="{00000000-0008-0000-05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16" name="Picture 1" descr="ALMASHRI_0">
          <a:extLst>
            <a:ext uri="{FF2B5EF4-FFF2-40B4-BE49-F238E27FC236}">
              <a16:creationId xmlns:a16="http://schemas.microsoft.com/office/drawing/2014/main" id="{00000000-0008-0000-05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17" name="Picture 1" descr="ALMASHRI_0">
          <a:extLst>
            <a:ext uri="{FF2B5EF4-FFF2-40B4-BE49-F238E27FC236}">
              <a16:creationId xmlns:a16="http://schemas.microsoft.com/office/drawing/2014/main" id="{00000000-0008-0000-05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18" name="Picture 1" descr="ALMASHRI_0">
          <a:extLst>
            <a:ext uri="{FF2B5EF4-FFF2-40B4-BE49-F238E27FC236}">
              <a16:creationId xmlns:a16="http://schemas.microsoft.com/office/drawing/2014/main" id="{00000000-0008-0000-05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19" name="Picture 1" descr="ALMASHRI_0">
          <a:extLst>
            <a:ext uri="{FF2B5EF4-FFF2-40B4-BE49-F238E27FC236}">
              <a16:creationId xmlns:a16="http://schemas.microsoft.com/office/drawing/2014/main" id="{00000000-0008-0000-05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0" name="Picture 1" descr="ALMASHRI_0">
          <a:extLst>
            <a:ext uri="{FF2B5EF4-FFF2-40B4-BE49-F238E27FC236}">
              <a16:creationId xmlns:a16="http://schemas.microsoft.com/office/drawing/2014/main" id="{00000000-0008-0000-05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1" name="Picture 1" descr="ALMASHRI_0">
          <a:extLst>
            <a:ext uri="{FF2B5EF4-FFF2-40B4-BE49-F238E27FC236}">
              <a16:creationId xmlns:a16="http://schemas.microsoft.com/office/drawing/2014/main" id="{00000000-0008-0000-05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2" name="Picture 1" descr="ALMASHRI_0">
          <a:extLst>
            <a:ext uri="{FF2B5EF4-FFF2-40B4-BE49-F238E27FC236}">
              <a16:creationId xmlns:a16="http://schemas.microsoft.com/office/drawing/2014/main" id="{00000000-0008-0000-05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3" name="Picture 1" descr="ALMASHRI_0">
          <a:extLst>
            <a:ext uri="{FF2B5EF4-FFF2-40B4-BE49-F238E27FC236}">
              <a16:creationId xmlns:a16="http://schemas.microsoft.com/office/drawing/2014/main" id="{00000000-0008-0000-05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4" name="Picture 1" descr="ALMASHRI_0">
          <a:extLst>
            <a:ext uri="{FF2B5EF4-FFF2-40B4-BE49-F238E27FC236}">
              <a16:creationId xmlns:a16="http://schemas.microsoft.com/office/drawing/2014/main" id="{00000000-0008-0000-05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5" name="Picture 1" descr="ALMASHRI_0">
          <a:extLst>
            <a:ext uri="{FF2B5EF4-FFF2-40B4-BE49-F238E27FC236}">
              <a16:creationId xmlns:a16="http://schemas.microsoft.com/office/drawing/2014/main" id="{00000000-0008-0000-05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6" name="Picture 1" descr="ALMASHRI_0">
          <a:extLst>
            <a:ext uri="{FF2B5EF4-FFF2-40B4-BE49-F238E27FC236}">
              <a16:creationId xmlns:a16="http://schemas.microsoft.com/office/drawing/2014/main" id="{00000000-0008-0000-05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7" name="Picture 1" descr="ALMASHRI_0">
          <a:extLst>
            <a:ext uri="{FF2B5EF4-FFF2-40B4-BE49-F238E27FC236}">
              <a16:creationId xmlns:a16="http://schemas.microsoft.com/office/drawing/2014/main" id="{00000000-0008-0000-05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8" name="Picture 1" descr="ALMASHRI_0">
          <a:extLst>
            <a:ext uri="{FF2B5EF4-FFF2-40B4-BE49-F238E27FC236}">
              <a16:creationId xmlns:a16="http://schemas.microsoft.com/office/drawing/2014/main" id="{00000000-0008-0000-05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9" name="Picture 1" descr="ALMASHRI_0">
          <a:extLst>
            <a:ext uri="{FF2B5EF4-FFF2-40B4-BE49-F238E27FC236}">
              <a16:creationId xmlns:a16="http://schemas.microsoft.com/office/drawing/2014/main" id="{00000000-0008-0000-05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30" name="Picture 1" descr="ALMASHRI_0">
          <a:extLst>
            <a:ext uri="{FF2B5EF4-FFF2-40B4-BE49-F238E27FC236}">
              <a16:creationId xmlns:a16="http://schemas.microsoft.com/office/drawing/2014/main" id="{00000000-0008-0000-05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1" name="Picture 1" descr="ALMASHRI_0">
          <a:extLst>
            <a:ext uri="{FF2B5EF4-FFF2-40B4-BE49-F238E27FC236}">
              <a16:creationId xmlns:a16="http://schemas.microsoft.com/office/drawing/2014/main" id="{00000000-0008-0000-05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2" name="Picture 1" descr="ALMASHRI_0">
          <a:extLst>
            <a:ext uri="{FF2B5EF4-FFF2-40B4-BE49-F238E27FC236}">
              <a16:creationId xmlns:a16="http://schemas.microsoft.com/office/drawing/2014/main" id="{00000000-0008-0000-05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3" name="Picture 1" descr="ALMASHRI_0">
          <a:extLst>
            <a:ext uri="{FF2B5EF4-FFF2-40B4-BE49-F238E27FC236}">
              <a16:creationId xmlns:a16="http://schemas.microsoft.com/office/drawing/2014/main" id="{00000000-0008-0000-05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4" name="Picture 1" descr="ALMASHRI_0">
          <a:extLst>
            <a:ext uri="{FF2B5EF4-FFF2-40B4-BE49-F238E27FC236}">
              <a16:creationId xmlns:a16="http://schemas.microsoft.com/office/drawing/2014/main" id="{00000000-0008-0000-05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5" name="Picture 1" descr="ALMASHRI_0">
          <a:extLst>
            <a:ext uri="{FF2B5EF4-FFF2-40B4-BE49-F238E27FC236}">
              <a16:creationId xmlns:a16="http://schemas.microsoft.com/office/drawing/2014/main" id="{00000000-0008-0000-05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6" name="Picture 1" descr="ALMASHRI_0">
          <a:extLst>
            <a:ext uri="{FF2B5EF4-FFF2-40B4-BE49-F238E27FC236}">
              <a16:creationId xmlns:a16="http://schemas.microsoft.com/office/drawing/2014/main" id="{00000000-0008-0000-05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7" name="Picture 1" descr="ALMASHRI_0">
          <a:extLst>
            <a:ext uri="{FF2B5EF4-FFF2-40B4-BE49-F238E27FC236}">
              <a16:creationId xmlns:a16="http://schemas.microsoft.com/office/drawing/2014/main" id="{00000000-0008-0000-05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8" name="Picture 1" descr="ALMASHRI_0">
          <a:extLst>
            <a:ext uri="{FF2B5EF4-FFF2-40B4-BE49-F238E27FC236}">
              <a16:creationId xmlns:a16="http://schemas.microsoft.com/office/drawing/2014/main" id="{00000000-0008-0000-05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39" name="Picture 1" descr="ALMASHRI_0">
          <a:extLst>
            <a:ext uri="{FF2B5EF4-FFF2-40B4-BE49-F238E27FC236}">
              <a16:creationId xmlns:a16="http://schemas.microsoft.com/office/drawing/2014/main" id="{00000000-0008-0000-05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40" name="Picture 1" descr="ALMASHRI_0">
          <a:extLst>
            <a:ext uri="{FF2B5EF4-FFF2-40B4-BE49-F238E27FC236}">
              <a16:creationId xmlns:a16="http://schemas.microsoft.com/office/drawing/2014/main" id="{00000000-0008-0000-05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41" name="Picture 1" descr="ALMASHRI_0">
          <a:extLst>
            <a:ext uri="{FF2B5EF4-FFF2-40B4-BE49-F238E27FC236}">
              <a16:creationId xmlns:a16="http://schemas.microsoft.com/office/drawing/2014/main" id="{00000000-0008-0000-05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42" name="Picture 1" descr="ALMASHRI_0">
          <a:extLst>
            <a:ext uri="{FF2B5EF4-FFF2-40B4-BE49-F238E27FC236}">
              <a16:creationId xmlns:a16="http://schemas.microsoft.com/office/drawing/2014/main" id="{00000000-0008-0000-05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43" name="Picture 1" descr="ALMASHRI_0">
          <a:extLst>
            <a:ext uri="{FF2B5EF4-FFF2-40B4-BE49-F238E27FC236}">
              <a16:creationId xmlns:a16="http://schemas.microsoft.com/office/drawing/2014/main" id="{00000000-0008-0000-05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44" name="Picture 1" descr="ALMASHRI_0">
          <a:extLst>
            <a:ext uri="{FF2B5EF4-FFF2-40B4-BE49-F238E27FC236}">
              <a16:creationId xmlns:a16="http://schemas.microsoft.com/office/drawing/2014/main" id="{00000000-0008-0000-05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45" name="Picture 1" descr="ALMASHRI_0">
          <a:extLst>
            <a:ext uri="{FF2B5EF4-FFF2-40B4-BE49-F238E27FC236}">
              <a16:creationId xmlns:a16="http://schemas.microsoft.com/office/drawing/2014/main" id="{00000000-0008-0000-05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46" name="Picture 1" descr="ALMASHRI_0">
          <a:extLst>
            <a:ext uri="{FF2B5EF4-FFF2-40B4-BE49-F238E27FC236}">
              <a16:creationId xmlns:a16="http://schemas.microsoft.com/office/drawing/2014/main" id="{00000000-0008-0000-05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47" name="Picture 1" descr="ALMASHRI_0">
          <a:extLst>
            <a:ext uri="{FF2B5EF4-FFF2-40B4-BE49-F238E27FC236}">
              <a16:creationId xmlns:a16="http://schemas.microsoft.com/office/drawing/2014/main" id="{00000000-0008-0000-05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48" name="Picture 1" descr="ALMASHRI_0">
          <a:extLst>
            <a:ext uri="{FF2B5EF4-FFF2-40B4-BE49-F238E27FC236}">
              <a16:creationId xmlns:a16="http://schemas.microsoft.com/office/drawing/2014/main" id="{00000000-0008-0000-05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49" name="Picture 1" descr="ALMASHRI_0">
          <a:extLst>
            <a:ext uri="{FF2B5EF4-FFF2-40B4-BE49-F238E27FC236}">
              <a16:creationId xmlns:a16="http://schemas.microsoft.com/office/drawing/2014/main" id="{00000000-0008-0000-05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0" name="Picture 1" descr="ALMASHRI_0">
          <a:extLst>
            <a:ext uri="{FF2B5EF4-FFF2-40B4-BE49-F238E27FC236}">
              <a16:creationId xmlns:a16="http://schemas.microsoft.com/office/drawing/2014/main" id="{00000000-0008-0000-05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1" name="Picture 1" descr="ALMASHRI_0">
          <a:extLst>
            <a:ext uri="{FF2B5EF4-FFF2-40B4-BE49-F238E27FC236}">
              <a16:creationId xmlns:a16="http://schemas.microsoft.com/office/drawing/2014/main" id="{00000000-0008-0000-05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2" name="Picture 1" descr="ALMASHRI_0">
          <a:extLst>
            <a:ext uri="{FF2B5EF4-FFF2-40B4-BE49-F238E27FC236}">
              <a16:creationId xmlns:a16="http://schemas.microsoft.com/office/drawing/2014/main" id="{00000000-0008-0000-05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3" name="Picture 1" descr="ALMASHRI_0">
          <a:extLst>
            <a:ext uri="{FF2B5EF4-FFF2-40B4-BE49-F238E27FC236}">
              <a16:creationId xmlns:a16="http://schemas.microsoft.com/office/drawing/2014/main" id="{00000000-0008-0000-05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4" name="Picture 1" descr="ALMASHRI_0">
          <a:extLst>
            <a:ext uri="{FF2B5EF4-FFF2-40B4-BE49-F238E27FC236}">
              <a16:creationId xmlns:a16="http://schemas.microsoft.com/office/drawing/2014/main" id="{00000000-0008-0000-05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5" name="Picture 1" descr="ALMASHRI_0">
          <a:extLst>
            <a:ext uri="{FF2B5EF4-FFF2-40B4-BE49-F238E27FC236}">
              <a16:creationId xmlns:a16="http://schemas.microsoft.com/office/drawing/2014/main" id="{00000000-0008-0000-05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6" name="Picture 1" descr="ALMASHRI_0">
          <a:extLst>
            <a:ext uri="{FF2B5EF4-FFF2-40B4-BE49-F238E27FC236}">
              <a16:creationId xmlns:a16="http://schemas.microsoft.com/office/drawing/2014/main" id="{00000000-0008-0000-05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7" name="Picture 1" descr="ALMASHRI_0">
          <a:extLst>
            <a:ext uri="{FF2B5EF4-FFF2-40B4-BE49-F238E27FC236}">
              <a16:creationId xmlns:a16="http://schemas.microsoft.com/office/drawing/2014/main" id="{00000000-0008-0000-05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8" name="Picture 1" descr="ALMASHRI_0">
          <a:extLst>
            <a:ext uri="{FF2B5EF4-FFF2-40B4-BE49-F238E27FC236}">
              <a16:creationId xmlns:a16="http://schemas.microsoft.com/office/drawing/2014/main" id="{00000000-0008-0000-05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59" name="Picture 1" descr="ALMASHRI_0">
          <a:extLst>
            <a:ext uri="{FF2B5EF4-FFF2-40B4-BE49-F238E27FC236}">
              <a16:creationId xmlns:a16="http://schemas.microsoft.com/office/drawing/2014/main" id="{00000000-0008-0000-05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60" name="Picture 1" descr="ALMASHRI_0">
          <a:extLst>
            <a:ext uri="{FF2B5EF4-FFF2-40B4-BE49-F238E27FC236}">
              <a16:creationId xmlns:a16="http://schemas.microsoft.com/office/drawing/2014/main" id="{00000000-0008-0000-05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61" name="Picture 1" descr="ALMASHRI_0">
          <a:extLst>
            <a:ext uri="{FF2B5EF4-FFF2-40B4-BE49-F238E27FC236}">
              <a16:creationId xmlns:a16="http://schemas.microsoft.com/office/drawing/2014/main" id="{00000000-0008-0000-05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862" name="Picture 1" descr="ALMASHRI_0">
          <a:extLst>
            <a:ext uri="{FF2B5EF4-FFF2-40B4-BE49-F238E27FC236}">
              <a16:creationId xmlns:a16="http://schemas.microsoft.com/office/drawing/2014/main" id="{00000000-0008-0000-05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63" name="Picture 1" descr="ALMASHRI_0">
          <a:extLst>
            <a:ext uri="{FF2B5EF4-FFF2-40B4-BE49-F238E27FC236}">
              <a16:creationId xmlns:a16="http://schemas.microsoft.com/office/drawing/2014/main" id="{00000000-0008-0000-05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64" name="Picture 1" descr="ALMASHRI_0">
          <a:extLst>
            <a:ext uri="{FF2B5EF4-FFF2-40B4-BE49-F238E27FC236}">
              <a16:creationId xmlns:a16="http://schemas.microsoft.com/office/drawing/2014/main" id="{00000000-0008-0000-05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65" name="Picture 1" descr="ALMASHRI_0">
          <a:extLst>
            <a:ext uri="{FF2B5EF4-FFF2-40B4-BE49-F238E27FC236}">
              <a16:creationId xmlns:a16="http://schemas.microsoft.com/office/drawing/2014/main" id="{00000000-0008-0000-05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66" name="Picture 1" descr="ALMASHRI_0">
          <a:extLst>
            <a:ext uri="{FF2B5EF4-FFF2-40B4-BE49-F238E27FC236}">
              <a16:creationId xmlns:a16="http://schemas.microsoft.com/office/drawing/2014/main" id="{00000000-0008-0000-05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67" name="Picture 1" descr="ALMASHRI_0">
          <a:extLst>
            <a:ext uri="{FF2B5EF4-FFF2-40B4-BE49-F238E27FC236}">
              <a16:creationId xmlns:a16="http://schemas.microsoft.com/office/drawing/2014/main" id="{00000000-0008-0000-05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68" name="Picture 1" descr="ALMASHRI_0">
          <a:extLst>
            <a:ext uri="{FF2B5EF4-FFF2-40B4-BE49-F238E27FC236}">
              <a16:creationId xmlns:a16="http://schemas.microsoft.com/office/drawing/2014/main" id="{00000000-0008-0000-05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69" name="Picture 1" descr="ALMASHRI_0">
          <a:extLst>
            <a:ext uri="{FF2B5EF4-FFF2-40B4-BE49-F238E27FC236}">
              <a16:creationId xmlns:a16="http://schemas.microsoft.com/office/drawing/2014/main" id="{00000000-0008-0000-05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0" name="Picture 1" descr="ALMASHRI_0">
          <a:extLst>
            <a:ext uri="{FF2B5EF4-FFF2-40B4-BE49-F238E27FC236}">
              <a16:creationId xmlns:a16="http://schemas.microsoft.com/office/drawing/2014/main" id="{00000000-0008-0000-05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1" name="Picture 1" descr="ALMASHRI_0">
          <a:extLst>
            <a:ext uri="{FF2B5EF4-FFF2-40B4-BE49-F238E27FC236}">
              <a16:creationId xmlns:a16="http://schemas.microsoft.com/office/drawing/2014/main" id="{00000000-0008-0000-05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2" name="Picture 1" descr="ALMASHRI_0">
          <a:extLst>
            <a:ext uri="{FF2B5EF4-FFF2-40B4-BE49-F238E27FC236}">
              <a16:creationId xmlns:a16="http://schemas.microsoft.com/office/drawing/2014/main" id="{00000000-0008-0000-05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3" name="Picture 1" descr="ALMASHRI_0">
          <a:extLst>
            <a:ext uri="{FF2B5EF4-FFF2-40B4-BE49-F238E27FC236}">
              <a16:creationId xmlns:a16="http://schemas.microsoft.com/office/drawing/2014/main" id="{00000000-0008-0000-05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4" name="Picture 1" descr="ALMASHRI_0">
          <a:extLst>
            <a:ext uri="{FF2B5EF4-FFF2-40B4-BE49-F238E27FC236}">
              <a16:creationId xmlns:a16="http://schemas.microsoft.com/office/drawing/2014/main" id="{00000000-0008-0000-05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5" name="Picture 1" descr="ALMASHRI_0">
          <a:extLst>
            <a:ext uri="{FF2B5EF4-FFF2-40B4-BE49-F238E27FC236}">
              <a16:creationId xmlns:a16="http://schemas.microsoft.com/office/drawing/2014/main" id="{00000000-0008-0000-05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6" name="Picture 1" descr="ALMASHRI_0">
          <a:extLst>
            <a:ext uri="{FF2B5EF4-FFF2-40B4-BE49-F238E27FC236}">
              <a16:creationId xmlns:a16="http://schemas.microsoft.com/office/drawing/2014/main" id="{00000000-0008-0000-05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7" name="Picture 1" descr="ALMASHRI_0">
          <a:extLst>
            <a:ext uri="{FF2B5EF4-FFF2-40B4-BE49-F238E27FC236}">
              <a16:creationId xmlns:a16="http://schemas.microsoft.com/office/drawing/2014/main" id="{00000000-0008-0000-05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878" name="Picture 1" descr="ALMASHRI_0">
          <a:extLst>
            <a:ext uri="{FF2B5EF4-FFF2-40B4-BE49-F238E27FC236}">
              <a16:creationId xmlns:a16="http://schemas.microsoft.com/office/drawing/2014/main" id="{00000000-0008-0000-05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79" name="Picture 1" descr="ALMASHRI_0">
          <a:extLst>
            <a:ext uri="{FF2B5EF4-FFF2-40B4-BE49-F238E27FC236}">
              <a16:creationId xmlns:a16="http://schemas.microsoft.com/office/drawing/2014/main" id="{00000000-0008-0000-05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0" name="Picture 1" descr="ALMASHRI_0">
          <a:extLst>
            <a:ext uri="{FF2B5EF4-FFF2-40B4-BE49-F238E27FC236}">
              <a16:creationId xmlns:a16="http://schemas.microsoft.com/office/drawing/2014/main" id="{00000000-0008-0000-05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1" name="Picture 1" descr="ALMASHRI_0">
          <a:extLst>
            <a:ext uri="{FF2B5EF4-FFF2-40B4-BE49-F238E27FC236}">
              <a16:creationId xmlns:a16="http://schemas.microsoft.com/office/drawing/2014/main" id="{00000000-0008-0000-05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2" name="Picture 1" descr="ALMASHRI_0">
          <a:extLst>
            <a:ext uri="{FF2B5EF4-FFF2-40B4-BE49-F238E27FC236}">
              <a16:creationId xmlns:a16="http://schemas.microsoft.com/office/drawing/2014/main" id="{00000000-0008-0000-05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3" name="Picture 1" descr="ALMASHRI_0">
          <a:extLst>
            <a:ext uri="{FF2B5EF4-FFF2-40B4-BE49-F238E27FC236}">
              <a16:creationId xmlns:a16="http://schemas.microsoft.com/office/drawing/2014/main" id="{00000000-0008-0000-05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4" name="Picture 1" descr="ALMASHRI_0">
          <a:extLst>
            <a:ext uri="{FF2B5EF4-FFF2-40B4-BE49-F238E27FC236}">
              <a16:creationId xmlns:a16="http://schemas.microsoft.com/office/drawing/2014/main" id="{00000000-0008-0000-05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5" name="Picture 1" descr="ALMASHRI_0">
          <a:extLst>
            <a:ext uri="{FF2B5EF4-FFF2-40B4-BE49-F238E27FC236}">
              <a16:creationId xmlns:a16="http://schemas.microsoft.com/office/drawing/2014/main" id="{00000000-0008-0000-05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6" name="Picture 1" descr="ALMASHRI_0">
          <a:extLst>
            <a:ext uri="{FF2B5EF4-FFF2-40B4-BE49-F238E27FC236}">
              <a16:creationId xmlns:a16="http://schemas.microsoft.com/office/drawing/2014/main" id="{00000000-0008-0000-05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7" name="Picture 1" descr="ALMASHRI_0">
          <a:extLst>
            <a:ext uri="{FF2B5EF4-FFF2-40B4-BE49-F238E27FC236}">
              <a16:creationId xmlns:a16="http://schemas.microsoft.com/office/drawing/2014/main" id="{00000000-0008-0000-05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8" name="Picture 1" descr="ALMASHRI_0">
          <a:extLst>
            <a:ext uri="{FF2B5EF4-FFF2-40B4-BE49-F238E27FC236}">
              <a16:creationId xmlns:a16="http://schemas.microsoft.com/office/drawing/2014/main" id="{00000000-0008-0000-05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9" name="Picture 1" descr="ALMASHRI_0">
          <a:extLst>
            <a:ext uri="{FF2B5EF4-FFF2-40B4-BE49-F238E27FC236}">
              <a16:creationId xmlns:a16="http://schemas.microsoft.com/office/drawing/2014/main" id="{00000000-0008-0000-05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90" name="Picture 1" descr="ALMASHRI_0">
          <a:extLst>
            <a:ext uri="{FF2B5EF4-FFF2-40B4-BE49-F238E27FC236}">
              <a16:creationId xmlns:a16="http://schemas.microsoft.com/office/drawing/2014/main" id="{00000000-0008-0000-05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91" name="Picture 1" descr="ALMASHRI_0">
          <a:extLst>
            <a:ext uri="{FF2B5EF4-FFF2-40B4-BE49-F238E27FC236}">
              <a16:creationId xmlns:a16="http://schemas.microsoft.com/office/drawing/2014/main" id="{00000000-0008-0000-05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92" name="Picture 1" descr="ALMASHRI_0">
          <a:extLst>
            <a:ext uri="{FF2B5EF4-FFF2-40B4-BE49-F238E27FC236}">
              <a16:creationId xmlns:a16="http://schemas.microsoft.com/office/drawing/2014/main" id="{00000000-0008-0000-05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93" name="Picture 1" descr="ALMASHRI_0">
          <a:extLst>
            <a:ext uri="{FF2B5EF4-FFF2-40B4-BE49-F238E27FC236}">
              <a16:creationId xmlns:a16="http://schemas.microsoft.com/office/drawing/2014/main" id="{00000000-0008-0000-05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94" name="Picture 1" descr="ALMASHRI_0">
          <a:extLst>
            <a:ext uri="{FF2B5EF4-FFF2-40B4-BE49-F238E27FC236}">
              <a16:creationId xmlns:a16="http://schemas.microsoft.com/office/drawing/2014/main" id="{00000000-0008-0000-05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95" name="Picture 1" descr="ALMASHRI_0">
          <a:extLst>
            <a:ext uri="{FF2B5EF4-FFF2-40B4-BE49-F238E27FC236}">
              <a16:creationId xmlns:a16="http://schemas.microsoft.com/office/drawing/2014/main" id="{00000000-0008-0000-05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96" name="Picture 1" descr="ALMASHRI_0">
          <a:extLst>
            <a:ext uri="{FF2B5EF4-FFF2-40B4-BE49-F238E27FC236}">
              <a16:creationId xmlns:a16="http://schemas.microsoft.com/office/drawing/2014/main" id="{00000000-0008-0000-05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97" name="Picture 1" descr="ALMASHRI_0">
          <a:extLst>
            <a:ext uri="{FF2B5EF4-FFF2-40B4-BE49-F238E27FC236}">
              <a16:creationId xmlns:a16="http://schemas.microsoft.com/office/drawing/2014/main" id="{00000000-0008-0000-05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98" name="Picture 1" descr="ALMASHRI_0">
          <a:extLst>
            <a:ext uri="{FF2B5EF4-FFF2-40B4-BE49-F238E27FC236}">
              <a16:creationId xmlns:a16="http://schemas.microsoft.com/office/drawing/2014/main" id="{00000000-0008-0000-05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899" name="Picture 1" descr="ALMASHRI_0">
          <a:extLst>
            <a:ext uri="{FF2B5EF4-FFF2-40B4-BE49-F238E27FC236}">
              <a16:creationId xmlns:a16="http://schemas.microsoft.com/office/drawing/2014/main" id="{00000000-0008-0000-05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0" name="Picture 1" descr="ALMASHRI_0">
          <a:extLst>
            <a:ext uri="{FF2B5EF4-FFF2-40B4-BE49-F238E27FC236}">
              <a16:creationId xmlns:a16="http://schemas.microsoft.com/office/drawing/2014/main" id="{00000000-0008-0000-05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1" name="Picture 1" descr="ALMASHRI_0">
          <a:extLst>
            <a:ext uri="{FF2B5EF4-FFF2-40B4-BE49-F238E27FC236}">
              <a16:creationId xmlns:a16="http://schemas.microsoft.com/office/drawing/2014/main" id="{00000000-0008-0000-05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2" name="Picture 1" descr="ALMASHRI_0">
          <a:extLst>
            <a:ext uri="{FF2B5EF4-FFF2-40B4-BE49-F238E27FC236}">
              <a16:creationId xmlns:a16="http://schemas.microsoft.com/office/drawing/2014/main" id="{00000000-0008-0000-05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3" name="Picture 1" descr="ALMASHRI_0">
          <a:extLst>
            <a:ext uri="{FF2B5EF4-FFF2-40B4-BE49-F238E27FC236}">
              <a16:creationId xmlns:a16="http://schemas.microsoft.com/office/drawing/2014/main" id="{00000000-0008-0000-05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4" name="Picture 1" descr="ALMASHRI_0">
          <a:extLst>
            <a:ext uri="{FF2B5EF4-FFF2-40B4-BE49-F238E27FC236}">
              <a16:creationId xmlns:a16="http://schemas.microsoft.com/office/drawing/2014/main" id="{00000000-0008-0000-05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5" name="Picture 1" descr="ALMASHRI_0">
          <a:extLst>
            <a:ext uri="{FF2B5EF4-FFF2-40B4-BE49-F238E27FC236}">
              <a16:creationId xmlns:a16="http://schemas.microsoft.com/office/drawing/2014/main" id="{00000000-0008-0000-05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6" name="Picture 1" descr="ALMASHRI_0">
          <a:extLst>
            <a:ext uri="{FF2B5EF4-FFF2-40B4-BE49-F238E27FC236}">
              <a16:creationId xmlns:a16="http://schemas.microsoft.com/office/drawing/2014/main" id="{00000000-0008-0000-05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7" name="Picture 1" descr="ALMASHRI_0">
          <a:extLst>
            <a:ext uri="{FF2B5EF4-FFF2-40B4-BE49-F238E27FC236}">
              <a16:creationId xmlns:a16="http://schemas.microsoft.com/office/drawing/2014/main" id="{00000000-0008-0000-05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8" name="Picture 1" descr="ALMASHRI_0">
          <a:extLst>
            <a:ext uri="{FF2B5EF4-FFF2-40B4-BE49-F238E27FC236}">
              <a16:creationId xmlns:a16="http://schemas.microsoft.com/office/drawing/2014/main" id="{00000000-0008-0000-05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9" name="Picture 1" descr="ALMASHRI_0">
          <a:extLst>
            <a:ext uri="{FF2B5EF4-FFF2-40B4-BE49-F238E27FC236}">
              <a16:creationId xmlns:a16="http://schemas.microsoft.com/office/drawing/2014/main" id="{00000000-0008-0000-05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10" name="Picture 1" descr="ALMASHRI_0">
          <a:extLst>
            <a:ext uri="{FF2B5EF4-FFF2-40B4-BE49-F238E27FC236}">
              <a16:creationId xmlns:a16="http://schemas.microsoft.com/office/drawing/2014/main" id="{00000000-0008-0000-05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1" name="Picture 1" descr="ALMASHRI_0">
          <a:extLst>
            <a:ext uri="{FF2B5EF4-FFF2-40B4-BE49-F238E27FC236}">
              <a16:creationId xmlns:a16="http://schemas.microsoft.com/office/drawing/2014/main" id="{00000000-0008-0000-05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2" name="Picture 1" descr="ALMASHRI_0">
          <a:extLst>
            <a:ext uri="{FF2B5EF4-FFF2-40B4-BE49-F238E27FC236}">
              <a16:creationId xmlns:a16="http://schemas.microsoft.com/office/drawing/2014/main" id="{00000000-0008-0000-05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3" name="Picture 1" descr="ALMASHRI_0">
          <a:extLst>
            <a:ext uri="{FF2B5EF4-FFF2-40B4-BE49-F238E27FC236}">
              <a16:creationId xmlns:a16="http://schemas.microsoft.com/office/drawing/2014/main" id="{00000000-0008-0000-05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4" name="Picture 1" descr="ALMASHRI_0">
          <a:extLst>
            <a:ext uri="{FF2B5EF4-FFF2-40B4-BE49-F238E27FC236}">
              <a16:creationId xmlns:a16="http://schemas.microsoft.com/office/drawing/2014/main" id="{00000000-0008-0000-05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5" name="Picture 1" descr="ALMASHRI_0">
          <a:extLst>
            <a:ext uri="{FF2B5EF4-FFF2-40B4-BE49-F238E27FC236}">
              <a16:creationId xmlns:a16="http://schemas.microsoft.com/office/drawing/2014/main" id="{00000000-0008-0000-05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6" name="Picture 1" descr="ALMASHRI_0">
          <a:extLst>
            <a:ext uri="{FF2B5EF4-FFF2-40B4-BE49-F238E27FC236}">
              <a16:creationId xmlns:a16="http://schemas.microsoft.com/office/drawing/2014/main" id="{00000000-0008-0000-05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7" name="Picture 1" descr="ALMASHRI_0">
          <a:extLst>
            <a:ext uri="{FF2B5EF4-FFF2-40B4-BE49-F238E27FC236}">
              <a16:creationId xmlns:a16="http://schemas.microsoft.com/office/drawing/2014/main" id="{00000000-0008-0000-05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8" name="Picture 1" descr="ALMASHRI_0">
          <a:extLst>
            <a:ext uri="{FF2B5EF4-FFF2-40B4-BE49-F238E27FC236}">
              <a16:creationId xmlns:a16="http://schemas.microsoft.com/office/drawing/2014/main" id="{00000000-0008-0000-05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19" name="Picture 1" descr="ALMASHRI_0">
          <a:extLst>
            <a:ext uri="{FF2B5EF4-FFF2-40B4-BE49-F238E27FC236}">
              <a16:creationId xmlns:a16="http://schemas.microsoft.com/office/drawing/2014/main" id="{00000000-0008-0000-05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20" name="Picture 1" descr="ALMASHRI_0">
          <a:extLst>
            <a:ext uri="{FF2B5EF4-FFF2-40B4-BE49-F238E27FC236}">
              <a16:creationId xmlns:a16="http://schemas.microsoft.com/office/drawing/2014/main" id="{00000000-0008-0000-05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21" name="Picture 1" descr="ALMASHRI_0">
          <a:extLst>
            <a:ext uri="{FF2B5EF4-FFF2-40B4-BE49-F238E27FC236}">
              <a16:creationId xmlns:a16="http://schemas.microsoft.com/office/drawing/2014/main" id="{00000000-0008-0000-05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22" name="Picture 1" descr="ALMASHRI_0">
          <a:extLst>
            <a:ext uri="{FF2B5EF4-FFF2-40B4-BE49-F238E27FC236}">
              <a16:creationId xmlns:a16="http://schemas.microsoft.com/office/drawing/2014/main" id="{00000000-0008-0000-05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23" name="Picture 1" descr="ALMASHRI_0">
          <a:extLst>
            <a:ext uri="{FF2B5EF4-FFF2-40B4-BE49-F238E27FC236}">
              <a16:creationId xmlns:a16="http://schemas.microsoft.com/office/drawing/2014/main" id="{00000000-0008-0000-05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24" name="Picture 1" descr="ALMASHRI_0">
          <a:extLst>
            <a:ext uri="{FF2B5EF4-FFF2-40B4-BE49-F238E27FC236}">
              <a16:creationId xmlns:a16="http://schemas.microsoft.com/office/drawing/2014/main" id="{00000000-0008-0000-05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25" name="Picture 1" descr="ALMASHRI_0">
          <a:extLst>
            <a:ext uri="{FF2B5EF4-FFF2-40B4-BE49-F238E27FC236}">
              <a16:creationId xmlns:a16="http://schemas.microsoft.com/office/drawing/2014/main" id="{00000000-0008-0000-05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2926" name="Picture 1" descr="ALMASHRI_0">
          <a:extLst>
            <a:ext uri="{FF2B5EF4-FFF2-40B4-BE49-F238E27FC236}">
              <a16:creationId xmlns:a16="http://schemas.microsoft.com/office/drawing/2014/main" id="{00000000-0008-0000-05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27" name="Picture 1" descr="ALMASHRI_0">
          <a:extLst>
            <a:ext uri="{FF2B5EF4-FFF2-40B4-BE49-F238E27FC236}">
              <a16:creationId xmlns:a16="http://schemas.microsoft.com/office/drawing/2014/main" id="{00000000-0008-0000-05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28" name="Picture 1" descr="ALMASHRI_0">
          <a:extLst>
            <a:ext uri="{FF2B5EF4-FFF2-40B4-BE49-F238E27FC236}">
              <a16:creationId xmlns:a16="http://schemas.microsoft.com/office/drawing/2014/main" id="{00000000-0008-0000-05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29" name="Picture 1" descr="ALMASHRI_0">
          <a:extLst>
            <a:ext uri="{FF2B5EF4-FFF2-40B4-BE49-F238E27FC236}">
              <a16:creationId xmlns:a16="http://schemas.microsoft.com/office/drawing/2014/main" id="{00000000-0008-0000-05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0" name="Picture 1" descr="ALMASHRI_0">
          <a:extLst>
            <a:ext uri="{FF2B5EF4-FFF2-40B4-BE49-F238E27FC236}">
              <a16:creationId xmlns:a16="http://schemas.microsoft.com/office/drawing/2014/main" id="{00000000-0008-0000-05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1" name="Picture 1" descr="ALMASHRI_0">
          <a:extLst>
            <a:ext uri="{FF2B5EF4-FFF2-40B4-BE49-F238E27FC236}">
              <a16:creationId xmlns:a16="http://schemas.microsoft.com/office/drawing/2014/main" id="{00000000-0008-0000-05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2" name="Picture 1" descr="ALMASHRI_0">
          <a:extLst>
            <a:ext uri="{FF2B5EF4-FFF2-40B4-BE49-F238E27FC236}">
              <a16:creationId xmlns:a16="http://schemas.microsoft.com/office/drawing/2014/main" id="{00000000-0008-0000-05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3" name="Picture 1" descr="ALMASHRI_0">
          <a:extLst>
            <a:ext uri="{FF2B5EF4-FFF2-40B4-BE49-F238E27FC236}">
              <a16:creationId xmlns:a16="http://schemas.microsoft.com/office/drawing/2014/main" id="{00000000-0008-0000-05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4" name="Picture 1" descr="ALMASHRI_0">
          <a:extLst>
            <a:ext uri="{FF2B5EF4-FFF2-40B4-BE49-F238E27FC236}">
              <a16:creationId xmlns:a16="http://schemas.microsoft.com/office/drawing/2014/main" id="{00000000-0008-0000-05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5" name="Picture 1" descr="ALMASHRI_0">
          <a:extLst>
            <a:ext uri="{FF2B5EF4-FFF2-40B4-BE49-F238E27FC236}">
              <a16:creationId xmlns:a16="http://schemas.microsoft.com/office/drawing/2014/main" id="{00000000-0008-0000-05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6" name="Picture 1" descr="ALMASHRI_0">
          <a:extLst>
            <a:ext uri="{FF2B5EF4-FFF2-40B4-BE49-F238E27FC236}">
              <a16:creationId xmlns:a16="http://schemas.microsoft.com/office/drawing/2014/main" id="{00000000-0008-0000-05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7" name="Picture 1" descr="ALMASHRI_0">
          <a:extLst>
            <a:ext uri="{FF2B5EF4-FFF2-40B4-BE49-F238E27FC236}">
              <a16:creationId xmlns:a16="http://schemas.microsoft.com/office/drawing/2014/main" id="{00000000-0008-0000-05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8" name="Picture 1" descr="ALMASHRI_0">
          <a:extLst>
            <a:ext uri="{FF2B5EF4-FFF2-40B4-BE49-F238E27FC236}">
              <a16:creationId xmlns:a16="http://schemas.microsoft.com/office/drawing/2014/main" id="{00000000-0008-0000-05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39" name="Picture 1" descr="ALMASHRI_0">
          <a:extLst>
            <a:ext uri="{FF2B5EF4-FFF2-40B4-BE49-F238E27FC236}">
              <a16:creationId xmlns:a16="http://schemas.microsoft.com/office/drawing/2014/main" id="{00000000-0008-0000-05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40" name="Picture 1" descr="ALMASHRI_0">
          <a:extLst>
            <a:ext uri="{FF2B5EF4-FFF2-40B4-BE49-F238E27FC236}">
              <a16:creationId xmlns:a16="http://schemas.microsoft.com/office/drawing/2014/main" id="{00000000-0008-0000-05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41" name="Picture 1" descr="ALMASHRI_0">
          <a:extLst>
            <a:ext uri="{FF2B5EF4-FFF2-40B4-BE49-F238E27FC236}">
              <a16:creationId xmlns:a16="http://schemas.microsoft.com/office/drawing/2014/main" id="{00000000-0008-0000-05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2942" name="Picture 1" descr="ALMASHRI_0">
          <a:extLst>
            <a:ext uri="{FF2B5EF4-FFF2-40B4-BE49-F238E27FC236}">
              <a16:creationId xmlns:a16="http://schemas.microsoft.com/office/drawing/2014/main" id="{00000000-0008-0000-05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43" name="Picture 1" descr="ALMASHRI_0">
          <a:extLst>
            <a:ext uri="{FF2B5EF4-FFF2-40B4-BE49-F238E27FC236}">
              <a16:creationId xmlns:a16="http://schemas.microsoft.com/office/drawing/2014/main" id="{00000000-0008-0000-05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44" name="Picture 1" descr="ALMASHRI_0">
          <a:extLst>
            <a:ext uri="{FF2B5EF4-FFF2-40B4-BE49-F238E27FC236}">
              <a16:creationId xmlns:a16="http://schemas.microsoft.com/office/drawing/2014/main" id="{00000000-0008-0000-05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45" name="Picture 1" descr="ALMASHRI_0">
          <a:extLst>
            <a:ext uri="{FF2B5EF4-FFF2-40B4-BE49-F238E27FC236}">
              <a16:creationId xmlns:a16="http://schemas.microsoft.com/office/drawing/2014/main" id="{00000000-0008-0000-05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46" name="Picture 1" descr="ALMASHRI_0">
          <a:extLst>
            <a:ext uri="{FF2B5EF4-FFF2-40B4-BE49-F238E27FC236}">
              <a16:creationId xmlns:a16="http://schemas.microsoft.com/office/drawing/2014/main" id="{00000000-0008-0000-05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47" name="Picture 1" descr="ALMASHRI_0">
          <a:extLst>
            <a:ext uri="{FF2B5EF4-FFF2-40B4-BE49-F238E27FC236}">
              <a16:creationId xmlns:a16="http://schemas.microsoft.com/office/drawing/2014/main" id="{00000000-0008-0000-05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48" name="Picture 1" descr="ALMASHRI_0">
          <a:extLst>
            <a:ext uri="{FF2B5EF4-FFF2-40B4-BE49-F238E27FC236}">
              <a16:creationId xmlns:a16="http://schemas.microsoft.com/office/drawing/2014/main" id="{00000000-0008-0000-05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49" name="Picture 1" descr="ALMASHRI_0">
          <a:extLst>
            <a:ext uri="{FF2B5EF4-FFF2-40B4-BE49-F238E27FC236}">
              <a16:creationId xmlns:a16="http://schemas.microsoft.com/office/drawing/2014/main" id="{00000000-0008-0000-05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0" name="Picture 1" descr="ALMASHRI_0">
          <a:extLst>
            <a:ext uri="{FF2B5EF4-FFF2-40B4-BE49-F238E27FC236}">
              <a16:creationId xmlns:a16="http://schemas.microsoft.com/office/drawing/2014/main" id="{00000000-0008-0000-05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1" name="Picture 1" descr="ALMASHRI_0">
          <a:extLst>
            <a:ext uri="{FF2B5EF4-FFF2-40B4-BE49-F238E27FC236}">
              <a16:creationId xmlns:a16="http://schemas.microsoft.com/office/drawing/2014/main" id="{00000000-0008-0000-05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2" name="Picture 1" descr="ALMASHRI_0">
          <a:extLst>
            <a:ext uri="{FF2B5EF4-FFF2-40B4-BE49-F238E27FC236}">
              <a16:creationId xmlns:a16="http://schemas.microsoft.com/office/drawing/2014/main" id="{00000000-0008-0000-05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3" name="Picture 1" descr="ALMASHRI_0">
          <a:extLst>
            <a:ext uri="{FF2B5EF4-FFF2-40B4-BE49-F238E27FC236}">
              <a16:creationId xmlns:a16="http://schemas.microsoft.com/office/drawing/2014/main" id="{00000000-0008-0000-05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4" name="Picture 1" descr="ALMASHRI_0">
          <a:extLst>
            <a:ext uri="{FF2B5EF4-FFF2-40B4-BE49-F238E27FC236}">
              <a16:creationId xmlns:a16="http://schemas.microsoft.com/office/drawing/2014/main" id="{00000000-0008-0000-05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5" name="Picture 1" descr="ALMASHRI_0">
          <a:extLst>
            <a:ext uri="{FF2B5EF4-FFF2-40B4-BE49-F238E27FC236}">
              <a16:creationId xmlns:a16="http://schemas.microsoft.com/office/drawing/2014/main" id="{00000000-0008-0000-05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6" name="Picture 1" descr="ALMASHRI_0">
          <a:extLst>
            <a:ext uri="{FF2B5EF4-FFF2-40B4-BE49-F238E27FC236}">
              <a16:creationId xmlns:a16="http://schemas.microsoft.com/office/drawing/2014/main" id="{00000000-0008-0000-05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7" name="Picture 1" descr="ALMASHRI_0">
          <a:extLst>
            <a:ext uri="{FF2B5EF4-FFF2-40B4-BE49-F238E27FC236}">
              <a16:creationId xmlns:a16="http://schemas.microsoft.com/office/drawing/2014/main" id="{00000000-0008-0000-05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958" name="Picture 1" descr="ALMASHRI_0">
          <a:extLst>
            <a:ext uri="{FF2B5EF4-FFF2-40B4-BE49-F238E27FC236}">
              <a16:creationId xmlns:a16="http://schemas.microsoft.com/office/drawing/2014/main" id="{00000000-0008-0000-05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59" name="Picture 1" descr="ALMASHRI_0">
          <a:extLst>
            <a:ext uri="{FF2B5EF4-FFF2-40B4-BE49-F238E27FC236}">
              <a16:creationId xmlns:a16="http://schemas.microsoft.com/office/drawing/2014/main" id="{00000000-0008-0000-05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0" name="Picture 1" descr="ALMASHRI_0">
          <a:extLst>
            <a:ext uri="{FF2B5EF4-FFF2-40B4-BE49-F238E27FC236}">
              <a16:creationId xmlns:a16="http://schemas.microsoft.com/office/drawing/2014/main" id="{00000000-0008-0000-05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1" name="Picture 1" descr="ALMASHRI_0">
          <a:extLst>
            <a:ext uri="{FF2B5EF4-FFF2-40B4-BE49-F238E27FC236}">
              <a16:creationId xmlns:a16="http://schemas.microsoft.com/office/drawing/2014/main" id="{00000000-0008-0000-05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2" name="Picture 1" descr="ALMASHRI_0">
          <a:extLst>
            <a:ext uri="{FF2B5EF4-FFF2-40B4-BE49-F238E27FC236}">
              <a16:creationId xmlns:a16="http://schemas.microsoft.com/office/drawing/2014/main" id="{00000000-0008-0000-05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3" name="Picture 1" descr="ALMASHRI_0">
          <a:extLst>
            <a:ext uri="{FF2B5EF4-FFF2-40B4-BE49-F238E27FC236}">
              <a16:creationId xmlns:a16="http://schemas.microsoft.com/office/drawing/2014/main" id="{00000000-0008-0000-05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4" name="Picture 1" descr="ALMASHRI_0">
          <a:extLst>
            <a:ext uri="{FF2B5EF4-FFF2-40B4-BE49-F238E27FC236}">
              <a16:creationId xmlns:a16="http://schemas.microsoft.com/office/drawing/2014/main" id="{00000000-0008-0000-05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5" name="Picture 1" descr="ALMASHRI_0">
          <a:extLst>
            <a:ext uri="{FF2B5EF4-FFF2-40B4-BE49-F238E27FC236}">
              <a16:creationId xmlns:a16="http://schemas.microsoft.com/office/drawing/2014/main" id="{00000000-0008-0000-05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6" name="Picture 1" descr="ALMASHRI_0">
          <a:extLst>
            <a:ext uri="{FF2B5EF4-FFF2-40B4-BE49-F238E27FC236}">
              <a16:creationId xmlns:a16="http://schemas.microsoft.com/office/drawing/2014/main" id="{00000000-0008-0000-05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7" name="Picture 1" descr="ALMASHRI_0">
          <a:extLst>
            <a:ext uri="{FF2B5EF4-FFF2-40B4-BE49-F238E27FC236}">
              <a16:creationId xmlns:a16="http://schemas.microsoft.com/office/drawing/2014/main" id="{00000000-0008-0000-05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8" name="Picture 1" descr="ALMASHRI_0">
          <a:extLst>
            <a:ext uri="{FF2B5EF4-FFF2-40B4-BE49-F238E27FC236}">
              <a16:creationId xmlns:a16="http://schemas.microsoft.com/office/drawing/2014/main" id="{00000000-0008-0000-05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9" name="Picture 1" descr="ALMASHRI_0">
          <a:extLst>
            <a:ext uri="{FF2B5EF4-FFF2-40B4-BE49-F238E27FC236}">
              <a16:creationId xmlns:a16="http://schemas.microsoft.com/office/drawing/2014/main" id="{00000000-0008-0000-05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70" name="Picture 1" descr="ALMASHRI_0">
          <a:extLst>
            <a:ext uri="{FF2B5EF4-FFF2-40B4-BE49-F238E27FC236}">
              <a16:creationId xmlns:a16="http://schemas.microsoft.com/office/drawing/2014/main" id="{00000000-0008-0000-05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71" name="Picture 1" descr="ALMASHRI_0">
          <a:extLst>
            <a:ext uri="{FF2B5EF4-FFF2-40B4-BE49-F238E27FC236}">
              <a16:creationId xmlns:a16="http://schemas.microsoft.com/office/drawing/2014/main" id="{00000000-0008-0000-05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72" name="Picture 1" descr="ALMASHRI_0">
          <a:extLst>
            <a:ext uri="{FF2B5EF4-FFF2-40B4-BE49-F238E27FC236}">
              <a16:creationId xmlns:a16="http://schemas.microsoft.com/office/drawing/2014/main" id="{00000000-0008-0000-05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73" name="Picture 1" descr="ALMASHRI_0">
          <a:extLst>
            <a:ext uri="{FF2B5EF4-FFF2-40B4-BE49-F238E27FC236}">
              <a16:creationId xmlns:a16="http://schemas.microsoft.com/office/drawing/2014/main" id="{00000000-0008-0000-05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74" name="Picture 1" descr="ALMASHRI_0">
          <a:extLst>
            <a:ext uri="{FF2B5EF4-FFF2-40B4-BE49-F238E27FC236}">
              <a16:creationId xmlns:a16="http://schemas.microsoft.com/office/drawing/2014/main" id="{00000000-0008-0000-05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75" name="Picture 1" descr="ALMASHRI_0">
          <a:extLst>
            <a:ext uri="{FF2B5EF4-FFF2-40B4-BE49-F238E27FC236}">
              <a16:creationId xmlns:a16="http://schemas.microsoft.com/office/drawing/2014/main" id="{00000000-0008-0000-05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76" name="Picture 1" descr="ALMASHRI_0">
          <a:extLst>
            <a:ext uri="{FF2B5EF4-FFF2-40B4-BE49-F238E27FC236}">
              <a16:creationId xmlns:a16="http://schemas.microsoft.com/office/drawing/2014/main" id="{00000000-0008-0000-05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77" name="Picture 1" descr="ALMASHRI_0">
          <a:extLst>
            <a:ext uri="{FF2B5EF4-FFF2-40B4-BE49-F238E27FC236}">
              <a16:creationId xmlns:a16="http://schemas.microsoft.com/office/drawing/2014/main" id="{00000000-0008-0000-05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78" name="Picture 1" descr="ALMASHRI_0">
          <a:extLst>
            <a:ext uri="{FF2B5EF4-FFF2-40B4-BE49-F238E27FC236}">
              <a16:creationId xmlns:a16="http://schemas.microsoft.com/office/drawing/2014/main" id="{00000000-0008-0000-05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79" name="Picture 1" descr="ALMASHRI_0">
          <a:extLst>
            <a:ext uri="{FF2B5EF4-FFF2-40B4-BE49-F238E27FC236}">
              <a16:creationId xmlns:a16="http://schemas.microsoft.com/office/drawing/2014/main" id="{00000000-0008-0000-05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0" name="Picture 1" descr="ALMASHRI_0">
          <a:extLst>
            <a:ext uri="{FF2B5EF4-FFF2-40B4-BE49-F238E27FC236}">
              <a16:creationId xmlns:a16="http://schemas.microsoft.com/office/drawing/2014/main" id="{00000000-0008-0000-05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1" name="Picture 1" descr="ALMASHRI_0">
          <a:extLst>
            <a:ext uri="{FF2B5EF4-FFF2-40B4-BE49-F238E27FC236}">
              <a16:creationId xmlns:a16="http://schemas.microsoft.com/office/drawing/2014/main" id="{00000000-0008-0000-05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2" name="Picture 1" descr="ALMASHRI_0">
          <a:extLst>
            <a:ext uri="{FF2B5EF4-FFF2-40B4-BE49-F238E27FC236}">
              <a16:creationId xmlns:a16="http://schemas.microsoft.com/office/drawing/2014/main" id="{00000000-0008-0000-05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3" name="Picture 1" descr="ALMASHRI_0">
          <a:extLst>
            <a:ext uri="{FF2B5EF4-FFF2-40B4-BE49-F238E27FC236}">
              <a16:creationId xmlns:a16="http://schemas.microsoft.com/office/drawing/2014/main" id="{00000000-0008-0000-05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4" name="Picture 1" descr="ALMASHRI_0">
          <a:extLst>
            <a:ext uri="{FF2B5EF4-FFF2-40B4-BE49-F238E27FC236}">
              <a16:creationId xmlns:a16="http://schemas.microsoft.com/office/drawing/2014/main" id="{00000000-0008-0000-05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5" name="Picture 1" descr="ALMASHRI_0">
          <a:extLst>
            <a:ext uri="{FF2B5EF4-FFF2-40B4-BE49-F238E27FC236}">
              <a16:creationId xmlns:a16="http://schemas.microsoft.com/office/drawing/2014/main" id="{00000000-0008-0000-05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6" name="Picture 1" descr="ALMASHRI_0">
          <a:extLst>
            <a:ext uri="{FF2B5EF4-FFF2-40B4-BE49-F238E27FC236}">
              <a16:creationId xmlns:a16="http://schemas.microsoft.com/office/drawing/2014/main" id="{00000000-0008-0000-05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7" name="Picture 1" descr="ALMASHRI_0">
          <a:extLst>
            <a:ext uri="{FF2B5EF4-FFF2-40B4-BE49-F238E27FC236}">
              <a16:creationId xmlns:a16="http://schemas.microsoft.com/office/drawing/2014/main" id="{00000000-0008-0000-05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8" name="Picture 1" descr="ALMASHRI_0">
          <a:extLst>
            <a:ext uri="{FF2B5EF4-FFF2-40B4-BE49-F238E27FC236}">
              <a16:creationId xmlns:a16="http://schemas.microsoft.com/office/drawing/2014/main" id="{00000000-0008-0000-05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89" name="Picture 1" descr="ALMASHRI_0">
          <a:extLst>
            <a:ext uri="{FF2B5EF4-FFF2-40B4-BE49-F238E27FC236}">
              <a16:creationId xmlns:a16="http://schemas.microsoft.com/office/drawing/2014/main" id="{00000000-0008-0000-05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2990" name="Picture 1" descr="ALMASHRI_0">
          <a:extLst>
            <a:ext uri="{FF2B5EF4-FFF2-40B4-BE49-F238E27FC236}">
              <a16:creationId xmlns:a16="http://schemas.microsoft.com/office/drawing/2014/main" id="{00000000-0008-0000-05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1" name="Picture 1" descr="ALMASHRI_0">
          <a:extLst>
            <a:ext uri="{FF2B5EF4-FFF2-40B4-BE49-F238E27FC236}">
              <a16:creationId xmlns:a16="http://schemas.microsoft.com/office/drawing/2014/main" id="{00000000-0008-0000-05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2" name="Picture 1" descr="ALMASHRI_0">
          <a:extLst>
            <a:ext uri="{FF2B5EF4-FFF2-40B4-BE49-F238E27FC236}">
              <a16:creationId xmlns:a16="http://schemas.microsoft.com/office/drawing/2014/main" id="{00000000-0008-0000-05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3" name="Picture 1" descr="ALMASHRI_0">
          <a:extLst>
            <a:ext uri="{FF2B5EF4-FFF2-40B4-BE49-F238E27FC236}">
              <a16:creationId xmlns:a16="http://schemas.microsoft.com/office/drawing/2014/main" id="{00000000-0008-0000-05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4" name="Picture 1" descr="ALMASHRI_0">
          <a:extLst>
            <a:ext uri="{FF2B5EF4-FFF2-40B4-BE49-F238E27FC236}">
              <a16:creationId xmlns:a16="http://schemas.microsoft.com/office/drawing/2014/main" id="{00000000-0008-0000-05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5" name="Picture 1" descr="ALMASHRI_0">
          <a:extLst>
            <a:ext uri="{FF2B5EF4-FFF2-40B4-BE49-F238E27FC236}">
              <a16:creationId xmlns:a16="http://schemas.microsoft.com/office/drawing/2014/main" id="{00000000-0008-0000-05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6" name="Picture 1" descr="ALMASHRI_0">
          <a:extLst>
            <a:ext uri="{FF2B5EF4-FFF2-40B4-BE49-F238E27FC236}">
              <a16:creationId xmlns:a16="http://schemas.microsoft.com/office/drawing/2014/main" id="{00000000-0008-0000-05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7" name="Picture 1" descr="ALMASHRI_0">
          <a:extLst>
            <a:ext uri="{FF2B5EF4-FFF2-40B4-BE49-F238E27FC236}">
              <a16:creationId xmlns:a16="http://schemas.microsoft.com/office/drawing/2014/main" id="{00000000-0008-0000-05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8" name="Picture 1" descr="ALMASHRI_0">
          <a:extLst>
            <a:ext uri="{FF2B5EF4-FFF2-40B4-BE49-F238E27FC236}">
              <a16:creationId xmlns:a16="http://schemas.microsoft.com/office/drawing/2014/main" id="{00000000-0008-0000-05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999" name="Picture 1" descr="ALMASHRI_0">
          <a:extLst>
            <a:ext uri="{FF2B5EF4-FFF2-40B4-BE49-F238E27FC236}">
              <a16:creationId xmlns:a16="http://schemas.microsoft.com/office/drawing/2014/main" id="{00000000-0008-0000-05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000" name="Picture 1" descr="ALMASHRI_0">
          <a:extLst>
            <a:ext uri="{FF2B5EF4-FFF2-40B4-BE49-F238E27FC236}">
              <a16:creationId xmlns:a16="http://schemas.microsoft.com/office/drawing/2014/main" id="{00000000-0008-0000-05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001" name="Picture 1" descr="ALMASHRI_0">
          <a:extLst>
            <a:ext uri="{FF2B5EF4-FFF2-40B4-BE49-F238E27FC236}">
              <a16:creationId xmlns:a16="http://schemas.microsoft.com/office/drawing/2014/main" id="{00000000-0008-0000-05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002" name="Picture 1" descr="ALMASHRI_0">
          <a:extLst>
            <a:ext uri="{FF2B5EF4-FFF2-40B4-BE49-F238E27FC236}">
              <a16:creationId xmlns:a16="http://schemas.microsoft.com/office/drawing/2014/main" id="{00000000-0008-0000-05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003" name="Picture 1" descr="ALMASHRI_0">
          <a:extLst>
            <a:ext uri="{FF2B5EF4-FFF2-40B4-BE49-F238E27FC236}">
              <a16:creationId xmlns:a16="http://schemas.microsoft.com/office/drawing/2014/main" id="{00000000-0008-0000-05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004" name="Picture 1" descr="ALMASHRI_0">
          <a:extLst>
            <a:ext uri="{FF2B5EF4-FFF2-40B4-BE49-F238E27FC236}">
              <a16:creationId xmlns:a16="http://schemas.microsoft.com/office/drawing/2014/main" id="{00000000-0008-0000-05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005" name="Picture 1" descr="ALMASHRI_0">
          <a:extLst>
            <a:ext uri="{FF2B5EF4-FFF2-40B4-BE49-F238E27FC236}">
              <a16:creationId xmlns:a16="http://schemas.microsoft.com/office/drawing/2014/main" id="{00000000-0008-0000-05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006" name="Picture 1" descr="ALMASHRI_0">
          <a:extLst>
            <a:ext uri="{FF2B5EF4-FFF2-40B4-BE49-F238E27FC236}">
              <a16:creationId xmlns:a16="http://schemas.microsoft.com/office/drawing/2014/main" id="{00000000-0008-0000-05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07" name="Picture 1" descr="ALMASHRI_0">
          <a:extLst>
            <a:ext uri="{FF2B5EF4-FFF2-40B4-BE49-F238E27FC236}">
              <a16:creationId xmlns:a16="http://schemas.microsoft.com/office/drawing/2014/main" id="{00000000-0008-0000-05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08" name="Picture 1" descr="ALMASHRI_0">
          <a:extLst>
            <a:ext uri="{FF2B5EF4-FFF2-40B4-BE49-F238E27FC236}">
              <a16:creationId xmlns:a16="http://schemas.microsoft.com/office/drawing/2014/main" id="{00000000-0008-0000-05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09" name="Picture 1" descr="ALMASHRI_0">
          <a:extLst>
            <a:ext uri="{FF2B5EF4-FFF2-40B4-BE49-F238E27FC236}">
              <a16:creationId xmlns:a16="http://schemas.microsoft.com/office/drawing/2014/main" id="{00000000-0008-0000-05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0" name="Picture 1" descr="ALMASHRI_0">
          <a:extLst>
            <a:ext uri="{FF2B5EF4-FFF2-40B4-BE49-F238E27FC236}">
              <a16:creationId xmlns:a16="http://schemas.microsoft.com/office/drawing/2014/main" id="{00000000-0008-0000-05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1" name="Picture 1" descr="ALMASHRI_0">
          <a:extLst>
            <a:ext uri="{FF2B5EF4-FFF2-40B4-BE49-F238E27FC236}">
              <a16:creationId xmlns:a16="http://schemas.microsoft.com/office/drawing/2014/main" id="{00000000-0008-0000-05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2" name="Picture 1" descr="ALMASHRI_0">
          <a:extLst>
            <a:ext uri="{FF2B5EF4-FFF2-40B4-BE49-F238E27FC236}">
              <a16:creationId xmlns:a16="http://schemas.microsoft.com/office/drawing/2014/main" id="{00000000-0008-0000-05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3" name="Picture 1" descr="ALMASHRI_0">
          <a:extLst>
            <a:ext uri="{FF2B5EF4-FFF2-40B4-BE49-F238E27FC236}">
              <a16:creationId xmlns:a16="http://schemas.microsoft.com/office/drawing/2014/main" id="{00000000-0008-0000-05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4" name="Picture 1" descr="ALMASHRI_0">
          <a:extLst>
            <a:ext uri="{FF2B5EF4-FFF2-40B4-BE49-F238E27FC236}">
              <a16:creationId xmlns:a16="http://schemas.microsoft.com/office/drawing/2014/main" id="{00000000-0008-0000-05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5" name="Picture 1" descr="ALMASHRI_0">
          <a:extLst>
            <a:ext uri="{FF2B5EF4-FFF2-40B4-BE49-F238E27FC236}">
              <a16:creationId xmlns:a16="http://schemas.microsoft.com/office/drawing/2014/main" id="{00000000-0008-0000-05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6" name="Picture 1" descr="ALMASHRI_0">
          <a:extLst>
            <a:ext uri="{FF2B5EF4-FFF2-40B4-BE49-F238E27FC236}">
              <a16:creationId xmlns:a16="http://schemas.microsoft.com/office/drawing/2014/main" id="{00000000-0008-0000-05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7" name="Picture 1" descr="ALMASHRI_0">
          <a:extLst>
            <a:ext uri="{FF2B5EF4-FFF2-40B4-BE49-F238E27FC236}">
              <a16:creationId xmlns:a16="http://schemas.microsoft.com/office/drawing/2014/main" id="{00000000-0008-0000-05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8" name="Picture 1" descr="ALMASHRI_0">
          <a:extLst>
            <a:ext uri="{FF2B5EF4-FFF2-40B4-BE49-F238E27FC236}">
              <a16:creationId xmlns:a16="http://schemas.microsoft.com/office/drawing/2014/main" id="{00000000-0008-0000-05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19" name="Picture 1" descr="ALMASHRI_0">
          <a:extLst>
            <a:ext uri="{FF2B5EF4-FFF2-40B4-BE49-F238E27FC236}">
              <a16:creationId xmlns:a16="http://schemas.microsoft.com/office/drawing/2014/main" id="{00000000-0008-0000-05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20" name="Picture 1" descr="ALMASHRI_0">
          <a:extLst>
            <a:ext uri="{FF2B5EF4-FFF2-40B4-BE49-F238E27FC236}">
              <a16:creationId xmlns:a16="http://schemas.microsoft.com/office/drawing/2014/main" id="{00000000-0008-0000-05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21" name="Picture 1" descr="ALMASHRI_0">
          <a:extLst>
            <a:ext uri="{FF2B5EF4-FFF2-40B4-BE49-F238E27FC236}">
              <a16:creationId xmlns:a16="http://schemas.microsoft.com/office/drawing/2014/main" id="{00000000-0008-0000-05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22" name="Picture 1" descr="ALMASHRI_0">
          <a:extLst>
            <a:ext uri="{FF2B5EF4-FFF2-40B4-BE49-F238E27FC236}">
              <a16:creationId xmlns:a16="http://schemas.microsoft.com/office/drawing/2014/main" id="{00000000-0008-0000-05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3" name="Picture 1" descr="ALMASHRI_0">
          <a:extLst>
            <a:ext uri="{FF2B5EF4-FFF2-40B4-BE49-F238E27FC236}">
              <a16:creationId xmlns:a16="http://schemas.microsoft.com/office/drawing/2014/main" id="{00000000-0008-0000-05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4" name="Picture 1" descr="ALMASHRI_0">
          <a:extLst>
            <a:ext uri="{FF2B5EF4-FFF2-40B4-BE49-F238E27FC236}">
              <a16:creationId xmlns:a16="http://schemas.microsoft.com/office/drawing/2014/main" id="{00000000-0008-0000-05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5" name="Picture 1" descr="ALMASHRI_0">
          <a:extLst>
            <a:ext uri="{FF2B5EF4-FFF2-40B4-BE49-F238E27FC236}">
              <a16:creationId xmlns:a16="http://schemas.microsoft.com/office/drawing/2014/main" id="{00000000-0008-0000-05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6" name="Picture 1" descr="ALMASHRI_0">
          <a:extLst>
            <a:ext uri="{FF2B5EF4-FFF2-40B4-BE49-F238E27FC236}">
              <a16:creationId xmlns:a16="http://schemas.microsoft.com/office/drawing/2014/main" id="{00000000-0008-0000-05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7" name="Picture 1" descr="ALMASHRI_0">
          <a:extLst>
            <a:ext uri="{FF2B5EF4-FFF2-40B4-BE49-F238E27FC236}">
              <a16:creationId xmlns:a16="http://schemas.microsoft.com/office/drawing/2014/main" id="{00000000-0008-0000-05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8" name="Picture 1" descr="ALMASHRI_0">
          <a:extLst>
            <a:ext uri="{FF2B5EF4-FFF2-40B4-BE49-F238E27FC236}">
              <a16:creationId xmlns:a16="http://schemas.microsoft.com/office/drawing/2014/main" id="{00000000-0008-0000-05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9" name="Picture 1" descr="ALMASHRI_0">
          <a:extLst>
            <a:ext uri="{FF2B5EF4-FFF2-40B4-BE49-F238E27FC236}">
              <a16:creationId xmlns:a16="http://schemas.microsoft.com/office/drawing/2014/main" id="{00000000-0008-0000-05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0" name="Picture 1" descr="ALMASHRI_0">
          <a:extLst>
            <a:ext uri="{FF2B5EF4-FFF2-40B4-BE49-F238E27FC236}">
              <a16:creationId xmlns:a16="http://schemas.microsoft.com/office/drawing/2014/main" id="{00000000-0008-0000-05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1" name="Picture 1" descr="ALMASHRI_0">
          <a:extLst>
            <a:ext uri="{FF2B5EF4-FFF2-40B4-BE49-F238E27FC236}">
              <a16:creationId xmlns:a16="http://schemas.microsoft.com/office/drawing/2014/main" id="{00000000-0008-0000-05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2" name="Picture 1" descr="ALMASHRI_0">
          <a:extLst>
            <a:ext uri="{FF2B5EF4-FFF2-40B4-BE49-F238E27FC236}">
              <a16:creationId xmlns:a16="http://schemas.microsoft.com/office/drawing/2014/main" id="{00000000-0008-0000-05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3" name="Picture 1" descr="ALMASHRI_0">
          <a:extLst>
            <a:ext uri="{FF2B5EF4-FFF2-40B4-BE49-F238E27FC236}">
              <a16:creationId xmlns:a16="http://schemas.microsoft.com/office/drawing/2014/main" id="{00000000-0008-0000-05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4" name="Picture 1" descr="ALMASHRI_0">
          <a:extLst>
            <a:ext uri="{FF2B5EF4-FFF2-40B4-BE49-F238E27FC236}">
              <a16:creationId xmlns:a16="http://schemas.microsoft.com/office/drawing/2014/main" id="{00000000-0008-0000-05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5" name="Picture 1" descr="ALMASHRI_0">
          <a:extLst>
            <a:ext uri="{FF2B5EF4-FFF2-40B4-BE49-F238E27FC236}">
              <a16:creationId xmlns:a16="http://schemas.microsoft.com/office/drawing/2014/main" id="{00000000-0008-0000-05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6" name="Picture 1" descr="ALMASHRI_0">
          <a:extLst>
            <a:ext uri="{FF2B5EF4-FFF2-40B4-BE49-F238E27FC236}">
              <a16:creationId xmlns:a16="http://schemas.microsoft.com/office/drawing/2014/main" id="{00000000-0008-0000-05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7" name="Picture 1" descr="ALMASHRI_0">
          <a:extLst>
            <a:ext uri="{FF2B5EF4-FFF2-40B4-BE49-F238E27FC236}">
              <a16:creationId xmlns:a16="http://schemas.microsoft.com/office/drawing/2014/main" id="{00000000-0008-0000-05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8" name="Picture 1" descr="ALMASHRI_0">
          <a:extLst>
            <a:ext uri="{FF2B5EF4-FFF2-40B4-BE49-F238E27FC236}">
              <a16:creationId xmlns:a16="http://schemas.microsoft.com/office/drawing/2014/main" id="{00000000-0008-0000-05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39" name="Picture 1" descr="ALMASHRI_0">
          <a:extLst>
            <a:ext uri="{FF2B5EF4-FFF2-40B4-BE49-F238E27FC236}">
              <a16:creationId xmlns:a16="http://schemas.microsoft.com/office/drawing/2014/main" id="{00000000-0008-0000-05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0" name="Picture 1" descr="ALMASHRI_0">
          <a:extLst>
            <a:ext uri="{FF2B5EF4-FFF2-40B4-BE49-F238E27FC236}">
              <a16:creationId xmlns:a16="http://schemas.microsoft.com/office/drawing/2014/main" id="{00000000-0008-0000-05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1" name="Picture 1" descr="ALMASHRI_0">
          <a:extLst>
            <a:ext uri="{FF2B5EF4-FFF2-40B4-BE49-F238E27FC236}">
              <a16:creationId xmlns:a16="http://schemas.microsoft.com/office/drawing/2014/main" id="{00000000-0008-0000-05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2" name="Picture 1" descr="ALMASHRI_0">
          <a:extLst>
            <a:ext uri="{FF2B5EF4-FFF2-40B4-BE49-F238E27FC236}">
              <a16:creationId xmlns:a16="http://schemas.microsoft.com/office/drawing/2014/main" id="{00000000-0008-0000-05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3" name="Picture 1" descr="ALMASHRI_0">
          <a:extLst>
            <a:ext uri="{FF2B5EF4-FFF2-40B4-BE49-F238E27FC236}">
              <a16:creationId xmlns:a16="http://schemas.microsoft.com/office/drawing/2014/main" id="{00000000-0008-0000-05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4" name="Picture 1" descr="ALMASHRI_0">
          <a:extLst>
            <a:ext uri="{FF2B5EF4-FFF2-40B4-BE49-F238E27FC236}">
              <a16:creationId xmlns:a16="http://schemas.microsoft.com/office/drawing/2014/main" id="{00000000-0008-0000-05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5" name="Picture 1" descr="ALMASHRI_0">
          <a:extLst>
            <a:ext uri="{FF2B5EF4-FFF2-40B4-BE49-F238E27FC236}">
              <a16:creationId xmlns:a16="http://schemas.microsoft.com/office/drawing/2014/main" id="{00000000-0008-0000-05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6" name="Picture 1" descr="ALMASHRI_0">
          <a:extLst>
            <a:ext uri="{FF2B5EF4-FFF2-40B4-BE49-F238E27FC236}">
              <a16:creationId xmlns:a16="http://schemas.microsoft.com/office/drawing/2014/main" id="{00000000-0008-0000-05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7" name="Picture 1" descr="ALMASHRI_0">
          <a:extLst>
            <a:ext uri="{FF2B5EF4-FFF2-40B4-BE49-F238E27FC236}">
              <a16:creationId xmlns:a16="http://schemas.microsoft.com/office/drawing/2014/main" id="{00000000-0008-0000-05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8" name="Picture 1" descr="ALMASHRI_0">
          <a:extLst>
            <a:ext uri="{FF2B5EF4-FFF2-40B4-BE49-F238E27FC236}">
              <a16:creationId xmlns:a16="http://schemas.microsoft.com/office/drawing/2014/main" id="{00000000-0008-0000-05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49" name="Picture 1" descr="ALMASHRI_0">
          <a:extLst>
            <a:ext uri="{FF2B5EF4-FFF2-40B4-BE49-F238E27FC236}">
              <a16:creationId xmlns:a16="http://schemas.microsoft.com/office/drawing/2014/main" id="{00000000-0008-0000-05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50" name="Picture 1" descr="ALMASHRI_0">
          <a:extLst>
            <a:ext uri="{FF2B5EF4-FFF2-40B4-BE49-F238E27FC236}">
              <a16:creationId xmlns:a16="http://schemas.microsoft.com/office/drawing/2014/main" id="{00000000-0008-0000-05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51" name="Picture 1" descr="ALMASHRI_0">
          <a:extLst>
            <a:ext uri="{FF2B5EF4-FFF2-40B4-BE49-F238E27FC236}">
              <a16:creationId xmlns:a16="http://schemas.microsoft.com/office/drawing/2014/main" id="{00000000-0008-0000-05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52" name="Picture 1" descr="ALMASHRI_0">
          <a:extLst>
            <a:ext uri="{FF2B5EF4-FFF2-40B4-BE49-F238E27FC236}">
              <a16:creationId xmlns:a16="http://schemas.microsoft.com/office/drawing/2014/main" id="{00000000-0008-0000-05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53" name="Picture 1" descr="ALMASHRI_0">
          <a:extLst>
            <a:ext uri="{FF2B5EF4-FFF2-40B4-BE49-F238E27FC236}">
              <a16:creationId xmlns:a16="http://schemas.microsoft.com/office/drawing/2014/main" id="{00000000-0008-0000-05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054" name="Picture 1" descr="ALMASHRI_0">
          <a:extLst>
            <a:ext uri="{FF2B5EF4-FFF2-40B4-BE49-F238E27FC236}">
              <a16:creationId xmlns:a16="http://schemas.microsoft.com/office/drawing/2014/main" id="{00000000-0008-0000-05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55" name="Picture 1" descr="ALMASHRI_0">
          <a:extLst>
            <a:ext uri="{FF2B5EF4-FFF2-40B4-BE49-F238E27FC236}">
              <a16:creationId xmlns:a16="http://schemas.microsoft.com/office/drawing/2014/main" id="{00000000-0008-0000-05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56" name="Picture 1" descr="ALMASHRI_0">
          <a:extLst>
            <a:ext uri="{FF2B5EF4-FFF2-40B4-BE49-F238E27FC236}">
              <a16:creationId xmlns:a16="http://schemas.microsoft.com/office/drawing/2014/main" id="{00000000-0008-0000-05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57" name="Picture 1" descr="ALMASHRI_0">
          <a:extLst>
            <a:ext uri="{FF2B5EF4-FFF2-40B4-BE49-F238E27FC236}">
              <a16:creationId xmlns:a16="http://schemas.microsoft.com/office/drawing/2014/main" id="{00000000-0008-0000-05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58" name="Picture 1" descr="ALMASHRI_0">
          <a:extLst>
            <a:ext uri="{FF2B5EF4-FFF2-40B4-BE49-F238E27FC236}">
              <a16:creationId xmlns:a16="http://schemas.microsoft.com/office/drawing/2014/main" id="{00000000-0008-0000-05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59" name="Picture 1" descr="ALMASHRI_0">
          <a:extLst>
            <a:ext uri="{FF2B5EF4-FFF2-40B4-BE49-F238E27FC236}">
              <a16:creationId xmlns:a16="http://schemas.microsoft.com/office/drawing/2014/main" id="{00000000-0008-0000-05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0" name="Picture 1" descr="ALMASHRI_0">
          <a:extLst>
            <a:ext uri="{FF2B5EF4-FFF2-40B4-BE49-F238E27FC236}">
              <a16:creationId xmlns:a16="http://schemas.microsoft.com/office/drawing/2014/main" id="{00000000-0008-0000-05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1" name="Picture 1" descr="ALMASHRI_0">
          <a:extLst>
            <a:ext uri="{FF2B5EF4-FFF2-40B4-BE49-F238E27FC236}">
              <a16:creationId xmlns:a16="http://schemas.microsoft.com/office/drawing/2014/main" id="{00000000-0008-0000-05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2" name="Picture 1" descr="ALMASHRI_0">
          <a:extLst>
            <a:ext uri="{FF2B5EF4-FFF2-40B4-BE49-F238E27FC236}">
              <a16:creationId xmlns:a16="http://schemas.microsoft.com/office/drawing/2014/main" id="{00000000-0008-0000-05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3" name="Picture 1" descr="ALMASHRI_0">
          <a:extLst>
            <a:ext uri="{FF2B5EF4-FFF2-40B4-BE49-F238E27FC236}">
              <a16:creationId xmlns:a16="http://schemas.microsoft.com/office/drawing/2014/main" id="{00000000-0008-0000-05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4" name="Picture 1" descr="ALMASHRI_0">
          <a:extLst>
            <a:ext uri="{FF2B5EF4-FFF2-40B4-BE49-F238E27FC236}">
              <a16:creationId xmlns:a16="http://schemas.microsoft.com/office/drawing/2014/main" id="{00000000-0008-0000-05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5" name="Picture 1" descr="ALMASHRI_0">
          <a:extLst>
            <a:ext uri="{FF2B5EF4-FFF2-40B4-BE49-F238E27FC236}">
              <a16:creationId xmlns:a16="http://schemas.microsoft.com/office/drawing/2014/main" id="{00000000-0008-0000-05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6" name="Picture 1" descr="ALMASHRI_0">
          <a:extLst>
            <a:ext uri="{FF2B5EF4-FFF2-40B4-BE49-F238E27FC236}">
              <a16:creationId xmlns:a16="http://schemas.microsoft.com/office/drawing/2014/main" id="{00000000-0008-0000-05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7" name="Picture 1" descr="ALMASHRI_0">
          <a:extLst>
            <a:ext uri="{FF2B5EF4-FFF2-40B4-BE49-F238E27FC236}">
              <a16:creationId xmlns:a16="http://schemas.microsoft.com/office/drawing/2014/main" id="{00000000-0008-0000-05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8" name="Picture 1" descr="ALMASHRI_0">
          <a:extLst>
            <a:ext uri="{FF2B5EF4-FFF2-40B4-BE49-F238E27FC236}">
              <a16:creationId xmlns:a16="http://schemas.microsoft.com/office/drawing/2014/main" id="{00000000-0008-0000-05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69" name="Picture 1" descr="ALMASHRI_0">
          <a:extLst>
            <a:ext uri="{FF2B5EF4-FFF2-40B4-BE49-F238E27FC236}">
              <a16:creationId xmlns:a16="http://schemas.microsoft.com/office/drawing/2014/main" id="{00000000-0008-0000-05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070" name="Picture 1" descr="ALMASHRI_0">
          <a:extLst>
            <a:ext uri="{FF2B5EF4-FFF2-40B4-BE49-F238E27FC236}">
              <a16:creationId xmlns:a16="http://schemas.microsoft.com/office/drawing/2014/main" id="{00000000-0008-0000-05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1" name="Picture 1" descr="ALMASHRI_0">
          <a:extLst>
            <a:ext uri="{FF2B5EF4-FFF2-40B4-BE49-F238E27FC236}">
              <a16:creationId xmlns:a16="http://schemas.microsoft.com/office/drawing/2014/main" id="{00000000-0008-0000-05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2" name="Picture 1" descr="ALMASHRI_0">
          <a:extLst>
            <a:ext uri="{FF2B5EF4-FFF2-40B4-BE49-F238E27FC236}">
              <a16:creationId xmlns:a16="http://schemas.microsoft.com/office/drawing/2014/main" id="{00000000-0008-0000-05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3" name="Picture 1" descr="ALMASHRI_0">
          <a:extLst>
            <a:ext uri="{FF2B5EF4-FFF2-40B4-BE49-F238E27FC236}">
              <a16:creationId xmlns:a16="http://schemas.microsoft.com/office/drawing/2014/main" id="{00000000-0008-0000-05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4" name="Picture 1" descr="ALMASHRI_0">
          <a:extLst>
            <a:ext uri="{FF2B5EF4-FFF2-40B4-BE49-F238E27FC236}">
              <a16:creationId xmlns:a16="http://schemas.microsoft.com/office/drawing/2014/main" id="{00000000-0008-0000-05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5" name="Picture 1" descr="ALMASHRI_0">
          <a:extLst>
            <a:ext uri="{FF2B5EF4-FFF2-40B4-BE49-F238E27FC236}">
              <a16:creationId xmlns:a16="http://schemas.microsoft.com/office/drawing/2014/main" id="{00000000-0008-0000-05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6" name="Picture 1" descr="ALMASHRI_0">
          <a:extLst>
            <a:ext uri="{FF2B5EF4-FFF2-40B4-BE49-F238E27FC236}">
              <a16:creationId xmlns:a16="http://schemas.microsoft.com/office/drawing/2014/main" id="{00000000-0008-0000-05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7" name="Picture 1" descr="ALMASHRI_0">
          <a:extLst>
            <a:ext uri="{FF2B5EF4-FFF2-40B4-BE49-F238E27FC236}">
              <a16:creationId xmlns:a16="http://schemas.microsoft.com/office/drawing/2014/main" id="{00000000-0008-0000-05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8" name="Picture 1" descr="ALMASHRI_0">
          <a:extLst>
            <a:ext uri="{FF2B5EF4-FFF2-40B4-BE49-F238E27FC236}">
              <a16:creationId xmlns:a16="http://schemas.microsoft.com/office/drawing/2014/main" id="{00000000-0008-0000-05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79" name="Picture 1" descr="ALMASHRI_0">
          <a:extLst>
            <a:ext uri="{FF2B5EF4-FFF2-40B4-BE49-F238E27FC236}">
              <a16:creationId xmlns:a16="http://schemas.microsoft.com/office/drawing/2014/main" id="{00000000-0008-0000-05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80" name="Picture 1" descr="ALMASHRI_0">
          <a:extLst>
            <a:ext uri="{FF2B5EF4-FFF2-40B4-BE49-F238E27FC236}">
              <a16:creationId xmlns:a16="http://schemas.microsoft.com/office/drawing/2014/main" id="{00000000-0008-0000-05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81" name="Picture 1" descr="ALMASHRI_0">
          <a:extLst>
            <a:ext uri="{FF2B5EF4-FFF2-40B4-BE49-F238E27FC236}">
              <a16:creationId xmlns:a16="http://schemas.microsoft.com/office/drawing/2014/main" id="{00000000-0008-0000-05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82" name="Picture 1" descr="ALMASHRI_0">
          <a:extLst>
            <a:ext uri="{FF2B5EF4-FFF2-40B4-BE49-F238E27FC236}">
              <a16:creationId xmlns:a16="http://schemas.microsoft.com/office/drawing/2014/main" id="{00000000-0008-0000-05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83" name="Picture 1" descr="ALMASHRI_0">
          <a:extLst>
            <a:ext uri="{FF2B5EF4-FFF2-40B4-BE49-F238E27FC236}">
              <a16:creationId xmlns:a16="http://schemas.microsoft.com/office/drawing/2014/main" id="{00000000-0008-0000-05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84" name="Picture 1" descr="ALMASHRI_0">
          <a:extLst>
            <a:ext uri="{FF2B5EF4-FFF2-40B4-BE49-F238E27FC236}">
              <a16:creationId xmlns:a16="http://schemas.microsoft.com/office/drawing/2014/main" id="{00000000-0008-0000-05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85" name="Picture 1" descr="ALMASHRI_0">
          <a:extLst>
            <a:ext uri="{FF2B5EF4-FFF2-40B4-BE49-F238E27FC236}">
              <a16:creationId xmlns:a16="http://schemas.microsoft.com/office/drawing/2014/main" id="{00000000-0008-0000-05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086" name="Picture 1" descr="ALMASHRI_0">
          <a:extLst>
            <a:ext uri="{FF2B5EF4-FFF2-40B4-BE49-F238E27FC236}">
              <a16:creationId xmlns:a16="http://schemas.microsoft.com/office/drawing/2014/main" id="{00000000-0008-0000-05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87" name="Picture 1" descr="ALMASHRI_0">
          <a:extLst>
            <a:ext uri="{FF2B5EF4-FFF2-40B4-BE49-F238E27FC236}">
              <a16:creationId xmlns:a16="http://schemas.microsoft.com/office/drawing/2014/main" id="{00000000-0008-0000-05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88" name="Picture 1" descr="ALMASHRI_0">
          <a:extLst>
            <a:ext uri="{FF2B5EF4-FFF2-40B4-BE49-F238E27FC236}">
              <a16:creationId xmlns:a16="http://schemas.microsoft.com/office/drawing/2014/main" id="{00000000-0008-0000-05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89" name="Picture 1" descr="ALMASHRI_0">
          <a:extLst>
            <a:ext uri="{FF2B5EF4-FFF2-40B4-BE49-F238E27FC236}">
              <a16:creationId xmlns:a16="http://schemas.microsoft.com/office/drawing/2014/main" id="{00000000-0008-0000-05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0" name="Picture 1" descr="ALMASHRI_0">
          <a:extLst>
            <a:ext uri="{FF2B5EF4-FFF2-40B4-BE49-F238E27FC236}">
              <a16:creationId xmlns:a16="http://schemas.microsoft.com/office/drawing/2014/main" id="{00000000-0008-0000-05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1" name="Picture 1" descr="ALMASHRI_0">
          <a:extLst>
            <a:ext uri="{FF2B5EF4-FFF2-40B4-BE49-F238E27FC236}">
              <a16:creationId xmlns:a16="http://schemas.microsoft.com/office/drawing/2014/main" id="{00000000-0008-0000-05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2" name="Picture 1" descr="ALMASHRI_0">
          <a:extLst>
            <a:ext uri="{FF2B5EF4-FFF2-40B4-BE49-F238E27FC236}">
              <a16:creationId xmlns:a16="http://schemas.microsoft.com/office/drawing/2014/main" id="{00000000-0008-0000-05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3" name="Picture 1" descr="ALMASHRI_0">
          <a:extLst>
            <a:ext uri="{FF2B5EF4-FFF2-40B4-BE49-F238E27FC236}">
              <a16:creationId xmlns:a16="http://schemas.microsoft.com/office/drawing/2014/main" id="{00000000-0008-0000-05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4" name="Picture 1" descr="ALMASHRI_0">
          <a:extLst>
            <a:ext uri="{FF2B5EF4-FFF2-40B4-BE49-F238E27FC236}">
              <a16:creationId xmlns:a16="http://schemas.microsoft.com/office/drawing/2014/main" id="{00000000-0008-0000-05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5" name="Picture 1" descr="ALMASHRI_0">
          <a:extLst>
            <a:ext uri="{FF2B5EF4-FFF2-40B4-BE49-F238E27FC236}">
              <a16:creationId xmlns:a16="http://schemas.microsoft.com/office/drawing/2014/main" id="{00000000-0008-0000-05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6" name="Picture 1" descr="ALMASHRI_0">
          <a:extLst>
            <a:ext uri="{FF2B5EF4-FFF2-40B4-BE49-F238E27FC236}">
              <a16:creationId xmlns:a16="http://schemas.microsoft.com/office/drawing/2014/main" id="{00000000-0008-0000-05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7" name="Picture 1" descr="ALMASHRI_0">
          <a:extLst>
            <a:ext uri="{FF2B5EF4-FFF2-40B4-BE49-F238E27FC236}">
              <a16:creationId xmlns:a16="http://schemas.microsoft.com/office/drawing/2014/main" id="{00000000-0008-0000-05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8" name="Picture 1" descr="ALMASHRI_0">
          <a:extLst>
            <a:ext uri="{FF2B5EF4-FFF2-40B4-BE49-F238E27FC236}">
              <a16:creationId xmlns:a16="http://schemas.microsoft.com/office/drawing/2014/main" id="{00000000-0008-0000-05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99" name="Picture 1" descr="ALMASHRI_0">
          <a:extLst>
            <a:ext uri="{FF2B5EF4-FFF2-40B4-BE49-F238E27FC236}">
              <a16:creationId xmlns:a16="http://schemas.microsoft.com/office/drawing/2014/main" id="{00000000-0008-0000-05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00" name="Picture 1" descr="ALMASHRI_0">
          <a:extLst>
            <a:ext uri="{FF2B5EF4-FFF2-40B4-BE49-F238E27FC236}">
              <a16:creationId xmlns:a16="http://schemas.microsoft.com/office/drawing/2014/main" id="{00000000-0008-0000-05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01" name="Picture 1" descr="ALMASHRI_0">
          <a:extLst>
            <a:ext uri="{FF2B5EF4-FFF2-40B4-BE49-F238E27FC236}">
              <a16:creationId xmlns:a16="http://schemas.microsoft.com/office/drawing/2014/main" id="{00000000-0008-0000-05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02" name="Picture 1" descr="ALMASHRI_0">
          <a:extLst>
            <a:ext uri="{FF2B5EF4-FFF2-40B4-BE49-F238E27FC236}">
              <a16:creationId xmlns:a16="http://schemas.microsoft.com/office/drawing/2014/main" id="{00000000-0008-0000-05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3" name="Picture 1" descr="ALMASHRI_0">
          <a:extLst>
            <a:ext uri="{FF2B5EF4-FFF2-40B4-BE49-F238E27FC236}">
              <a16:creationId xmlns:a16="http://schemas.microsoft.com/office/drawing/2014/main" id="{00000000-0008-0000-05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4" name="Picture 1" descr="ALMASHRI_0">
          <a:extLst>
            <a:ext uri="{FF2B5EF4-FFF2-40B4-BE49-F238E27FC236}">
              <a16:creationId xmlns:a16="http://schemas.microsoft.com/office/drawing/2014/main" id="{00000000-0008-0000-05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5" name="Picture 1" descr="ALMASHRI_0">
          <a:extLst>
            <a:ext uri="{FF2B5EF4-FFF2-40B4-BE49-F238E27FC236}">
              <a16:creationId xmlns:a16="http://schemas.microsoft.com/office/drawing/2014/main" id="{00000000-0008-0000-05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6" name="Picture 1" descr="ALMASHRI_0">
          <a:extLst>
            <a:ext uri="{FF2B5EF4-FFF2-40B4-BE49-F238E27FC236}">
              <a16:creationId xmlns:a16="http://schemas.microsoft.com/office/drawing/2014/main" id="{00000000-0008-0000-05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7" name="Picture 1" descr="ALMASHRI_0">
          <a:extLst>
            <a:ext uri="{FF2B5EF4-FFF2-40B4-BE49-F238E27FC236}">
              <a16:creationId xmlns:a16="http://schemas.microsoft.com/office/drawing/2014/main" id="{00000000-0008-0000-05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8" name="Picture 1" descr="ALMASHRI_0">
          <a:extLst>
            <a:ext uri="{FF2B5EF4-FFF2-40B4-BE49-F238E27FC236}">
              <a16:creationId xmlns:a16="http://schemas.microsoft.com/office/drawing/2014/main" id="{00000000-0008-0000-05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9" name="Picture 1" descr="ALMASHRI_0">
          <a:extLst>
            <a:ext uri="{FF2B5EF4-FFF2-40B4-BE49-F238E27FC236}">
              <a16:creationId xmlns:a16="http://schemas.microsoft.com/office/drawing/2014/main" id="{00000000-0008-0000-05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0" name="Picture 1" descr="ALMASHRI_0">
          <a:extLst>
            <a:ext uri="{FF2B5EF4-FFF2-40B4-BE49-F238E27FC236}">
              <a16:creationId xmlns:a16="http://schemas.microsoft.com/office/drawing/2014/main" id="{00000000-0008-0000-05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1" name="Picture 1" descr="ALMASHRI_0">
          <a:extLst>
            <a:ext uri="{FF2B5EF4-FFF2-40B4-BE49-F238E27FC236}">
              <a16:creationId xmlns:a16="http://schemas.microsoft.com/office/drawing/2014/main" id="{00000000-0008-0000-05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2" name="Picture 1" descr="ALMASHRI_0">
          <a:extLst>
            <a:ext uri="{FF2B5EF4-FFF2-40B4-BE49-F238E27FC236}">
              <a16:creationId xmlns:a16="http://schemas.microsoft.com/office/drawing/2014/main" id="{00000000-0008-0000-05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3" name="Picture 1" descr="ALMASHRI_0">
          <a:extLst>
            <a:ext uri="{FF2B5EF4-FFF2-40B4-BE49-F238E27FC236}">
              <a16:creationId xmlns:a16="http://schemas.microsoft.com/office/drawing/2014/main" id="{00000000-0008-0000-05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4" name="Picture 1" descr="ALMASHRI_0">
          <a:extLst>
            <a:ext uri="{FF2B5EF4-FFF2-40B4-BE49-F238E27FC236}">
              <a16:creationId xmlns:a16="http://schemas.microsoft.com/office/drawing/2014/main" id="{00000000-0008-0000-05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5" name="Picture 1" descr="ALMASHRI_0">
          <a:extLst>
            <a:ext uri="{FF2B5EF4-FFF2-40B4-BE49-F238E27FC236}">
              <a16:creationId xmlns:a16="http://schemas.microsoft.com/office/drawing/2014/main" id="{00000000-0008-0000-05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6" name="Picture 1" descr="ALMASHRI_0">
          <a:extLst>
            <a:ext uri="{FF2B5EF4-FFF2-40B4-BE49-F238E27FC236}">
              <a16:creationId xmlns:a16="http://schemas.microsoft.com/office/drawing/2014/main" id="{00000000-0008-0000-05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7" name="Picture 1" descr="ALMASHRI_0">
          <a:extLst>
            <a:ext uri="{FF2B5EF4-FFF2-40B4-BE49-F238E27FC236}">
              <a16:creationId xmlns:a16="http://schemas.microsoft.com/office/drawing/2014/main" id="{00000000-0008-0000-05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8" name="Picture 1" descr="ALMASHRI_0">
          <a:extLst>
            <a:ext uri="{FF2B5EF4-FFF2-40B4-BE49-F238E27FC236}">
              <a16:creationId xmlns:a16="http://schemas.microsoft.com/office/drawing/2014/main" id="{00000000-0008-0000-05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19" name="Picture 1" descr="ALMASHRI_0">
          <a:extLst>
            <a:ext uri="{FF2B5EF4-FFF2-40B4-BE49-F238E27FC236}">
              <a16:creationId xmlns:a16="http://schemas.microsoft.com/office/drawing/2014/main" id="{00000000-0008-0000-05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0" name="Picture 1" descr="ALMASHRI_0">
          <a:extLst>
            <a:ext uri="{FF2B5EF4-FFF2-40B4-BE49-F238E27FC236}">
              <a16:creationId xmlns:a16="http://schemas.microsoft.com/office/drawing/2014/main" id="{00000000-0008-0000-05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1" name="Picture 1" descr="ALMASHRI_0">
          <a:extLst>
            <a:ext uri="{FF2B5EF4-FFF2-40B4-BE49-F238E27FC236}">
              <a16:creationId xmlns:a16="http://schemas.microsoft.com/office/drawing/2014/main" id="{00000000-0008-0000-05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2" name="Picture 1" descr="ALMASHRI_0">
          <a:extLst>
            <a:ext uri="{FF2B5EF4-FFF2-40B4-BE49-F238E27FC236}">
              <a16:creationId xmlns:a16="http://schemas.microsoft.com/office/drawing/2014/main" id="{00000000-0008-0000-05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3" name="Picture 1" descr="ALMASHRI_0">
          <a:extLst>
            <a:ext uri="{FF2B5EF4-FFF2-40B4-BE49-F238E27FC236}">
              <a16:creationId xmlns:a16="http://schemas.microsoft.com/office/drawing/2014/main" id="{00000000-0008-0000-05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4" name="Picture 1" descr="ALMASHRI_0">
          <a:extLst>
            <a:ext uri="{FF2B5EF4-FFF2-40B4-BE49-F238E27FC236}">
              <a16:creationId xmlns:a16="http://schemas.microsoft.com/office/drawing/2014/main" id="{00000000-0008-0000-05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5" name="Picture 1" descr="ALMASHRI_0">
          <a:extLst>
            <a:ext uri="{FF2B5EF4-FFF2-40B4-BE49-F238E27FC236}">
              <a16:creationId xmlns:a16="http://schemas.microsoft.com/office/drawing/2014/main" id="{00000000-0008-0000-05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6" name="Picture 1" descr="ALMASHRI_0">
          <a:extLst>
            <a:ext uri="{FF2B5EF4-FFF2-40B4-BE49-F238E27FC236}">
              <a16:creationId xmlns:a16="http://schemas.microsoft.com/office/drawing/2014/main" id="{00000000-0008-0000-05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7" name="Picture 1" descr="ALMASHRI_0">
          <a:extLst>
            <a:ext uri="{FF2B5EF4-FFF2-40B4-BE49-F238E27FC236}">
              <a16:creationId xmlns:a16="http://schemas.microsoft.com/office/drawing/2014/main" id="{00000000-0008-0000-05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8" name="Picture 1" descr="ALMASHRI_0">
          <a:extLst>
            <a:ext uri="{FF2B5EF4-FFF2-40B4-BE49-F238E27FC236}">
              <a16:creationId xmlns:a16="http://schemas.microsoft.com/office/drawing/2014/main" id="{00000000-0008-0000-05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29" name="Picture 1" descr="ALMASHRI_0">
          <a:extLst>
            <a:ext uri="{FF2B5EF4-FFF2-40B4-BE49-F238E27FC236}">
              <a16:creationId xmlns:a16="http://schemas.microsoft.com/office/drawing/2014/main" id="{00000000-0008-0000-05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30" name="Picture 1" descr="ALMASHRI_0">
          <a:extLst>
            <a:ext uri="{FF2B5EF4-FFF2-40B4-BE49-F238E27FC236}">
              <a16:creationId xmlns:a16="http://schemas.microsoft.com/office/drawing/2014/main" id="{00000000-0008-0000-05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31" name="Picture 1" descr="ALMASHRI_0">
          <a:extLst>
            <a:ext uri="{FF2B5EF4-FFF2-40B4-BE49-F238E27FC236}">
              <a16:creationId xmlns:a16="http://schemas.microsoft.com/office/drawing/2014/main" id="{00000000-0008-0000-05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32" name="Picture 1" descr="ALMASHRI_0">
          <a:extLst>
            <a:ext uri="{FF2B5EF4-FFF2-40B4-BE49-F238E27FC236}">
              <a16:creationId xmlns:a16="http://schemas.microsoft.com/office/drawing/2014/main" id="{00000000-0008-0000-05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33" name="Picture 1" descr="ALMASHRI_0">
          <a:extLst>
            <a:ext uri="{FF2B5EF4-FFF2-40B4-BE49-F238E27FC236}">
              <a16:creationId xmlns:a16="http://schemas.microsoft.com/office/drawing/2014/main" id="{00000000-0008-0000-05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134" name="Picture 1" descr="ALMASHRI_0">
          <a:extLst>
            <a:ext uri="{FF2B5EF4-FFF2-40B4-BE49-F238E27FC236}">
              <a16:creationId xmlns:a16="http://schemas.microsoft.com/office/drawing/2014/main" id="{00000000-0008-0000-05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35" name="Picture 1" descr="ALMASHRI_0">
          <a:extLst>
            <a:ext uri="{FF2B5EF4-FFF2-40B4-BE49-F238E27FC236}">
              <a16:creationId xmlns:a16="http://schemas.microsoft.com/office/drawing/2014/main" id="{00000000-0008-0000-05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36" name="Picture 1" descr="ALMASHRI_0">
          <a:extLst>
            <a:ext uri="{FF2B5EF4-FFF2-40B4-BE49-F238E27FC236}">
              <a16:creationId xmlns:a16="http://schemas.microsoft.com/office/drawing/2014/main" id="{00000000-0008-0000-05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37" name="Picture 1" descr="ALMASHRI_0">
          <a:extLst>
            <a:ext uri="{FF2B5EF4-FFF2-40B4-BE49-F238E27FC236}">
              <a16:creationId xmlns:a16="http://schemas.microsoft.com/office/drawing/2014/main" id="{00000000-0008-0000-05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38" name="Picture 1" descr="ALMASHRI_0">
          <a:extLst>
            <a:ext uri="{FF2B5EF4-FFF2-40B4-BE49-F238E27FC236}">
              <a16:creationId xmlns:a16="http://schemas.microsoft.com/office/drawing/2014/main" id="{00000000-0008-0000-05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39" name="Picture 1" descr="ALMASHRI_0">
          <a:extLst>
            <a:ext uri="{FF2B5EF4-FFF2-40B4-BE49-F238E27FC236}">
              <a16:creationId xmlns:a16="http://schemas.microsoft.com/office/drawing/2014/main" id="{00000000-0008-0000-05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0" name="Picture 1" descr="ALMASHRI_0">
          <a:extLst>
            <a:ext uri="{FF2B5EF4-FFF2-40B4-BE49-F238E27FC236}">
              <a16:creationId xmlns:a16="http://schemas.microsoft.com/office/drawing/2014/main" id="{00000000-0008-0000-05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1" name="Picture 1" descr="ALMASHRI_0">
          <a:extLst>
            <a:ext uri="{FF2B5EF4-FFF2-40B4-BE49-F238E27FC236}">
              <a16:creationId xmlns:a16="http://schemas.microsoft.com/office/drawing/2014/main" id="{00000000-0008-0000-05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2" name="Picture 1" descr="ALMASHRI_0">
          <a:extLst>
            <a:ext uri="{FF2B5EF4-FFF2-40B4-BE49-F238E27FC236}">
              <a16:creationId xmlns:a16="http://schemas.microsoft.com/office/drawing/2014/main" id="{00000000-0008-0000-05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3" name="Picture 1" descr="ALMASHRI_0">
          <a:extLst>
            <a:ext uri="{FF2B5EF4-FFF2-40B4-BE49-F238E27FC236}">
              <a16:creationId xmlns:a16="http://schemas.microsoft.com/office/drawing/2014/main" id="{00000000-0008-0000-05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4" name="Picture 1" descr="ALMASHRI_0">
          <a:extLst>
            <a:ext uri="{FF2B5EF4-FFF2-40B4-BE49-F238E27FC236}">
              <a16:creationId xmlns:a16="http://schemas.microsoft.com/office/drawing/2014/main" id="{00000000-0008-0000-05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5" name="Picture 1" descr="ALMASHRI_0">
          <a:extLst>
            <a:ext uri="{FF2B5EF4-FFF2-40B4-BE49-F238E27FC236}">
              <a16:creationId xmlns:a16="http://schemas.microsoft.com/office/drawing/2014/main" id="{00000000-0008-0000-05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6" name="Picture 1" descr="ALMASHRI_0">
          <a:extLst>
            <a:ext uri="{FF2B5EF4-FFF2-40B4-BE49-F238E27FC236}">
              <a16:creationId xmlns:a16="http://schemas.microsoft.com/office/drawing/2014/main" id="{00000000-0008-0000-05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7" name="Picture 1" descr="ALMASHRI_0">
          <a:extLst>
            <a:ext uri="{FF2B5EF4-FFF2-40B4-BE49-F238E27FC236}">
              <a16:creationId xmlns:a16="http://schemas.microsoft.com/office/drawing/2014/main" id="{00000000-0008-0000-05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8" name="Picture 1" descr="ALMASHRI_0">
          <a:extLst>
            <a:ext uri="{FF2B5EF4-FFF2-40B4-BE49-F238E27FC236}">
              <a16:creationId xmlns:a16="http://schemas.microsoft.com/office/drawing/2014/main" id="{00000000-0008-0000-05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49" name="Picture 1" descr="ALMASHRI_0">
          <a:extLst>
            <a:ext uri="{FF2B5EF4-FFF2-40B4-BE49-F238E27FC236}">
              <a16:creationId xmlns:a16="http://schemas.microsoft.com/office/drawing/2014/main" id="{00000000-0008-0000-05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50" name="Picture 1" descr="ALMASHRI_0">
          <a:extLst>
            <a:ext uri="{FF2B5EF4-FFF2-40B4-BE49-F238E27FC236}">
              <a16:creationId xmlns:a16="http://schemas.microsoft.com/office/drawing/2014/main" id="{00000000-0008-0000-05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1" name="Picture 1" descr="ALMASHRI_0">
          <a:extLst>
            <a:ext uri="{FF2B5EF4-FFF2-40B4-BE49-F238E27FC236}">
              <a16:creationId xmlns:a16="http://schemas.microsoft.com/office/drawing/2014/main" id="{00000000-0008-0000-05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2" name="Picture 1" descr="ALMASHRI_0">
          <a:extLst>
            <a:ext uri="{FF2B5EF4-FFF2-40B4-BE49-F238E27FC236}">
              <a16:creationId xmlns:a16="http://schemas.microsoft.com/office/drawing/2014/main" id="{00000000-0008-0000-05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3" name="Picture 1" descr="ALMASHRI_0">
          <a:extLst>
            <a:ext uri="{FF2B5EF4-FFF2-40B4-BE49-F238E27FC236}">
              <a16:creationId xmlns:a16="http://schemas.microsoft.com/office/drawing/2014/main" id="{00000000-0008-0000-05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4" name="Picture 1" descr="ALMASHRI_0">
          <a:extLst>
            <a:ext uri="{FF2B5EF4-FFF2-40B4-BE49-F238E27FC236}">
              <a16:creationId xmlns:a16="http://schemas.microsoft.com/office/drawing/2014/main" id="{00000000-0008-0000-05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5" name="Picture 1" descr="ALMASHRI_0">
          <a:extLst>
            <a:ext uri="{FF2B5EF4-FFF2-40B4-BE49-F238E27FC236}">
              <a16:creationId xmlns:a16="http://schemas.microsoft.com/office/drawing/2014/main" id="{00000000-0008-0000-05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6" name="Picture 1" descr="ALMASHRI_0">
          <a:extLst>
            <a:ext uri="{FF2B5EF4-FFF2-40B4-BE49-F238E27FC236}">
              <a16:creationId xmlns:a16="http://schemas.microsoft.com/office/drawing/2014/main" id="{00000000-0008-0000-05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7" name="Picture 1" descr="ALMASHRI_0">
          <a:extLst>
            <a:ext uri="{FF2B5EF4-FFF2-40B4-BE49-F238E27FC236}">
              <a16:creationId xmlns:a16="http://schemas.microsoft.com/office/drawing/2014/main" id="{00000000-0008-0000-05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8" name="Picture 1" descr="ALMASHRI_0">
          <a:extLst>
            <a:ext uri="{FF2B5EF4-FFF2-40B4-BE49-F238E27FC236}">
              <a16:creationId xmlns:a16="http://schemas.microsoft.com/office/drawing/2014/main" id="{00000000-0008-0000-05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59" name="Picture 1" descr="ALMASHRI_0">
          <a:extLst>
            <a:ext uri="{FF2B5EF4-FFF2-40B4-BE49-F238E27FC236}">
              <a16:creationId xmlns:a16="http://schemas.microsoft.com/office/drawing/2014/main" id="{00000000-0008-0000-05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60" name="Picture 1" descr="ALMASHRI_0">
          <a:extLst>
            <a:ext uri="{FF2B5EF4-FFF2-40B4-BE49-F238E27FC236}">
              <a16:creationId xmlns:a16="http://schemas.microsoft.com/office/drawing/2014/main" id="{00000000-0008-0000-05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61" name="Picture 1" descr="ALMASHRI_0">
          <a:extLst>
            <a:ext uri="{FF2B5EF4-FFF2-40B4-BE49-F238E27FC236}">
              <a16:creationId xmlns:a16="http://schemas.microsoft.com/office/drawing/2014/main" id="{00000000-0008-0000-05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62" name="Picture 1" descr="ALMASHRI_0">
          <a:extLst>
            <a:ext uri="{FF2B5EF4-FFF2-40B4-BE49-F238E27FC236}">
              <a16:creationId xmlns:a16="http://schemas.microsoft.com/office/drawing/2014/main" id="{00000000-0008-0000-05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63" name="Picture 1" descr="ALMASHRI_0">
          <a:extLst>
            <a:ext uri="{FF2B5EF4-FFF2-40B4-BE49-F238E27FC236}">
              <a16:creationId xmlns:a16="http://schemas.microsoft.com/office/drawing/2014/main" id="{00000000-0008-0000-05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64" name="Picture 1" descr="ALMASHRI_0">
          <a:extLst>
            <a:ext uri="{FF2B5EF4-FFF2-40B4-BE49-F238E27FC236}">
              <a16:creationId xmlns:a16="http://schemas.microsoft.com/office/drawing/2014/main" id="{00000000-0008-0000-05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65" name="Picture 1" descr="ALMASHRI_0">
          <a:extLst>
            <a:ext uri="{FF2B5EF4-FFF2-40B4-BE49-F238E27FC236}">
              <a16:creationId xmlns:a16="http://schemas.microsoft.com/office/drawing/2014/main" id="{00000000-0008-0000-05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166" name="Picture 1" descr="ALMASHRI_0">
          <a:extLst>
            <a:ext uri="{FF2B5EF4-FFF2-40B4-BE49-F238E27FC236}">
              <a16:creationId xmlns:a16="http://schemas.microsoft.com/office/drawing/2014/main" id="{00000000-0008-0000-05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67" name="Picture 1" descr="ALMASHRI_0">
          <a:extLst>
            <a:ext uri="{FF2B5EF4-FFF2-40B4-BE49-F238E27FC236}">
              <a16:creationId xmlns:a16="http://schemas.microsoft.com/office/drawing/2014/main" id="{00000000-0008-0000-05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68" name="Picture 1" descr="ALMASHRI_0">
          <a:extLst>
            <a:ext uri="{FF2B5EF4-FFF2-40B4-BE49-F238E27FC236}">
              <a16:creationId xmlns:a16="http://schemas.microsoft.com/office/drawing/2014/main" id="{00000000-0008-0000-05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69" name="Picture 1" descr="ALMASHRI_0">
          <a:extLst>
            <a:ext uri="{FF2B5EF4-FFF2-40B4-BE49-F238E27FC236}">
              <a16:creationId xmlns:a16="http://schemas.microsoft.com/office/drawing/2014/main" id="{00000000-0008-0000-05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0" name="Picture 1" descr="ALMASHRI_0">
          <a:extLst>
            <a:ext uri="{FF2B5EF4-FFF2-40B4-BE49-F238E27FC236}">
              <a16:creationId xmlns:a16="http://schemas.microsoft.com/office/drawing/2014/main" id="{00000000-0008-0000-05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1" name="Picture 1" descr="ALMASHRI_0">
          <a:extLst>
            <a:ext uri="{FF2B5EF4-FFF2-40B4-BE49-F238E27FC236}">
              <a16:creationId xmlns:a16="http://schemas.microsoft.com/office/drawing/2014/main" id="{00000000-0008-0000-05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2" name="Picture 1" descr="ALMASHRI_0">
          <a:extLst>
            <a:ext uri="{FF2B5EF4-FFF2-40B4-BE49-F238E27FC236}">
              <a16:creationId xmlns:a16="http://schemas.microsoft.com/office/drawing/2014/main" id="{00000000-0008-0000-05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3" name="Picture 1" descr="ALMASHRI_0">
          <a:extLst>
            <a:ext uri="{FF2B5EF4-FFF2-40B4-BE49-F238E27FC236}">
              <a16:creationId xmlns:a16="http://schemas.microsoft.com/office/drawing/2014/main" id="{00000000-0008-0000-05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4" name="Picture 1" descr="ALMASHRI_0">
          <a:extLst>
            <a:ext uri="{FF2B5EF4-FFF2-40B4-BE49-F238E27FC236}">
              <a16:creationId xmlns:a16="http://schemas.microsoft.com/office/drawing/2014/main" id="{00000000-0008-0000-05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5" name="Picture 1" descr="ALMASHRI_0">
          <a:extLst>
            <a:ext uri="{FF2B5EF4-FFF2-40B4-BE49-F238E27FC236}">
              <a16:creationId xmlns:a16="http://schemas.microsoft.com/office/drawing/2014/main" id="{00000000-0008-0000-05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6" name="Picture 1" descr="ALMASHRI_0">
          <a:extLst>
            <a:ext uri="{FF2B5EF4-FFF2-40B4-BE49-F238E27FC236}">
              <a16:creationId xmlns:a16="http://schemas.microsoft.com/office/drawing/2014/main" id="{00000000-0008-0000-05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7" name="Picture 1" descr="ALMASHRI_0">
          <a:extLst>
            <a:ext uri="{FF2B5EF4-FFF2-40B4-BE49-F238E27FC236}">
              <a16:creationId xmlns:a16="http://schemas.microsoft.com/office/drawing/2014/main" id="{00000000-0008-0000-05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8" name="Picture 1" descr="ALMASHRI_0">
          <a:extLst>
            <a:ext uri="{FF2B5EF4-FFF2-40B4-BE49-F238E27FC236}">
              <a16:creationId xmlns:a16="http://schemas.microsoft.com/office/drawing/2014/main" id="{00000000-0008-0000-05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79" name="Picture 1" descr="ALMASHRI_0">
          <a:extLst>
            <a:ext uri="{FF2B5EF4-FFF2-40B4-BE49-F238E27FC236}">
              <a16:creationId xmlns:a16="http://schemas.microsoft.com/office/drawing/2014/main" id="{00000000-0008-0000-05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80" name="Picture 1" descr="ALMASHRI_0">
          <a:extLst>
            <a:ext uri="{FF2B5EF4-FFF2-40B4-BE49-F238E27FC236}">
              <a16:creationId xmlns:a16="http://schemas.microsoft.com/office/drawing/2014/main" id="{00000000-0008-0000-05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81" name="Picture 1" descr="ALMASHRI_0">
          <a:extLst>
            <a:ext uri="{FF2B5EF4-FFF2-40B4-BE49-F238E27FC236}">
              <a16:creationId xmlns:a16="http://schemas.microsoft.com/office/drawing/2014/main" id="{00000000-0008-0000-05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182" name="Picture 1" descr="ALMASHRI_0">
          <a:extLst>
            <a:ext uri="{FF2B5EF4-FFF2-40B4-BE49-F238E27FC236}">
              <a16:creationId xmlns:a16="http://schemas.microsoft.com/office/drawing/2014/main" id="{00000000-0008-0000-05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83" name="Picture 1" descr="ALMASHRI_0">
          <a:extLst>
            <a:ext uri="{FF2B5EF4-FFF2-40B4-BE49-F238E27FC236}">
              <a16:creationId xmlns:a16="http://schemas.microsoft.com/office/drawing/2014/main" id="{00000000-0008-0000-05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84" name="Picture 1" descr="ALMASHRI_0">
          <a:extLst>
            <a:ext uri="{FF2B5EF4-FFF2-40B4-BE49-F238E27FC236}">
              <a16:creationId xmlns:a16="http://schemas.microsoft.com/office/drawing/2014/main" id="{00000000-0008-0000-05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85" name="Picture 1" descr="ALMASHRI_0">
          <a:extLst>
            <a:ext uri="{FF2B5EF4-FFF2-40B4-BE49-F238E27FC236}">
              <a16:creationId xmlns:a16="http://schemas.microsoft.com/office/drawing/2014/main" id="{00000000-0008-0000-05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86" name="Picture 1" descr="ALMASHRI_0">
          <a:extLst>
            <a:ext uri="{FF2B5EF4-FFF2-40B4-BE49-F238E27FC236}">
              <a16:creationId xmlns:a16="http://schemas.microsoft.com/office/drawing/2014/main" id="{00000000-0008-0000-05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87" name="Picture 1" descr="ALMASHRI_0">
          <a:extLst>
            <a:ext uri="{FF2B5EF4-FFF2-40B4-BE49-F238E27FC236}">
              <a16:creationId xmlns:a16="http://schemas.microsoft.com/office/drawing/2014/main" id="{00000000-0008-0000-05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88" name="Picture 1" descr="ALMASHRI_0">
          <a:extLst>
            <a:ext uri="{FF2B5EF4-FFF2-40B4-BE49-F238E27FC236}">
              <a16:creationId xmlns:a16="http://schemas.microsoft.com/office/drawing/2014/main" id="{00000000-0008-0000-05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89" name="Picture 1" descr="ALMASHRI_0">
          <a:extLst>
            <a:ext uri="{FF2B5EF4-FFF2-40B4-BE49-F238E27FC236}">
              <a16:creationId xmlns:a16="http://schemas.microsoft.com/office/drawing/2014/main" id="{00000000-0008-0000-05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0" name="Picture 1" descr="ALMASHRI_0">
          <a:extLst>
            <a:ext uri="{FF2B5EF4-FFF2-40B4-BE49-F238E27FC236}">
              <a16:creationId xmlns:a16="http://schemas.microsoft.com/office/drawing/2014/main" id="{00000000-0008-0000-05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1" name="Picture 1" descr="ALMASHRI_0">
          <a:extLst>
            <a:ext uri="{FF2B5EF4-FFF2-40B4-BE49-F238E27FC236}">
              <a16:creationId xmlns:a16="http://schemas.microsoft.com/office/drawing/2014/main" id="{00000000-0008-0000-05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2" name="Picture 1" descr="ALMASHRI_0">
          <a:extLst>
            <a:ext uri="{FF2B5EF4-FFF2-40B4-BE49-F238E27FC236}">
              <a16:creationId xmlns:a16="http://schemas.microsoft.com/office/drawing/2014/main" id="{00000000-0008-0000-05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3" name="Picture 1" descr="ALMASHRI_0">
          <a:extLst>
            <a:ext uri="{FF2B5EF4-FFF2-40B4-BE49-F238E27FC236}">
              <a16:creationId xmlns:a16="http://schemas.microsoft.com/office/drawing/2014/main" id="{00000000-0008-0000-05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4" name="Picture 1" descr="ALMASHRI_0">
          <a:extLst>
            <a:ext uri="{FF2B5EF4-FFF2-40B4-BE49-F238E27FC236}">
              <a16:creationId xmlns:a16="http://schemas.microsoft.com/office/drawing/2014/main" id="{00000000-0008-0000-05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5" name="Picture 1" descr="ALMASHRI_0">
          <a:extLst>
            <a:ext uri="{FF2B5EF4-FFF2-40B4-BE49-F238E27FC236}">
              <a16:creationId xmlns:a16="http://schemas.microsoft.com/office/drawing/2014/main" id="{00000000-0008-0000-05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6" name="Picture 1" descr="ALMASHRI_0">
          <a:extLst>
            <a:ext uri="{FF2B5EF4-FFF2-40B4-BE49-F238E27FC236}">
              <a16:creationId xmlns:a16="http://schemas.microsoft.com/office/drawing/2014/main" id="{00000000-0008-0000-05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7" name="Picture 1" descr="ALMASHRI_0">
          <a:extLst>
            <a:ext uri="{FF2B5EF4-FFF2-40B4-BE49-F238E27FC236}">
              <a16:creationId xmlns:a16="http://schemas.microsoft.com/office/drawing/2014/main" id="{00000000-0008-0000-05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198" name="Picture 1" descr="ALMASHRI_0">
          <a:extLst>
            <a:ext uri="{FF2B5EF4-FFF2-40B4-BE49-F238E27FC236}">
              <a16:creationId xmlns:a16="http://schemas.microsoft.com/office/drawing/2014/main" id="{00000000-0008-0000-05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199" name="Picture 1" descr="ALMASHRI_0">
          <a:extLst>
            <a:ext uri="{FF2B5EF4-FFF2-40B4-BE49-F238E27FC236}">
              <a16:creationId xmlns:a16="http://schemas.microsoft.com/office/drawing/2014/main" id="{00000000-0008-0000-05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0" name="Picture 1" descr="ALMASHRI_0">
          <a:extLst>
            <a:ext uri="{FF2B5EF4-FFF2-40B4-BE49-F238E27FC236}">
              <a16:creationId xmlns:a16="http://schemas.microsoft.com/office/drawing/2014/main" id="{00000000-0008-0000-05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1" name="Picture 1" descr="ALMASHRI_0">
          <a:extLst>
            <a:ext uri="{FF2B5EF4-FFF2-40B4-BE49-F238E27FC236}">
              <a16:creationId xmlns:a16="http://schemas.microsoft.com/office/drawing/2014/main" id="{00000000-0008-0000-05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2" name="Picture 1" descr="ALMASHRI_0">
          <a:extLst>
            <a:ext uri="{FF2B5EF4-FFF2-40B4-BE49-F238E27FC236}">
              <a16:creationId xmlns:a16="http://schemas.microsoft.com/office/drawing/2014/main" id="{00000000-0008-0000-05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3" name="Picture 1" descr="ALMASHRI_0">
          <a:extLst>
            <a:ext uri="{FF2B5EF4-FFF2-40B4-BE49-F238E27FC236}">
              <a16:creationId xmlns:a16="http://schemas.microsoft.com/office/drawing/2014/main" id="{00000000-0008-0000-05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4" name="Picture 1" descr="ALMASHRI_0">
          <a:extLst>
            <a:ext uri="{FF2B5EF4-FFF2-40B4-BE49-F238E27FC236}">
              <a16:creationId xmlns:a16="http://schemas.microsoft.com/office/drawing/2014/main" id="{00000000-0008-0000-05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5" name="Picture 1" descr="ALMASHRI_0">
          <a:extLst>
            <a:ext uri="{FF2B5EF4-FFF2-40B4-BE49-F238E27FC236}">
              <a16:creationId xmlns:a16="http://schemas.microsoft.com/office/drawing/2014/main" id="{00000000-0008-0000-05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6" name="Picture 1" descr="ALMASHRI_0">
          <a:extLst>
            <a:ext uri="{FF2B5EF4-FFF2-40B4-BE49-F238E27FC236}">
              <a16:creationId xmlns:a16="http://schemas.microsoft.com/office/drawing/2014/main" id="{00000000-0008-0000-05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7" name="Picture 1" descr="ALMASHRI_0">
          <a:extLst>
            <a:ext uri="{FF2B5EF4-FFF2-40B4-BE49-F238E27FC236}">
              <a16:creationId xmlns:a16="http://schemas.microsoft.com/office/drawing/2014/main" id="{00000000-0008-0000-05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8" name="Picture 1" descr="ALMASHRI_0">
          <a:extLst>
            <a:ext uri="{FF2B5EF4-FFF2-40B4-BE49-F238E27FC236}">
              <a16:creationId xmlns:a16="http://schemas.microsoft.com/office/drawing/2014/main" id="{00000000-0008-0000-05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09" name="Picture 1" descr="ALMASHRI_0">
          <a:extLst>
            <a:ext uri="{FF2B5EF4-FFF2-40B4-BE49-F238E27FC236}">
              <a16:creationId xmlns:a16="http://schemas.microsoft.com/office/drawing/2014/main" id="{00000000-0008-0000-05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10" name="Picture 1" descr="ALMASHRI_0">
          <a:extLst>
            <a:ext uri="{FF2B5EF4-FFF2-40B4-BE49-F238E27FC236}">
              <a16:creationId xmlns:a16="http://schemas.microsoft.com/office/drawing/2014/main" id="{00000000-0008-0000-05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11" name="Picture 1" descr="ALMASHRI_0">
          <a:extLst>
            <a:ext uri="{FF2B5EF4-FFF2-40B4-BE49-F238E27FC236}">
              <a16:creationId xmlns:a16="http://schemas.microsoft.com/office/drawing/2014/main" id="{00000000-0008-0000-05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12" name="Picture 1" descr="ALMASHRI_0">
          <a:extLst>
            <a:ext uri="{FF2B5EF4-FFF2-40B4-BE49-F238E27FC236}">
              <a16:creationId xmlns:a16="http://schemas.microsoft.com/office/drawing/2014/main" id="{00000000-0008-0000-05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13" name="Picture 1" descr="ALMASHRI_0">
          <a:extLst>
            <a:ext uri="{FF2B5EF4-FFF2-40B4-BE49-F238E27FC236}">
              <a16:creationId xmlns:a16="http://schemas.microsoft.com/office/drawing/2014/main" id="{00000000-0008-0000-05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14" name="Picture 1" descr="ALMASHRI_0">
          <a:extLst>
            <a:ext uri="{FF2B5EF4-FFF2-40B4-BE49-F238E27FC236}">
              <a16:creationId xmlns:a16="http://schemas.microsoft.com/office/drawing/2014/main" id="{00000000-0008-0000-05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15" name="Picture 1" descr="ALMASHRI_0">
          <a:extLst>
            <a:ext uri="{FF2B5EF4-FFF2-40B4-BE49-F238E27FC236}">
              <a16:creationId xmlns:a16="http://schemas.microsoft.com/office/drawing/2014/main" id="{00000000-0008-0000-05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16" name="Picture 1" descr="ALMASHRI_0">
          <a:extLst>
            <a:ext uri="{FF2B5EF4-FFF2-40B4-BE49-F238E27FC236}">
              <a16:creationId xmlns:a16="http://schemas.microsoft.com/office/drawing/2014/main" id="{00000000-0008-0000-05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17" name="Picture 1" descr="ALMASHRI_0">
          <a:extLst>
            <a:ext uri="{FF2B5EF4-FFF2-40B4-BE49-F238E27FC236}">
              <a16:creationId xmlns:a16="http://schemas.microsoft.com/office/drawing/2014/main" id="{00000000-0008-0000-05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18" name="Picture 1" descr="ALMASHRI_0">
          <a:extLst>
            <a:ext uri="{FF2B5EF4-FFF2-40B4-BE49-F238E27FC236}">
              <a16:creationId xmlns:a16="http://schemas.microsoft.com/office/drawing/2014/main" id="{00000000-0008-0000-05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19" name="Picture 1" descr="ALMASHRI_0">
          <a:extLst>
            <a:ext uri="{FF2B5EF4-FFF2-40B4-BE49-F238E27FC236}">
              <a16:creationId xmlns:a16="http://schemas.microsoft.com/office/drawing/2014/main" id="{00000000-0008-0000-05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0" name="Picture 1" descr="ALMASHRI_0">
          <a:extLst>
            <a:ext uri="{FF2B5EF4-FFF2-40B4-BE49-F238E27FC236}">
              <a16:creationId xmlns:a16="http://schemas.microsoft.com/office/drawing/2014/main" id="{00000000-0008-0000-05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1" name="Picture 1" descr="ALMASHRI_0">
          <a:extLst>
            <a:ext uri="{FF2B5EF4-FFF2-40B4-BE49-F238E27FC236}">
              <a16:creationId xmlns:a16="http://schemas.microsoft.com/office/drawing/2014/main" id="{00000000-0008-0000-05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2" name="Picture 1" descr="ALMASHRI_0">
          <a:extLst>
            <a:ext uri="{FF2B5EF4-FFF2-40B4-BE49-F238E27FC236}">
              <a16:creationId xmlns:a16="http://schemas.microsoft.com/office/drawing/2014/main" id="{00000000-0008-0000-05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3" name="Picture 1" descr="ALMASHRI_0">
          <a:extLst>
            <a:ext uri="{FF2B5EF4-FFF2-40B4-BE49-F238E27FC236}">
              <a16:creationId xmlns:a16="http://schemas.microsoft.com/office/drawing/2014/main" id="{00000000-0008-0000-05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4" name="Picture 1" descr="ALMASHRI_0">
          <a:extLst>
            <a:ext uri="{FF2B5EF4-FFF2-40B4-BE49-F238E27FC236}">
              <a16:creationId xmlns:a16="http://schemas.microsoft.com/office/drawing/2014/main" id="{00000000-0008-0000-05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5" name="Picture 1" descr="ALMASHRI_0">
          <a:extLst>
            <a:ext uri="{FF2B5EF4-FFF2-40B4-BE49-F238E27FC236}">
              <a16:creationId xmlns:a16="http://schemas.microsoft.com/office/drawing/2014/main" id="{00000000-0008-0000-05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6" name="Picture 1" descr="ALMASHRI_0">
          <a:extLst>
            <a:ext uri="{FF2B5EF4-FFF2-40B4-BE49-F238E27FC236}">
              <a16:creationId xmlns:a16="http://schemas.microsoft.com/office/drawing/2014/main" id="{00000000-0008-0000-05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7" name="Picture 1" descr="ALMASHRI_0">
          <a:extLst>
            <a:ext uri="{FF2B5EF4-FFF2-40B4-BE49-F238E27FC236}">
              <a16:creationId xmlns:a16="http://schemas.microsoft.com/office/drawing/2014/main" id="{00000000-0008-0000-05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8" name="Picture 1" descr="ALMASHRI_0">
          <a:extLst>
            <a:ext uri="{FF2B5EF4-FFF2-40B4-BE49-F238E27FC236}">
              <a16:creationId xmlns:a16="http://schemas.microsoft.com/office/drawing/2014/main" id="{00000000-0008-0000-05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29" name="Picture 1" descr="ALMASHRI_0">
          <a:extLst>
            <a:ext uri="{FF2B5EF4-FFF2-40B4-BE49-F238E27FC236}">
              <a16:creationId xmlns:a16="http://schemas.microsoft.com/office/drawing/2014/main" id="{00000000-0008-0000-05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30" name="Picture 1" descr="ALMASHRI_0">
          <a:extLst>
            <a:ext uri="{FF2B5EF4-FFF2-40B4-BE49-F238E27FC236}">
              <a16:creationId xmlns:a16="http://schemas.microsoft.com/office/drawing/2014/main" id="{00000000-0008-0000-05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1" name="Picture 1" descr="ALMASHRI_0">
          <a:extLst>
            <a:ext uri="{FF2B5EF4-FFF2-40B4-BE49-F238E27FC236}">
              <a16:creationId xmlns:a16="http://schemas.microsoft.com/office/drawing/2014/main" id="{00000000-0008-0000-05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2" name="Picture 1" descr="ALMASHRI_0">
          <a:extLst>
            <a:ext uri="{FF2B5EF4-FFF2-40B4-BE49-F238E27FC236}">
              <a16:creationId xmlns:a16="http://schemas.microsoft.com/office/drawing/2014/main" id="{00000000-0008-0000-05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3" name="Picture 1" descr="ALMASHRI_0">
          <a:extLst>
            <a:ext uri="{FF2B5EF4-FFF2-40B4-BE49-F238E27FC236}">
              <a16:creationId xmlns:a16="http://schemas.microsoft.com/office/drawing/2014/main" id="{00000000-0008-0000-05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4" name="Picture 1" descr="ALMASHRI_0">
          <a:extLst>
            <a:ext uri="{FF2B5EF4-FFF2-40B4-BE49-F238E27FC236}">
              <a16:creationId xmlns:a16="http://schemas.microsoft.com/office/drawing/2014/main" id="{00000000-0008-0000-05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5" name="Picture 1" descr="ALMASHRI_0">
          <a:extLst>
            <a:ext uri="{FF2B5EF4-FFF2-40B4-BE49-F238E27FC236}">
              <a16:creationId xmlns:a16="http://schemas.microsoft.com/office/drawing/2014/main" id="{00000000-0008-0000-05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6" name="Picture 1" descr="ALMASHRI_0">
          <a:extLst>
            <a:ext uri="{FF2B5EF4-FFF2-40B4-BE49-F238E27FC236}">
              <a16:creationId xmlns:a16="http://schemas.microsoft.com/office/drawing/2014/main" id="{00000000-0008-0000-05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7" name="Picture 1" descr="ALMASHRI_0">
          <a:extLst>
            <a:ext uri="{FF2B5EF4-FFF2-40B4-BE49-F238E27FC236}">
              <a16:creationId xmlns:a16="http://schemas.microsoft.com/office/drawing/2014/main" id="{00000000-0008-0000-05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8" name="Picture 1" descr="ALMASHRI_0">
          <a:extLst>
            <a:ext uri="{FF2B5EF4-FFF2-40B4-BE49-F238E27FC236}">
              <a16:creationId xmlns:a16="http://schemas.microsoft.com/office/drawing/2014/main" id="{00000000-0008-0000-05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39" name="Picture 1" descr="ALMASHRI_0">
          <a:extLst>
            <a:ext uri="{FF2B5EF4-FFF2-40B4-BE49-F238E27FC236}">
              <a16:creationId xmlns:a16="http://schemas.microsoft.com/office/drawing/2014/main" id="{00000000-0008-0000-05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40" name="Picture 1" descr="ALMASHRI_0">
          <a:extLst>
            <a:ext uri="{FF2B5EF4-FFF2-40B4-BE49-F238E27FC236}">
              <a16:creationId xmlns:a16="http://schemas.microsoft.com/office/drawing/2014/main" id="{00000000-0008-0000-05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41" name="Picture 1" descr="ALMASHRI_0">
          <a:extLst>
            <a:ext uri="{FF2B5EF4-FFF2-40B4-BE49-F238E27FC236}">
              <a16:creationId xmlns:a16="http://schemas.microsoft.com/office/drawing/2014/main" id="{00000000-0008-0000-05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42" name="Picture 1" descr="ALMASHRI_0">
          <a:extLst>
            <a:ext uri="{FF2B5EF4-FFF2-40B4-BE49-F238E27FC236}">
              <a16:creationId xmlns:a16="http://schemas.microsoft.com/office/drawing/2014/main" id="{00000000-0008-0000-05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43" name="Picture 1" descr="ALMASHRI_0">
          <a:extLst>
            <a:ext uri="{FF2B5EF4-FFF2-40B4-BE49-F238E27FC236}">
              <a16:creationId xmlns:a16="http://schemas.microsoft.com/office/drawing/2014/main" id="{00000000-0008-0000-05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44" name="Picture 1" descr="ALMASHRI_0">
          <a:extLst>
            <a:ext uri="{FF2B5EF4-FFF2-40B4-BE49-F238E27FC236}">
              <a16:creationId xmlns:a16="http://schemas.microsoft.com/office/drawing/2014/main" id="{00000000-0008-0000-05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45" name="Picture 1" descr="ALMASHRI_0">
          <a:extLst>
            <a:ext uri="{FF2B5EF4-FFF2-40B4-BE49-F238E27FC236}">
              <a16:creationId xmlns:a16="http://schemas.microsoft.com/office/drawing/2014/main" id="{00000000-0008-0000-05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46" name="Picture 1" descr="ALMASHRI_0">
          <a:extLst>
            <a:ext uri="{FF2B5EF4-FFF2-40B4-BE49-F238E27FC236}">
              <a16:creationId xmlns:a16="http://schemas.microsoft.com/office/drawing/2014/main" id="{00000000-0008-0000-05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47" name="Picture 1" descr="ALMASHRI_0">
          <a:extLst>
            <a:ext uri="{FF2B5EF4-FFF2-40B4-BE49-F238E27FC236}">
              <a16:creationId xmlns:a16="http://schemas.microsoft.com/office/drawing/2014/main" id="{00000000-0008-0000-05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48" name="Picture 1" descr="ALMASHRI_0">
          <a:extLst>
            <a:ext uri="{FF2B5EF4-FFF2-40B4-BE49-F238E27FC236}">
              <a16:creationId xmlns:a16="http://schemas.microsoft.com/office/drawing/2014/main" id="{00000000-0008-0000-05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49" name="Picture 1" descr="ALMASHRI_0">
          <a:extLst>
            <a:ext uri="{FF2B5EF4-FFF2-40B4-BE49-F238E27FC236}">
              <a16:creationId xmlns:a16="http://schemas.microsoft.com/office/drawing/2014/main" id="{00000000-0008-0000-05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0" name="Picture 1" descr="ALMASHRI_0">
          <a:extLst>
            <a:ext uri="{FF2B5EF4-FFF2-40B4-BE49-F238E27FC236}">
              <a16:creationId xmlns:a16="http://schemas.microsoft.com/office/drawing/2014/main" id="{00000000-0008-0000-05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1" name="Picture 1" descr="ALMASHRI_0">
          <a:extLst>
            <a:ext uri="{FF2B5EF4-FFF2-40B4-BE49-F238E27FC236}">
              <a16:creationId xmlns:a16="http://schemas.microsoft.com/office/drawing/2014/main" id="{00000000-0008-0000-05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2" name="Picture 1" descr="ALMASHRI_0">
          <a:extLst>
            <a:ext uri="{FF2B5EF4-FFF2-40B4-BE49-F238E27FC236}">
              <a16:creationId xmlns:a16="http://schemas.microsoft.com/office/drawing/2014/main" id="{00000000-0008-0000-05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3" name="Picture 1" descr="ALMASHRI_0">
          <a:extLst>
            <a:ext uri="{FF2B5EF4-FFF2-40B4-BE49-F238E27FC236}">
              <a16:creationId xmlns:a16="http://schemas.microsoft.com/office/drawing/2014/main" id="{00000000-0008-0000-05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4" name="Picture 1" descr="ALMASHRI_0">
          <a:extLst>
            <a:ext uri="{FF2B5EF4-FFF2-40B4-BE49-F238E27FC236}">
              <a16:creationId xmlns:a16="http://schemas.microsoft.com/office/drawing/2014/main" id="{00000000-0008-0000-05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5" name="Picture 1" descr="ALMASHRI_0">
          <a:extLst>
            <a:ext uri="{FF2B5EF4-FFF2-40B4-BE49-F238E27FC236}">
              <a16:creationId xmlns:a16="http://schemas.microsoft.com/office/drawing/2014/main" id="{00000000-0008-0000-05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6" name="Picture 1" descr="ALMASHRI_0">
          <a:extLst>
            <a:ext uri="{FF2B5EF4-FFF2-40B4-BE49-F238E27FC236}">
              <a16:creationId xmlns:a16="http://schemas.microsoft.com/office/drawing/2014/main" id="{00000000-0008-0000-05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7" name="Picture 1" descr="ALMASHRI_0">
          <a:extLst>
            <a:ext uri="{FF2B5EF4-FFF2-40B4-BE49-F238E27FC236}">
              <a16:creationId xmlns:a16="http://schemas.microsoft.com/office/drawing/2014/main" id="{00000000-0008-0000-05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8" name="Picture 1" descr="ALMASHRI_0">
          <a:extLst>
            <a:ext uri="{FF2B5EF4-FFF2-40B4-BE49-F238E27FC236}">
              <a16:creationId xmlns:a16="http://schemas.microsoft.com/office/drawing/2014/main" id="{00000000-0008-0000-05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9" name="Picture 1" descr="ALMASHRI_0">
          <a:extLst>
            <a:ext uri="{FF2B5EF4-FFF2-40B4-BE49-F238E27FC236}">
              <a16:creationId xmlns:a16="http://schemas.microsoft.com/office/drawing/2014/main" id="{00000000-0008-0000-05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60" name="Picture 1" descr="ALMASHRI_0">
          <a:extLst>
            <a:ext uri="{FF2B5EF4-FFF2-40B4-BE49-F238E27FC236}">
              <a16:creationId xmlns:a16="http://schemas.microsoft.com/office/drawing/2014/main" id="{00000000-0008-0000-05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61" name="Picture 1" descr="ALMASHRI_0">
          <a:extLst>
            <a:ext uri="{FF2B5EF4-FFF2-40B4-BE49-F238E27FC236}">
              <a16:creationId xmlns:a16="http://schemas.microsoft.com/office/drawing/2014/main" id="{00000000-0008-0000-05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62" name="Picture 1" descr="ALMASHRI_0">
          <a:extLst>
            <a:ext uri="{FF2B5EF4-FFF2-40B4-BE49-F238E27FC236}">
              <a16:creationId xmlns:a16="http://schemas.microsoft.com/office/drawing/2014/main" id="{00000000-0008-0000-05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63" name="Picture 1" descr="ALMASHRI_0">
          <a:extLst>
            <a:ext uri="{FF2B5EF4-FFF2-40B4-BE49-F238E27FC236}">
              <a16:creationId xmlns:a16="http://schemas.microsoft.com/office/drawing/2014/main" id="{00000000-0008-0000-05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64" name="Picture 1" descr="ALMASHRI_0">
          <a:extLst>
            <a:ext uri="{FF2B5EF4-FFF2-40B4-BE49-F238E27FC236}">
              <a16:creationId xmlns:a16="http://schemas.microsoft.com/office/drawing/2014/main" id="{00000000-0008-0000-05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65" name="Picture 1" descr="ALMASHRI_0">
          <a:extLst>
            <a:ext uri="{FF2B5EF4-FFF2-40B4-BE49-F238E27FC236}">
              <a16:creationId xmlns:a16="http://schemas.microsoft.com/office/drawing/2014/main" id="{00000000-0008-0000-05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66" name="Picture 1" descr="ALMASHRI_0">
          <a:extLst>
            <a:ext uri="{FF2B5EF4-FFF2-40B4-BE49-F238E27FC236}">
              <a16:creationId xmlns:a16="http://schemas.microsoft.com/office/drawing/2014/main" id="{00000000-0008-0000-05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67" name="Picture 1" descr="ALMASHRI_0">
          <a:extLst>
            <a:ext uri="{FF2B5EF4-FFF2-40B4-BE49-F238E27FC236}">
              <a16:creationId xmlns:a16="http://schemas.microsoft.com/office/drawing/2014/main" id="{00000000-0008-0000-05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68" name="Picture 1" descr="ALMASHRI_0">
          <a:extLst>
            <a:ext uri="{FF2B5EF4-FFF2-40B4-BE49-F238E27FC236}">
              <a16:creationId xmlns:a16="http://schemas.microsoft.com/office/drawing/2014/main" id="{00000000-0008-0000-05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69" name="Picture 1" descr="ALMASHRI_0">
          <a:extLst>
            <a:ext uri="{FF2B5EF4-FFF2-40B4-BE49-F238E27FC236}">
              <a16:creationId xmlns:a16="http://schemas.microsoft.com/office/drawing/2014/main" id="{00000000-0008-0000-05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0" name="Picture 1" descr="ALMASHRI_0">
          <a:extLst>
            <a:ext uri="{FF2B5EF4-FFF2-40B4-BE49-F238E27FC236}">
              <a16:creationId xmlns:a16="http://schemas.microsoft.com/office/drawing/2014/main" id="{00000000-0008-0000-05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1" name="Picture 1" descr="ALMASHRI_0">
          <a:extLst>
            <a:ext uri="{FF2B5EF4-FFF2-40B4-BE49-F238E27FC236}">
              <a16:creationId xmlns:a16="http://schemas.microsoft.com/office/drawing/2014/main" id="{00000000-0008-0000-05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2" name="Picture 1" descr="ALMASHRI_0">
          <a:extLst>
            <a:ext uri="{FF2B5EF4-FFF2-40B4-BE49-F238E27FC236}">
              <a16:creationId xmlns:a16="http://schemas.microsoft.com/office/drawing/2014/main" id="{00000000-0008-0000-05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3" name="Picture 1" descr="ALMASHRI_0">
          <a:extLst>
            <a:ext uri="{FF2B5EF4-FFF2-40B4-BE49-F238E27FC236}">
              <a16:creationId xmlns:a16="http://schemas.microsoft.com/office/drawing/2014/main" id="{00000000-0008-0000-05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4" name="Picture 1" descr="ALMASHRI_0">
          <a:extLst>
            <a:ext uri="{FF2B5EF4-FFF2-40B4-BE49-F238E27FC236}">
              <a16:creationId xmlns:a16="http://schemas.microsoft.com/office/drawing/2014/main" id="{00000000-0008-0000-05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5" name="Picture 1" descr="ALMASHRI_0">
          <a:extLst>
            <a:ext uri="{FF2B5EF4-FFF2-40B4-BE49-F238E27FC236}">
              <a16:creationId xmlns:a16="http://schemas.microsoft.com/office/drawing/2014/main" id="{00000000-0008-0000-05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6" name="Picture 1" descr="ALMASHRI_0">
          <a:extLst>
            <a:ext uri="{FF2B5EF4-FFF2-40B4-BE49-F238E27FC236}">
              <a16:creationId xmlns:a16="http://schemas.microsoft.com/office/drawing/2014/main" id="{00000000-0008-0000-05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7" name="Picture 1" descr="ALMASHRI_0">
          <a:extLst>
            <a:ext uri="{FF2B5EF4-FFF2-40B4-BE49-F238E27FC236}">
              <a16:creationId xmlns:a16="http://schemas.microsoft.com/office/drawing/2014/main" id="{00000000-0008-0000-05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278" name="Picture 1" descr="ALMASHRI_0">
          <a:extLst>
            <a:ext uri="{FF2B5EF4-FFF2-40B4-BE49-F238E27FC236}">
              <a16:creationId xmlns:a16="http://schemas.microsoft.com/office/drawing/2014/main" id="{00000000-0008-0000-05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79" name="Picture 1" descr="ALMASHRI_0">
          <a:extLst>
            <a:ext uri="{FF2B5EF4-FFF2-40B4-BE49-F238E27FC236}">
              <a16:creationId xmlns:a16="http://schemas.microsoft.com/office/drawing/2014/main" id="{00000000-0008-0000-05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0" name="Picture 1" descr="ALMASHRI_0">
          <a:extLst>
            <a:ext uri="{FF2B5EF4-FFF2-40B4-BE49-F238E27FC236}">
              <a16:creationId xmlns:a16="http://schemas.microsoft.com/office/drawing/2014/main" id="{00000000-0008-0000-05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1" name="Picture 1" descr="ALMASHRI_0">
          <a:extLst>
            <a:ext uri="{FF2B5EF4-FFF2-40B4-BE49-F238E27FC236}">
              <a16:creationId xmlns:a16="http://schemas.microsoft.com/office/drawing/2014/main" id="{00000000-0008-0000-05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2" name="Picture 1" descr="ALMASHRI_0">
          <a:extLst>
            <a:ext uri="{FF2B5EF4-FFF2-40B4-BE49-F238E27FC236}">
              <a16:creationId xmlns:a16="http://schemas.microsoft.com/office/drawing/2014/main" id="{00000000-0008-0000-05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3" name="Picture 1" descr="ALMASHRI_0">
          <a:extLst>
            <a:ext uri="{FF2B5EF4-FFF2-40B4-BE49-F238E27FC236}">
              <a16:creationId xmlns:a16="http://schemas.microsoft.com/office/drawing/2014/main" id="{00000000-0008-0000-05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4" name="Picture 1" descr="ALMASHRI_0">
          <a:extLst>
            <a:ext uri="{FF2B5EF4-FFF2-40B4-BE49-F238E27FC236}">
              <a16:creationId xmlns:a16="http://schemas.microsoft.com/office/drawing/2014/main" id="{00000000-0008-0000-05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5" name="Picture 1" descr="ALMASHRI_0">
          <a:extLst>
            <a:ext uri="{FF2B5EF4-FFF2-40B4-BE49-F238E27FC236}">
              <a16:creationId xmlns:a16="http://schemas.microsoft.com/office/drawing/2014/main" id="{00000000-0008-0000-05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6" name="Picture 1" descr="ALMASHRI_0">
          <a:extLst>
            <a:ext uri="{FF2B5EF4-FFF2-40B4-BE49-F238E27FC236}">
              <a16:creationId xmlns:a16="http://schemas.microsoft.com/office/drawing/2014/main" id="{00000000-0008-0000-05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7" name="Picture 1" descr="ALMASHRI_0">
          <a:extLst>
            <a:ext uri="{FF2B5EF4-FFF2-40B4-BE49-F238E27FC236}">
              <a16:creationId xmlns:a16="http://schemas.microsoft.com/office/drawing/2014/main" id="{00000000-0008-0000-05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8" name="Picture 1" descr="ALMASHRI_0">
          <a:extLst>
            <a:ext uri="{FF2B5EF4-FFF2-40B4-BE49-F238E27FC236}">
              <a16:creationId xmlns:a16="http://schemas.microsoft.com/office/drawing/2014/main" id="{00000000-0008-0000-05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89" name="Picture 1" descr="ALMASHRI_0">
          <a:extLst>
            <a:ext uri="{FF2B5EF4-FFF2-40B4-BE49-F238E27FC236}">
              <a16:creationId xmlns:a16="http://schemas.microsoft.com/office/drawing/2014/main" id="{00000000-0008-0000-05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90" name="Picture 1" descr="ALMASHRI_0">
          <a:extLst>
            <a:ext uri="{FF2B5EF4-FFF2-40B4-BE49-F238E27FC236}">
              <a16:creationId xmlns:a16="http://schemas.microsoft.com/office/drawing/2014/main" id="{00000000-0008-0000-05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91" name="Picture 1" descr="ALMASHRI_0">
          <a:extLst>
            <a:ext uri="{FF2B5EF4-FFF2-40B4-BE49-F238E27FC236}">
              <a16:creationId xmlns:a16="http://schemas.microsoft.com/office/drawing/2014/main" id="{00000000-0008-0000-05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92" name="Picture 1" descr="ALMASHRI_0">
          <a:extLst>
            <a:ext uri="{FF2B5EF4-FFF2-40B4-BE49-F238E27FC236}">
              <a16:creationId xmlns:a16="http://schemas.microsoft.com/office/drawing/2014/main" id="{00000000-0008-0000-05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93" name="Picture 1" descr="ALMASHRI_0">
          <a:extLst>
            <a:ext uri="{FF2B5EF4-FFF2-40B4-BE49-F238E27FC236}">
              <a16:creationId xmlns:a16="http://schemas.microsoft.com/office/drawing/2014/main" id="{00000000-0008-0000-05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294" name="Picture 1" descr="ALMASHRI_0">
          <a:extLst>
            <a:ext uri="{FF2B5EF4-FFF2-40B4-BE49-F238E27FC236}">
              <a16:creationId xmlns:a16="http://schemas.microsoft.com/office/drawing/2014/main" id="{00000000-0008-0000-05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295" name="Picture 1" descr="ALMASHRI_0">
          <a:extLst>
            <a:ext uri="{FF2B5EF4-FFF2-40B4-BE49-F238E27FC236}">
              <a16:creationId xmlns:a16="http://schemas.microsoft.com/office/drawing/2014/main" id="{00000000-0008-0000-05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296" name="Picture 1" descr="ALMASHRI_0">
          <a:extLst>
            <a:ext uri="{FF2B5EF4-FFF2-40B4-BE49-F238E27FC236}">
              <a16:creationId xmlns:a16="http://schemas.microsoft.com/office/drawing/2014/main" id="{00000000-0008-0000-05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297" name="Picture 1" descr="ALMASHRI_0">
          <a:extLst>
            <a:ext uri="{FF2B5EF4-FFF2-40B4-BE49-F238E27FC236}">
              <a16:creationId xmlns:a16="http://schemas.microsoft.com/office/drawing/2014/main" id="{00000000-0008-0000-05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298" name="Picture 1" descr="ALMASHRI_0">
          <a:extLst>
            <a:ext uri="{FF2B5EF4-FFF2-40B4-BE49-F238E27FC236}">
              <a16:creationId xmlns:a16="http://schemas.microsoft.com/office/drawing/2014/main" id="{00000000-0008-0000-05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299" name="Picture 1" descr="ALMASHRI_0">
          <a:extLst>
            <a:ext uri="{FF2B5EF4-FFF2-40B4-BE49-F238E27FC236}">
              <a16:creationId xmlns:a16="http://schemas.microsoft.com/office/drawing/2014/main" id="{00000000-0008-0000-05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0" name="Picture 1" descr="ALMASHRI_0">
          <a:extLst>
            <a:ext uri="{FF2B5EF4-FFF2-40B4-BE49-F238E27FC236}">
              <a16:creationId xmlns:a16="http://schemas.microsoft.com/office/drawing/2014/main" id="{00000000-0008-0000-05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1" name="Picture 1" descr="ALMASHRI_0">
          <a:extLst>
            <a:ext uri="{FF2B5EF4-FFF2-40B4-BE49-F238E27FC236}">
              <a16:creationId xmlns:a16="http://schemas.microsoft.com/office/drawing/2014/main" id="{00000000-0008-0000-05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2" name="Picture 1" descr="ALMASHRI_0">
          <a:extLst>
            <a:ext uri="{FF2B5EF4-FFF2-40B4-BE49-F238E27FC236}">
              <a16:creationId xmlns:a16="http://schemas.microsoft.com/office/drawing/2014/main" id="{00000000-0008-0000-05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3" name="Picture 1" descr="ALMASHRI_0">
          <a:extLst>
            <a:ext uri="{FF2B5EF4-FFF2-40B4-BE49-F238E27FC236}">
              <a16:creationId xmlns:a16="http://schemas.microsoft.com/office/drawing/2014/main" id="{00000000-0008-0000-05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4" name="Picture 1" descr="ALMASHRI_0">
          <a:extLst>
            <a:ext uri="{FF2B5EF4-FFF2-40B4-BE49-F238E27FC236}">
              <a16:creationId xmlns:a16="http://schemas.microsoft.com/office/drawing/2014/main" id="{00000000-0008-0000-05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5" name="Picture 1" descr="ALMASHRI_0">
          <a:extLst>
            <a:ext uri="{FF2B5EF4-FFF2-40B4-BE49-F238E27FC236}">
              <a16:creationId xmlns:a16="http://schemas.microsoft.com/office/drawing/2014/main" id="{00000000-0008-0000-05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6" name="Picture 1" descr="ALMASHRI_0">
          <a:extLst>
            <a:ext uri="{FF2B5EF4-FFF2-40B4-BE49-F238E27FC236}">
              <a16:creationId xmlns:a16="http://schemas.microsoft.com/office/drawing/2014/main" id="{00000000-0008-0000-05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7" name="Picture 1" descr="ALMASHRI_0">
          <a:extLst>
            <a:ext uri="{FF2B5EF4-FFF2-40B4-BE49-F238E27FC236}">
              <a16:creationId xmlns:a16="http://schemas.microsoft.com/office/drawing/2014/main" id="{00000000-0008-0000-05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8" name="Picture 1" descr="ALMASHRI_0">
          <a:extLst>
            <a:ext uri="{FF2B5EF4-FFF2-40B4-BE49-F238E27FC236}">
              <a16:creationId xmlns:a16="http://schemas.microsoft.com/office/drawing/2014/main" id="{00000000-0008-0000-05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09" name="Picture 1" descr="ALMASHRI_0">
          <a:extLst>
            <a:ext uri="{FF2B5EF4-FFF2-40B4-BE49-F238E27FC236}">
              <a16:creationId xmlns:a16="http://schemas.microsoft.com/office/drawing/2014/main" id="{00000000-0008-0000-05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310" name="Picture 1" descr="ALMASHRI_0">
          <a:extLst>
            <a:ext uri="{FF2B5EF4-FFF2-40B4-BE49-F238E27FC236}">
              <a16:creationId xmlns:a16="http://schemas.microsoft.com/office/drawing/2014/main" id="{00000000-0008-0000-05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1" name="Picture 1" descr="ALMASHRI_0">
          <a:extLst>
            <a:ext uri="{FF2B5EF4-FFF2-40B4-BE49-F238E27FC236}">
              <a16:creationId xmlns:a16="http://schemas.microsoft.com/office/drawing/2014/main" id="{00000000-0008-0000-05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2" name="Picture 1" descr="ALMASHRI_0">
          <a:extLst>
            <a:ext uri="{FF2B5EF4-FFF2-40B4-BE49-F238E27FC236}">
              <a16:creationId xmlns:a16="http://schemas.microsoft.com/office/drawing/2014/main" id="{00000000-0008-0000-05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3" name="Picture 1" descr="ALMASHRI_0">
          <a:extLst>
            <a:ext uri="{FF2B5EF4-FFF2-40B4-BE49-F238E27FC236}">
              <a16:creationId xmlns:a16="http://schemas.microsoft.com/office/drawing/2014/main" id="{00000000-0008-0000-05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4" name="Picture 1" descr="ALMASHRI_0">
          <a:extLst>
            <a:ext uri="{FF2B5EF4-FFF2-40B4-BE49-F238E27FC236}">
              <a16:creationId xmlns:a16="http://schemas.microsoft.com/office/drawing/2014/main" id="{00000000-0008-0000-05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5" name="Picture 1" descr="ALMASHRI_0">
          <a:extLst>
            <a:ext uri="{FF2B5EF4-FFF2-40B4-BE49-F238E27FC236}">
              <a16:creationId xmlns:a16="http://schemas.microsoft.com/office/drawing/2014/main" id="{00000000-0008-0000-05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6" name="Picture 1" descr="ALMASHRI_0">
          <a:extLst>
            <a:ext uri="{FF2B5EF4-FFF2-40B4-BE49-F238E27FC236}">
              <a16:creationId xmlns:a16="http://schemas.microsoft.com/office/drawing/2014/main" id="{00000000-0008-0000-05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7" name="Picture 1" descr="ALMASHRI_0">
          <a:extLst>
            <a:ext uri="{FF2B5EF4-FFF2-40B4-BE49-F238E27FC236}">
              <a16:creationId xmlns:a16="http://schemas.microsoft.com/office/drawing/2014/main" id="{00000000-0008-0000-05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8" name="Picture 1" descr="ALMASHRI_0">
          <a:extLst>
            <a:ext uri="{FF2B5EF4-FFF2-40B4-BE49-F238E27FC236}">
              <a16:creationId xmlns:a16="http://schemas.microsoft.com/office/drawing/2014/main" id="{00000000-0008-0000-05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19" name="Picture 1" descr="ALMASHRI_0">
          <a:extLst>
            <a:ext uri="{FF2B5EF4-FFF2-40B4-BE49-F238E27FC236}">
              <a16:creationId xmlns:a16="http://schemas.microsoft.com/office/drawing/2014/main" id="{00000000-0008-0000-05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20" name="Picture 1" descr="ALMASHRI_0">
          <a:extLst>
            <a:ext uri="{FF2B5EF4-FFF2-40B4-BE49-F238E27FC236}">
              <a16:creationId xmlns:a16="http://schemas.microsoft.com/office/drawing/2014/main" id="{00000000-0008-0000-05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21" name="Picture 1" descr="ALMASHRI_0">
          <a:extLst>
            <a:ext uri="{FF2B5EF4-FFF2-40B4-BE49-F238E27FC236}">
              <a16:creationId xmlns:a16="http://schemas.microsoft.com/office/drawing/2014/main" id="{00000000-0008-0000-05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22" name="Picture 1" descr="ALMASHRI_0">
          <a:extLst>
            <a:ext uri="{FF2B5EF4-FFF2-40B4-BE49-F238E27FC236}">
              <a16:creationId xmlns:a16="http://schemas.microsoft.com/office/drawing/2014/main" id="{00000000-0008-0000-05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23" name="Picture 1" descr="ALMASHRI_0">
          <a:extLst>
            <a:ext uri="{FF2B5EF4-FFF2-40B4-BE49-F238E27FC236}">
              <a16:creationId xmlns:a16="http://schemas.microsoft.com/office/drawing/2014/main" id="{00000000-0008-0000-05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24" name="Picture 1" descr="ALMASHRI_0">
          <a:extLst>
            <a:ext uri="{FF2B5EF4-FFF2-40B4-BE49-F238E27FC236}">
              <a16:creationId xmlns:a16="http://schemas.microsoft.com/office/drawing/2014/main" id="{00000000-0008-0000-05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25" name="Picture 1" descr="ALMASHRI_0">
          <a:extLst>
            <a:ext uri="{FF2B5EF4-FFF2-40B4-BE49-F238E27FC236}">
              <a16:creationId xmlns:a16="http://schemas.microsoft.com/office/drawing/2014/main" id="{00000000-0008-0000-05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326" name="Picture 1" descr="ALMASHRI_0">
          <a:extLst>
            <a:ext uri="{FF2B5EF4-FFF2-40B4-BE49-F238E27FC236}">
              <a16:creationId xmlns:a16="http://schemas.microsoft.com/office/drawing/2014/main" id="{00000000-0008-0000-05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27" name="Picture 1" descr="ALMASHRI_0">
          <a:extLst>
            <a:ext uri="{FF2B5EF4-FFF2-40B4-BE49-F238E27FC236}">
              <a16:creationId xmlns:a16="http://schemas.microsoft.com/office/drawing/2014/main" id="{00000000-0008-0000-05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28" name="Picture 1" descr="ALMASHRI_0">
          <a:extLst>
            <a:ext uri="{FF2B5EF4-FFF2-40B4-BE49-F238E27FC236}">
              <a16:creationId xmlns:a16="http://schemas.microsoft.com/office/drawing/2014/main" id="{00000000-0008-0000-05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29" name="Picture 1" descr="ALMASHRI_0">
          <a:extLst>
            <a:ext uri="{FF2B5EF4-FFF2-40B4-BE49-F238E27FC236}">
              <a16:creationId xmlns:a16="http://schemas.microsoft.com/office/drawing/2014/main" id="{00000000-0008-0000-05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0" name="Picture 1" descr="ALMASHRI_0">
          <a:extLst>
            <a:ext uri="{FF2B5EF4-FFF2-40B4-BE49-F238E27FC236}">
              <a16:creationId xmlns:a16="http://schemas.microsoft.com/office/drawing/2014/main" id="{00000000-0008-0000-05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1" name="Picture 1" descr="ALMASHRI_0">
          <a:extLst>
            <a:ext uri="{FF2B5EF4-FFF2-40B4-BE49-F238E27FC236}">
              <a16:creationId xmlns:a16="http://schemas.microsoft.com/office/drawing/2014/main" id="{00000000-0008-0000-05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2" name="Picture 1" descr="ALMASHRI_0">
          <a:extLst>
            <a:ext uri="{FF2B5EF4-FFF2-40B4-BE49-F238E27FC236}">
              <a16:creationId xmlns:a16="http://schemas.microsoft.com/office/drawing/2014/main" id="{00000000-0008-0000-05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3" name="Picture 1" descr="ALMASHRI_0">
          <a:extLst>
            <a:ext uri="{FF2B5EF4-FFF2-40B4-BE49-F238E27FC236}">
              <a16:creationId xmlns:a16="http://schemas.microsoft.com/office/drawing/2014/main" id="{00000000-0008-0000-05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4" name="Picture 1" descr="ALMASHRI_0">
          <a:extLst>
            <a:ext uri="{FF2B5EF4-FFF2-40B4-BE49-F238E27FC236}">
              <a16:creationId xmlns:a16="http://schemas.microsoft.com/office/drawing/2014/main" id="{00000000-0008-0000-05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5" name="Picture 1" descr="ALMASHRI_0">
          <a:extLst>
            <a:ext uri="{FF2B5EF4-FFF2-40B4-BE49-F238E27FC236}">
              <a16:creationId xmlns:a16="http://schemas.microsoft.com/office/drawing/2014/main" id="{00000000-0008-0000-05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6" name="Picture 1" descr="ALMASHRI_0">
          <a:extLst>
            <a:ext uri="{FF2B5EF4-FFF2-40B4-BE49-F238E27FC236}">
              <a16:creationId xmlns:a16="http://schemas.microsoft.com/office/drawing/2014/main" id="{00000000-0008-0000-05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7" name="Picture 1" descr="ALMASHRI_0">
          <a:extLst>
            <a:ext uri="{FF2B5EF4-FFF2-40B4-BE49-F238E27FC236}">
              <a16:creationId xmlns:a16="http://schemas.microsoft.com/office/drawing/2014/main" id="{00000000-0008-0000-05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8" name="Picture 1" descr="ALMASHRI_0">
          <a:extLst>
            <a:ext uri="{FF2B5EF4-FFF2-40B4-BE49-F238E27FC236}">
              <a16:creationId xmlns:a16="http://schemas.microsoft.com/office/drawing/2014/main" id="{00000000-0008-0000-05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39" name="Picture 1" descr="ALMASHRI_0">
          <a:extLst>
            <a:ext uri="{FF2B5EF4-FFF2-40B4-BE49-F238E27FC236}">
              <a16:creationId xmlns:a16="http://schemas.microsoft.com/office/drawing/2014/main" id="{00000000-0008-0000-05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40" name="Picture 1" descr="ALMASHRI_0">
          <a:extLst>
            <a:ext uri="{FF2B5EF4-FFF2-40B4-BE49-F238E27FC236}">
              <a16:creationId xmlns:a16="http://schemas.microsoft.com/office/drawing/2014/main" id="{00000000-0008-0000-05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41" name="Picture 1" descr="ALMASHRI_0">
          <a:extLst>
            <a:ext uri="{FF2B5EF4-FFF2-40B4-BE49-F238E27FC236}">
              <a16:creationId xmlns:a16="http://schemas.microsoft.com/office/drawing/2014/main" id="{00000000-0008-0000-05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42" name="Picture 1" descr="ALMASHRI_0">
          <a:extLst>
            <a:ext uri="{FF2B5EF4-FFF2-40B4-BE49-F238E27FC236}">
              <a16:creationId xmlns:a16="http://schemas.microsoft.com/office/drawing/2014/main" id="{00000000-0008-0000-05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43" name="Picture 1" descr="ALMASHRI_0">
          <a:extLst>
            <a:ext uri="{FF2B5EF4-FFF2-40B4-BE49-F238E27FC236}">
              <a16:creationId xmlns:a16="http://schemas.microsoft.com/office/drawing/2014/main" id="{00000000-0008-0000-05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44" name="Picture 1" descr="ALMASHRI_0">
          <a:extLst>
            <a:ext uri="{FF2B5EF4-FFF2-40B4-BE49-F238E27FC236}">
              <a16:creationId xmlns:a16="http://schemas.microsoft.com/office/drawing/2014/main" id="{00000000-0008-0000-05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45" name="Picture 1" descr="ALMASHRI_0">
          <a:extLst>
            <a:ext uri="{FF2B5EF4-FFF2-40B4-BE49-F238E27FC236}">
              <a16:creationId xmlns:a16="http://schemas.microsoft.com/office/drawing/2014/main" id="{00000000-0008-0000-05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46" name="Picture 1" descr="ALMASHRI_0">
          <a:extLst>
            <a:ext uri="{FF2B5EF4-FFF2-40B4-BE49-F238E27FC236}">
              <a16:creationId xmlns:a16="http://schemas.microsoft.com/office/drawing/2014/main" id="{00000000-0008-0000-05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47" name="Picture 1" descr="ALMASHRI_0">
          <a:extLst>
            <a:ext uri="{FF2B5EF4-FFF2-40B4-BE49-F238E27FC236}">
              <a16:creationId xmlns:a16="http://schemas.microsoft.com/office/drawing/2014/main" id="{00000000-0008-0000-05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48" name="Picture 1" descr="ALMASHRI_0">
          <a:extLst>
            <a:ext uri="{FF2B5EF4-FFF2-40B4-BE49-F238E27FC236}">
              <a16:creationId xmlns:a16="http://schemas.microsoft.com/office/drawing/2014/main" id="{00000000-0008-0000-05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49" name="Picture 1" descr="ALMASHRI_0">
          <a:extLst>
            <a:ext uri="{FF2B5EF4-FFF2-40B4-BE49-F238E27FC236}">
              <a16:creationId xmlns:a16="http://schemas.microsoft.com/office/drawing/2014/main" id="{00000000-0008-0000-05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0" name="Picture 1" descr="ALMASHRI_0">
          <a:extLst>
            <a:ext uri="{FF2B5EF4-FFF2-40B4-BE49-F238E27FC236}">
              <a16:creationId xmlns:a16="http://schemas.microsoft.com/office/drawing/2014/main" id="{00000000-0008-0000-05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1" name="Picture 1" descr="ALMASHRI_0">
          <a:extLst>
            <a:ext uri="{FF2B5EF4-FFF2-40B4-BE49-F238E27FC236}">
              <a16:creationId xmlns:a16="http://schemas.microsoft.com/office/drawing/2014/main" id="{00000000-0008-0000-05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2" name="Picture 1" descr="ALMASHRI_0">
          <a:extLst>
            <a:ext uri="{FF2B5EF4-FFF2-40B4-BE49-F238E27FC236}">
              <a16:creationId xmlns:a16="http://schemas.microsoft.com/office/drawing/2014/main" id="{00000000-0008-0000-05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3" name="Picture 1" descr="ALMASHRI_0">
          <a:extLst>
            <a:ext uri="{FF2B5EF4-FFF2-40B4-BE49-F238E27FC236}">
              <a16:creationId xmlns:a16="http://schemas.microsoft.com/office/drawing/2014/main" id="{00000000-0008-0000-05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4" name="Picture 1" descr="ALMASHRI_0">
          <a:extLst>
            <a:ext uri="{FF2B5EF4-FFF2-40B4-BE49-F238E27FC236}">
              <a16:creationId xmlns:a16="http://schemas.microsoft.com/office/drawing/2014/main" id="{00000000-0008-0000-05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5" name="Picture 1" descr="ALMASHRI_0">
          <a:extLst>
            <a:ext uri="{FF2B5EF4-FFF2-40B4-BE49-F238E27FC236}">
              <a16:creationId xmlns:a16="http://schemas.microsoft.com/office/drawing/2014/main" id="{00000000-0008-0000-05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6" name="Picture 1" descr="ALMASHRI_0">
          <a:extLst>
            <a:ext uri="{FF2B5EF4-FFF2-40B4-BE49-F238E27FC236}">
              <a16:creationId xmlns:a16="http://schemas.microsoft.com/office/drawing/2014/main" id="{00000000-0008-0000-05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7" name="Picture 1" descr="ALMASHRI_0">
          <a:extLst>
            <a:ext uri="{FF2B5EF4-FFF2-40B4-BE49-F238E27FC236}">
              <a16:creationId xmlns:a16="http://schemas.microsoft.com/office/drawing/2014/main" id="{00000000-0008-0000-05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358" name="Picture 1" descr="ALMASHRI_0">
          <a:extLst>
            <a:ext uri="{FF2B5EF4-FFF2-40B4-BE49-F238E27FC236}">
              <a16:creationId xmlns:a16="http://schemas.microsoft.com/office/drawing/2014/main" id="{00000000-0008-0000-05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59" name="Picture 1" descr="ALMASHRI_0">
          <a:extLst>
            <a:ext uri="{FF2B5EF4-FFF2-40B4-BE49-F238E27FC236}">
              <a16:creationId xmlns:a16="http://schemas.microsoft.com/office/drawing/2014/main" id="{00000000-0008-0000-05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0" name="Picture 1" descr="ALMASHRI_0">
          <a:extLst>
            <a:ext uri="{FF2B5EF4-FFF2-40B4-BE49-F238E27FC236}">
              <a16:creationId xmlns:a16="http://schemas.microsoft.com/office/drawing/2014/main" id="{00000000-0008-0000-05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1" name="Picture 1" descr="ALMASHRI_0">
          <a:extLst>
            <a:ext uri="{FF2B5EF4-FFF2-40B4-BE49-F238E27FC236}">
              <a16:creationId xmlns:a16="http://schemas.microsoft.com/office/drawing/2014/main" id="{00000000-0008-0000-05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2" name="Picture 1" descr="ALMASHRI_0">
          <a:extLst>
            <a:ext uri="{FF2B5EF4-FFF2-40B4-BE49-F238E27FC236}">
              <a16:creationId xmlns:a16="http://schemas.microsoft.com/office/drawing/2014/main" id="{00000000-0008-0000-05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3" name="Picture 1" descr="ALMASHRI_0">
          <a:extLst>
            <a:ext uri="{FF2B5EF4-FFF2-40B4-BE49-F238E27FC236}">
              <a16:creationId xmlns:a16="http://schemas.microsoft.com/office/drawing/2014/main" id="{00000000-0008-0000-05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4" name="Picture 1" descr="ALMASHRI_0">
          <a:extLst>
            <a:ext uri="{FF2B5EF4-FFF2-40B4-BE49-F238E27FC236}">
              <a16:creationId xmlns:a16="http://schemas.microsoft.com/office/drawing/2014/main" id="{00000000-0008-0000-05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5" name="Picture 1" descr="ALMASHRI_0">
          <a:extLst>
            <a:ext uri="{FF2B5EF4-FFF2-40B4-BE49-F238E27FC236}">
              <a16:creationId xmlns:a16="http://schemas.microsoft.com/office/drawing/2014/main" id="{00000000-0008-0000-05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6" name="Picture 1" descr="ALMASHRI_0">
          <a:extLst>
            <a:ext uri="{FF2B5EF4-FFF2-40B4-BE49-F238E27FC236}">
              <a16:creationId xmlns:a16="http://schemas.microsoft.com/office/drawing/2014/main" id="{00000000-0008-0000-05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7" name="Picture 1" descr="ALMASHRI_0">
          <a:extLst>
            <a:ext uri="{FF2B5EF4-FFF2-40B4-BE49-F238E27FC236}">
              <a16:creationId xmlns:a16="http://schemas.microsoft.com/office/drawing/2014/main" id="{00000000-0008-0000-05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8" name="Picture 1" descr="ALMASHRI_0">
          <a:extLst>
            <a:ext uri="{FF2B5EF4-FFF2-40B4-BE49-F238E27FC236}">
              <a16:creationId xmlns:a16="http://schemas.microsoft.com/office/drawing/2014/main" id="{00000000-0008-0000-05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69" name="Picture 1" descr="ALMASHRI_0">
          <a:extLst>
            <a:ext uri="{FF2B5EF4-FFF2-40B4-BE49-F238E27FC236}">
              <a16:creationId xmlns:a16="http://schemas.microsoft.com/office/drawing/2014/main" id="{00000000-0008-0000-05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70" name="Picture 1" descr="ALMASHRI_0">
          <a:extLst>
            <a:ext uri="{FF2B5EF4-FFF2-40B4-BE49-F238E27FC236}">
              <a16:creationId xmlns:a16="http://schemas.microsoft.com/office/drawing/2014/main" id="{00000000-0008-0000-05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71" name="Picture 1" descr="ALMASHRI_0">
          <a:extLst>
            <a:ext uri="{FF2B5EF4-FFF2-40B4-BE49-F238E27FC236}">
              <a16:creationId xmlns:a16="http://schemas.microsoft.com/office/drawing/2014/main" id="{00000000-0008-0000-05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72" name="Picture 1" descr="ALMASHRI_0">
          <a:extLst>
            <a:ext uri="{FF2B5EF4-FFF2-40B4-BE49-F238E27FC236}">
              <a16:creationId xmlns:a16="http://schemas.microsoft.com/office/drawing/2014/main" id="{00000000-0008-0000-05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73" name="Picture 1" descr="ALMASHRI_0">
          <a:extLst>
            <a:ext uri="{FF2B5EF4-FFF2-40B4-BE49-F238E27FC236}">
              <a16:creationId xmlns:a16="http://schemas.microsoft.com/office/drawing/2014/main" id="{00000000-0008-0000-05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374" name="Picture 1" descr="ALMASHRI_0">
          <a:extLst>
            <a:ext uri="{FF2B5EF4-FFF2-40B4-BE49-F238E27FC236}">
              <a16:creationId xmlns:a16="http://schemas.microsoft.com/office/drawing/2014/main" id="{00000000-0008-0000-05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75" name="Picture 1" descr="ALMASHRI_0">
          <a:extLst>
            <a:ext uri="{FF2B5EF4-FFF2-40B4-BE49-F238E27FC236}">
              <a16:creationId xmlns:a16="http://schemas.microsoft.com/office/drawing/2014/main" id="{00000000-0008-0000-05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76" name="Picture 1" descr="ALMASHRI_0">
          <a:extLst>
            <a:ext uri="{FF2B5EF4-FFF2-40B4-BE49-F238E27FC236}">
              <a16:creationId xmlns:a16="http://schemas.microsoft.com/office/drawing/2014/main" id="{00000000-0008-0000-05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77" name="Picture 1" descr="ALMASHRI_0">
          <a:extLst>
            <a:ext uri="{FF2B5EF4-FFF2-40B4-BE49-F238E27FC236}">
              <a16:creationId xmlns:a16="http://schemas.microsoft.com/office/drawing/2014/main" id="{00000000-0008-0000-05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78" name="Picture 1" descr="ALMASHRI_0">
          <a:extLst>
            <a:ext uri="{FF2B5EF4-FFF2-40B4-BE49-F238E27FC236}">
              <a16:creationId xmlns:a16="http://schemas.microsoft.com/office/drawing/2014/main" id="{00000000-0008-0000-05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79" name="Picture 1" descr="ALMASHRI_0">
          <a:extLst>
            <a:ext uri="{FF2B5EF4-FFF2-40B4-BE49-F238E27FC236}">
              <a16:creationId xmlns:a16="http://schemas.microsoft.com/office/drawing/2014/main" id="{00000000-0008-0000-05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0" name="Picture 1" descr="ALMASHRI_0">
          <a:extLst>
            <a:ext uri="{FF2B5EF4-FFF2-40B4-BE49-F238E27FC236}">
              <a16:creationId xmlns:a16="http://schemas.microsoft.com/office/drawing/2014/main" id="{00000000-0008-0000-05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1" name="Picture 1" descr="ALMASHRI_0">
          <a:extLst>
            <a:ext uri="{FF2B5EF4-FFF2-40B4-BE49-F238E27FC236}">
              <a16:creationId xmlns:a16="http://schemas.microsoft.com/office/drawing/2014/main" id="{00000000-0008-0000-05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2" name="Picture 1" descr="ALMASHRI_0">
          <a:extLst>
            <a:ext uri="{FF2B5EF4-FFF2-40B4-BE49-F238E27FC236}">
              <a16:creationId xmlns:a16="http://schemas.microsoft.com/office/drawing/2014/main" id="{00000000-0008-0000-05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3" name="Picture 1" descr="ALMASHRI_0">
          <a:extLst>
            <a:ext uri="{FF2B5EF4-FFF2-40B4-BE49-F238E27FC236}">
              <a16:creationId xmlns:a16="http://schemas.microsoft.com/office/drawing/2014/main" id="{00000000-0008-0000-05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4" name="Picture 1" descr="ALMASHRI_0">
          <a:extLst>
            <a:ext uri="{FF2B5EF4-FFF2-40B4-BE49-F238E27FC236}">
              <a16:creationId xmlns:a16="http://schemas.microsoft.com/office/drawing/2014/main" id="{00000000-0008-0000-05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5" name="Picture 1" descr="ALMASHRI_0">
          <a:extLst>
            <a:ext uri="{FF2B5EF4-FFF2-40B4-BE49-F238E27FC236}">
              <a16:creationId xmlns:a16="http://schemas.microsoft.com/office/drawing/2014/main" id="{00000000-0008-0000-05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6" name="Picture 1" descr="ALMASHRI_0">
          <a:extLst>
            <a:ext uri="{FF2B5EF4-FFF2-40B4-BE49-F238E27FC236}">
              <a16:creationId xmlns:a16="http://schemas.microsoft.com/office/drawing/2014/main" id="{00000000-0008-0000-05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7" name="Picture 1" descr="ALMASHRI_0">
          <a:extLst>
            <a:ext uri="{FF2B5EF4-FFF2-40B4-BE49-F238E27FC236}">
              <a16:creationId xmlns:a16="http://schemas.microsoft.com/office/drawing/2014/main" id="{00000000-0008-0000-05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8" name="Picture 1" descr="ALMASHRI_0">
          <a:extLst>
            <a:ext uri="{FF2B5EF4-FFF2-40B4-BE49-F238E27FC236}">
              <a16:creationId xmlns:a16="http://schemas.microsoft.com/office/drawing/2014/main" id="{00000000-0008-0000-05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89" name="Picture 1" descr="ALMASHRI_0">
          <a:extLst>
            <a:ext uri="{FF2B5EF4-FFF2-40B4-BE49-F238E27FC236}">
              <a16:creationId xmlns:a16="http://schemas.microsoft.com/office/drawing/2014/main" id="{00000000-0008-0000-05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90" name="Picture 1" descr="ALMASHRI_0">
          <a:extLst>
            <a:ext uri="{FF2B5EF4-FFF2-40B4-BE49-F238E27FC236}">
              <a16:creationId xmlns:a16="http://schemas.microsoft.com/office/drawing/2014/main" id="{00000000-0008-0000-05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1" name="Picture 1" descr="ALMASHRI_0">
          <a:extLst>
            <a:ext uri="{FF2B5EF4-FFF2-40B4-BE49-F238E27FC236}">
              <a16:creationId xmlns:a16="http://schemas.microsoft.com/office/drawing/2014/main" id="{00000000-0008-0000-05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2" name="Picture 1" descr="ALMASHRI_0">
          <a:extLst>
            <a:ext uri="{FF2B5EF4-FFF2-40B4-BE49-F238E27FC236}">
              <a16:creationId xmlns:a16="http://schemas.microsoft.com/office/drawing/2014/main" id="{00000000-0008-0000-05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3" name="Picture 1" descr="ALMASHRI_0">
          <a:extLst>
            <a:ext uri="{FF2B5EF4-FFF2-40B4-BE49-F238E27FC236}">
              <a16:creationId xmlns:a16="http://schemas.microsoft.com/office/drawing/2014/main" id="{00000000-0008-0000-05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4" name="Picture 1" descr="ALMASHRI_0">
          <a:extLst>
            <a:ext uri="{FF2B5EF4-FFF2-40B4-BE49-F238E27FC236}">
              <a16:creationId xmlns:a16="http://schemas.microsoft.com/office/drawing/2014/main" id="{00000000-0008-0000-05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5" name="Picture 1" descr="ALMASHRI_0">
          <a:extLst>
            <a:ext uri="{FF2B5EF4-FFF2-40B4-BE49-F238E27FC236}">
              <a16:creationId xmlns:a16="http://schemas.microsoft.com/office/drawing/2014/main" id="{00000000-0008-0000-05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6" name="Picture 1" descr="ALMASHRI_0">
          <a:extLst>
            <a:ext uri="{FF2B5EF4-FFF2-40B4-BE49-F238E27FC236}">
              <a16:creationId xmlns:a16="http://schemas.microsoft.com/office/drawing/2014/main" id="{00000000-0008-0000-05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7" name="Picture 1" descr="ALMASHRI_0">
          <a:extLst>
            <a:ext uri="{FF2B5EF4-FFF2-40B4-BE49-F238E27FC236}">
              <a16:creationId xmlns:a16="http://schemas.microsoft.com/office/drawing/2014/main" id="{00000000-0008-0000-05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8" name="Picture 1" descr="ALMASHRI_0">
          <a:extLst>
            <a:ext uri="{FF2B5EF4-FFF2-40B4-BE49-F238E27FC236}">
              <a16:creationId xmlns:a16="http://schemas.microsoft.com/office/drawing/2014/main" id="{00000000-0008-0000-05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9" name="Picture 1" descr="ALMASHRI_0">
          <a:extLst>
            <a:ext uri="{FF2B5EF4-FFF2-40B4-BE49-F238E27FC236}">
              <a16:creationId xmlns:a16="http://schemas.microsoft.com/office/drawing/2014/main" id="{00000000-0008-0000-05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0" name="Picture 1" descr="ALMASHRI_0">
          <a:extLst>
            <a:ext uri="{FF2B5EF4-FFF2-40B4-BE49-F238E27FC236}">
              <a16:creationId xmlns:a16="http://schemas.microsoft.com/office/drawing/2014/main" id="{00000000-0008-0000-05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1" name="Picture 1" descr="ALMASHRI_0">
          <a:extLst>
            <a:ext uri="{FF2B5EF4-FFF2-40B4-BE49-F238E27FC236}">
              <a16:creationId xmlns:a16="http://schemas.microsoft.com/office/drawing/2014/main" id="{00000000-0008-0000-05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2" name="Picture 1" descr="ALMASHRI_0">
          <a:extLst>
            <a:ext uri="{FF2B5EF4-FFF2-40B4-BE49-F238E27FC236}">
              <a16:creationId xmlns:a16="http://schemas.microsoft.com/office/drawing/2014/main" id="{00000000-0008-0000-05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3" name="Picture 1" descr="ALMASHRI_0">
          <a:extLst>
            <a:ext uri="{FF2B5EF4-FFF2-40B4-BE49-F238E27FC236}">
              <a16:creationId xmlns:a16="http://schemas.microsoft.com/office/drawing/2014/main" id="{00000000-0008-0000-05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4" name="Picture 1" descr="ALMASHRI_0">
          <a:extLst>
            <a:ext uri="{FF2B5EF4-FFF2-40B4-BE49-F238E27FC236}">
              <a16:creationId xmlns:a16="http://schemas.microsoft.com/office/drawing/2014/main" id="{00000000-0008-0000-05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5" name="Picture 1" descr="ALMASHRI_0">
          <a:extLst>
            <a:ext uri="{FF2B5EF4-FFF2-40B4-BE49-F238E27FC236}">
              <a16:creationId xmlns:a16="http://schemas.microsoft.com/office/drawing/2014/main" id="{00000000-0008-0000-05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6" name="Picture 1" descr="ALMASHRI_0">
          <a:extLst>
            <a:ext uri="{FF2B5EF4-FFF2-40B4-BE49-F238E27FC236}">
              <a16:creationId xmlns:a16="http://schemas.microsoft.com/office/drawing/2014/main" id="{00000000-0008-0000-05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07" name="Picture 1" descr="ALMASHRI_0">
          <a:extLst>
            <a:ext uri="{FF2B5EF4-FFF2-40B4-BE49-F238E27FC236}">
              <a16:creationId xmlns:a16="http://schemas.microsoft.com/office/drawing/2014/main" id="{00000000-0008-0000-05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08" name="Picture 1" descr="ALMASHRI_0">
          <a:extLst>
            <a:ext uri="{FF2B5EF4-FFF2-40B4-BE49-F238E27FC236}">
              <a16:creationId xmlns:a16="http://schemas.microsoft.com/office/drawing/2014/main" id="{00000000-0008-0000-05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09" name="Picture 1" descr="ALMASHRI_0">
          <a:extLst>
            <a:ext uri="{FF2B5EF4-FFF2-40B4-BE49-F238E27FC236}">
              <a16:creationId xmlns:a16="http://schemas.microsoft.com/office/drawing/2014/main" id="{00000000-0008-0000-05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0" name="Picture 1" descr="ALMASHRI_0">
          <a:extLst>
            <a:ext uri="{FF2B5EF4-FFF2-40B4-BE49-F238E27FC236}">
              <a16:creationId xmlns:a16="http://schemas.microsoft.com/office/drawing/2014/main" id="{00000000-0008-0000-05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1" name="Picture 1" descr="ALMASHRI_0">
          <a:extLst>
            <a:ext uri="{FF2B5EF4-FFF2-40B4-BE49-F238E27FC236}">
              <a16:creationId xmlns:a16="http://schemas.microsoft.com/office/drawing/2014/main" id="{00000000-0008-0000-05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2" name="Picture 1" descr="ALMASHRI_0">
          <a:extLst>
            <a:ext uri="{FF2B5EF4-FFF2-40B4-BE49-F238E27FC236}">
              <a16:creationId xmlns:a16="http://schemas.microsoft.com/office/drawing/2014/main" id="{00000000-0008-0000-05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3" name="Picture 1" descr="ALMASHRI_0">
          <a:extLst>
            <a:ext uri="{FF2B5EF4-FFF2-40B4-BE49-F238E27FC236}">
              <a16:creationId xmlns:a16="http://schemas.microsoft.com/office/drawing/2014/main" id="{00000000-0008-0000-05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4" name="Picture 1" descr="ALMASHRI_0">
          <a:extLst>
            <a:ext uri="{FF2B5EF4-FFF2-40B4-BE49-F238E27FC236}">
              <a16:creationId xmlns:a16="http://schemas.microsoft.com/office/drawing/2014/main" id="{00000000-0008-0000-05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5" name="Picture 1" descr="ALMASHRI_0">
          <a:extLst>
            <a:ext uri="{FF2B5EF4-FFF2-40B4-BE49-F238E27FC236}">
              <a16:creationId xmlns:a16="http://schemas.microsoft.com/office/drawing/2014/main" id="{00000000-0008-0000-05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6" name="Picture 1" descr="ALMASHRI_0">
          <a:extLst>
            <a:ext uri="{FF2B5EF4-FFF2-40B4-BE49-F238E27FC236}">
              <a16:creationId xmlns:a16="http://schemas.microsoft.com/office/drawing/2014/main" id="{00000000-0008-0000-05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7" name="Picture 1" descr="ALMASHRI_0">
          <a:extLst>
            <a:ext uri="{FF2B5EF4-FFF2-40B4-BE49-F238E27FC236}">
              <a16:creationId xmlns:a16="http://schemas.microsoft.com/office/drawing/2014/main" id="{00000000-0008-0000-05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8" name="Picture 1" descr="ALMASHRI_0">
          <a:extLst>
            <a:ext uri="{FF2B5EF4-FFF2-40B4-BE49-F238E27FC236}">
              <a16:creationId xmlns:a16="http://schemas.microsoft.com/office/drawing/2014/main" id="{00000000-0008-0000-05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19" name="Picture 1" descr="ALMASHRI_0">
          <a:extLst>
            <a:ext uri="{FF2B5EF4-FFF2-40B4-BE49-F238E27FC236}">
              <a16:creationId xmlns:a16="http://schemas.microsoft.com/office/drawing/2014/main" id="{00000000-0008-0000-05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20" name="Picture 1" descr="ALMASHRI_0">
          <a:extLst>
            <a:ext uri="{FF2B5EF4-FFF2-40B4-BE49-F238E27FC236}">
              <a16:creationId xmlns:a16="http://schemas.microsoft.com/office/drawing/2014/main" id="{00000000-0008-0000-05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21" name="Picture 1" descr="ALMASHRI_0">
          <a:extLst>
            <a:ext uri="{FF2B5EF4-FFF2-40B4-BE49-F238E27FC236}">
              <a16:creationId xmlns:a16="http://schemas.microsoft.com/office/drawing/2014/main" id="{00000000-0008-0000-05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22" name="Picture 1" descr="ALMASHRI_0">
          <a:extLst>
            <a:ext uri="{FF2B5EF4-FFF2-40B4-BE49-F238E27FC236}">
              <a16:creationId xmlns:a16="http://schemas.microsoft.com/office/drawing/2014/main" id="{00000000-0008-0000-05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23" name="Picture 1" descr="ALMASHRI_0">
          <a:extLst>
            <a:ext uri="{FF2B5EF4-FFF2-40B4-BE49-F238E27FC236}">
              <a16:creationId xmlns:a16="http://schemas.microsoft.com/office/drawing/2014/main" id="{00000000-0008-0000-05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24" name="Picture 1" descr="ALMASHRI_0">
          <a:extLst>
            <a:ext uri="{FF2B5EF4-FFF2-40B4-BE49-F238E27FC236}">
              <a16:creationId xmlns:a16="http://schemas.microsoft.com/office/drawing/2014/main" id="{00000000-0008-0000-05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25" name="Picture 1" descr="ALMASHRI_0">
          <a:extLst>
            <a:ext uri="{FF2B5EF4-FFF2-40B4-BE49-F238E27FC236}">
              <a16:creationId xmlns:a16="http://schemas.microsoft.com/office/drawing/2014/main" id="{00000000-0008-0000-05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26" name="Picture 1" descr="ALMASHRI_0">
          <a:extLst>
            <a:ext uri="{FF2B5EF4-FFF2-40B4-BE49-F238E27FC236}">
              <a16:creationId xmlns:a16="http://schemas.microsoft.com/office/drawing/2014/main" id="{00000000-0008-0000-05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27" name="Picture 1" descr="ALMASHRI_0">
          <a:extLst>
            <a:ext uri="{FF2B5EF4-FFF2-40B4-BE49-F238E27FC236}">
              <a16:creationId xmlns:a16="http://schemas.microsoft.com/office/drawing/2014/main" id="{00000000-0008-0000-05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28" name="Picture 1" descr="ALMASHRI_0">
          <a:extLst>
            <a:ext uri="{FF2B5EF4-FFF2-40B4-BE49-F238E27FC236}">
              <a16:creationId xmlns:a16="http://schemas.microsoft.com/office/drawing/2014/main" id="{00000000-0008-0000-05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29" name="Picture 1" descr="ALMASHRI_0">
          <a:extLst>
            <a:ext uri="{FF2B5EF4-FFF2-40B4-BE49-F238E27FC236}">
              <a16:creationId xmlns:a16="http://schemas.microsoft.com/office/drawing/2014/main" id="{00000000-0008-0000-05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0" name="Picture 1" descr="ALMASHRI_0">
          <a:extLst>
            <a:ext uri="{FF2B5EF4-FFF2-40B4-BE49-F238E27FC236}">
              <a16:creationId xmlns:a16="http://schemas.microsoft.com/office/drawing/2014/main" id="{00000000-0008-0000-05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1" name="Picture 1" descr="ALMASHRI_0">
          <a:extLst>
            <a:ext uri="{FF2B5EF4-FFF2-40B4-BE49-F238E27FC236}">
              <a16:creationId xmlns:a16="http://schemas.microsoft.com/office/drawing/2014/main" id="{00000000-0008-0000-05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2" name="Picture 1" descr="ALMASHRI_0">
          <a:extLst>
            <a:ext uri="{FF2B5EF4-FFF2-40B4-BE49-F238E27FC236}">
              <a16:creationId xmlns:a16="http://schemas.microsoft.com/office/drawing/2014/main" id="{00000000-0008-0000-05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3" name="Picture 1" descr="ALMASHRI_0">
          <a:extLst>
            <a:ext uri="{FF2B5EF4-FFF2-40B4-BE49-F238E27FC236}">
              <a16:creationId xmlns:a16="http://schemas.microsoft.com/office/drawing/2014/main" id="{00000000-0008-0000-05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4" name="Picture 1" descr="ALMASHRI_0">
          <a:extLst>
            <a:ext uri="{FF2B5EF4-FFF2-40B4-BE49-F238E27FC236}">
              <a16:creationId xmlns:a16="http://schemas.microsoft.com/office/drawing/2014/main" id="{00000000-0008-0000-05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5" name="Picture 1" descr="ALMASHRI_0">
          <a:extLst>
            <a:ext uri="{FF2B5EF4-FFF2-40B4-BE49-F238E27FC236}">
              <a16:creationId xmlns:a16="http://schemas.microsoft.com/office/drawing/2014/main" id="{00000000-0008-0000-05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6" name="Picture 1" descr="ALMASHRI_0">
          <a:extLst>
            <a:ext uri="{FF2B5EF4-FFF2-40B4-BE49-F238E27FC236}">
              <a16:creationId xmlns:a16="http://schemas.microsoft.com/office/drawing/2014/main" id="{00000000-0008-0000-05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7" name="Picture 1" descr="ALMASHRI_0">
          <a:extLst>
            <a:ext uri="{FF2B5EF4-FFF2-40B4-BE49-F238E27FC236}">
              <a16:creationId xmlns:a16="http://schemas.microsoft.com/office/drawing/2014/main" id="{00000000-0008-0000-05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438" name="Picture 1" descr="ALMASHRI_0">
          <a:extLst>
            <a:ext uri="{FF2B5EF4-FFF2-40B4-BE49-F238E27FC236}">
              <a16:creationId xmlns:a16="http://schemas.microsoft.com/office/drawing/2014/main" id="{00000000-0008-0000-05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39" name="Picture 1" descr="ALMASHRI_0">
          <a:extLst>
            <a:ext uri="{FF2B5EF4-FFF2-40B4-BE49-F238E27FC236}">
              <a16:creationId xmlns:a16="http://schemas.microsoft.com/office/drawing/2014/main" id="{00000000-0008-0000-05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0" name="Picture 1" descr="ALMASHRI_0">
          <a:extLst>
            <a:ext uri="{FF2B5EF4-FFF2-40B4-BE49-F238E27FC236}">
              <a16:creationId xmlns:a16="http://schemas.microsoft.com/office/drawing/2014/main" id="{00000000-0008-0000-05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1" name="Picture 1" descr="ALMASHRI_0">
          <a:extLst>
            <a:ext uri="{FF2B5EF4-FFF2-40B4-BE49-F238E27FC236}">
              <a16:creationId xmlns:a16="http://schemas.microsoft.com/office/drawing/2014/main" id="{00000000-0008-0000-05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2" name="Picture 1" descr="ALMASHRI_0">
          <a:extLst>
            <a:ext uri="{FF2B5EF4-FFF2-40B4-BE49-F238E27FC236}">
              <a16:creationId xmlns:a16="http://schemas.microsoft.com/office/drawing/2014/main" id="{00000000-0008-0000-05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3" name="Picture 1" descr="ALMASHRI_0">
          <a:extLst>
            <a:ext uri="{FF2B5EF4-FFF2-40B4-BE49-F238E27FC236}">
              <a16:creationId xmlns:a16="http://schemas.microsoft.com/office/drawing/2014/main" id="{00000000-0008-0000-05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4" name="Picture 1" descr="ALMASHRI_0">
          <a:extLst>
            <a:ext uri="{FF2B5EF4-FFF2-40B4-BE49-F238E27FC236}">
              <a16:creationId xmlns:a16="http://schemas.microsoft.com/office/drawing/2014/main" id="{00000000-0008-0000-05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5" name="Picture 1" descr="ALMASHRI_0">
          <a:extLst>
            <a:ext uri="{FF2B5EF4-FFF2-40B4-BE49-F238E27FC236}">
              <a16:creationId xmlns:a16="http://schemas.microsoft.com/office/drawing/2014/main" id="{00000000-0008-0000-05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6" name="Picture 1" descr="ALMASHRI_0">
          <a:extLst>
            <a:ext uri="{FF2B5EF4-FFF2-40B4-BE49-F238E27FC236}">
              <a16:creationId xmlns:a16="http://schemas.microsoft.com/office/drawing/2014/main" id="{00000000-0008-0000-05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7" name="Picture 1" descr="ALMASHRI_0">
          <a:extLst>
            <a:ext uri="{FF2B5EF4-FFF2-40B4-BE49-F238E27FC236}">
              <a16:creationId xmlns:a16="http://schemas.microsoft.com/office/drawing/2014/main" id="{00000000-0008-0000-05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8" name="Picture 1" descr="ALMASHRI_0">
          <a:extLst>
            <a:ext uri="{FF2B5EF4-FFF2-40B4-BE49-F238E27FC236}">
              <a16:creationId xmlns:a16="http://schemas.microsoft.com/office/drawing/2014/main" id="{00000000-0008-0000-05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49" name="Picture 1" descr="ALMASHRI_0">
          <a:extLst>
            <a:ext uri="{FF2B5EF4-FFF2-40B4-BE49-F238E27FC236}">
              <a16:creationId xmlns:a16="http://schemas.microsoft.com/office/drawing/2014/main" id="{00000000-0008-0000-05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50" name="Picture 1" descr="ALMASHRI_0">
          <a:extLst>
            <a:ext uri="{FF2B5EF4-FFF2-40B4-BE49-F238E27FC236}">
              <a16:creationId xmlns:a16="http://schemas.microsoft.com/office/drawing/2014/main" id="{00000000-0008-0000-05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51" name="Picture 1" descr="ALMASHRI_0">
          <a:extLst>
            <a:ext uri="{FF2B5EF4-FFF2-40B4-BE49-F238E27FC236}">
              <a16:creationId xmlns:a16="http://schemas.microsoft.com/office/drawing/2014/main" id="{00000000-0008-0000-05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52" name="Picture 1" descr="ALMASHRI_0">
          <a:extLst>
            <a:ext uri="{FF2B5EF4-FFF2-40B4-BE49-F238E27FC236}">
              <a16:creationId xmlns:a16="http://schemas.microsoft.com/office/drawing/2014/main" id="{00000000-0008-0000-05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53" name="Picture 1" descr="ALMASHRI_0">
          <a:extLst>
            <a:ext uri="{FF2B5EF4-FFF2-40B4-BE49-F238E27FC236}">
              <a16:creationId xmlns:a16="http://schemas.microsoft.com/office/drawing/2014/main" id="{00000000-0008-0000-05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454" name="Picture 1" descr="ALMASHRI_0">
          <a:extLst>
            <a:ext uri="{FF2B5EF4-FFF2-40B4-BE49-F238E27FC236}">
              <a16:creationId xmlns:a16="http://schemas.microsoft.com/office/drawing/2014/main" id="{00000000-0008-0000-05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55" name="Picture 1" descr="ALMASHRI_0">
          <a:extLst>
            <a:ext uri="{FF2B5EF4-FFF2-40B4-BE49-F238E27FC236}">
              <a16:creationId xmlns:a16="http://schemas.microsoft.com/office/drawing/2014/main" id="{00000000-0008-0000-05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56" name="Picture 1" descr="ALMASHRI_0">
          <a:extLst>
            <a:ext uri="{FF2B5EF4-FFF2-40B4-BE49-F238E27FC236}">
              <a16:creationId xmlns:a16="http://schemas.microsoft.com/office/drawing/2014/main" id="{00000000-0008-0000-05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57" name="Picture 1" descr="ALMASHRI_0">
          <a:extLst>
            <a:ext uri="{FF2B5EF4-FFF2-40B4-BE49-F238E27FC236}">
              <a16:creationId xmlns:a16="http://schemas.microsoft.com/office/drawing/2014/main" id="{00000000-0008-0000-05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58" name="Picture 1" descr="ALMASHRI_0">
          <a:extLst>
            <a:ext uri="{FF2B5EF4-FFF2-40B4-BE49-F238E27FC236}">
              <a16:creationId xmlns:a16="http://schemas.microsoft.com/office/drawing/2014/main" id="{00000000-0008-0000-05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59" name="Picture 1" descr="ALMASHRI_0">
          <a:extLst>
            <a:ext uri="{FF2B5EF4-FFF2-40B4-BE49-F238E27FC236}">
              <a16:creationId xmlns:a16="http://schemas.microsoft.com/office/drawing/2014/main" id="{00000000-0008-0000-05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0" name="Picture 1" descr="ALMASHRI_0">
          <a:extLst>
            <a:ext uri="{FF2B5EF4-FFF2-40B4-BE49-F238E27FC236}">
              <a16:creationId xmlns:a16="http://schemas.microsoft.com/office/drawing/2014/main" id="{00000000-0008-0000-05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1" name="Picture 1" descr="ALMASHRI_0">
          <a:extLst>
            <a:ext uri="{FF2B5EF4-FFF2-40B4-BE49-F238E27FC236}">
              <a16:creationId xmlns:a16="http://schemas.microsoft.com/office/drawing/2014/main" id="{00000000-0008-0000-05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2" name="Picture 1" descr="ALMASHRI_0">
          <a:extLst>
            <a:ext uri="{FF2B5EF4-FFF2-40B4-BE49-F238E27FC236}">
              <a16:creationId xmlns:a16="http://schemas.microsoft.com/office/drawing/2014/main" id="{00000000-0008-0000-05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3" name="Picture 1" descr="ALMASHRI_0">
          <a:extLst>
            <a:ext uri="{FF2B5EF4-FFF2-40B4-BE49-F238E27FC236}">
              <a16:creationId xmlns:a16="http://schemas.microsoft.com/office/drawing/2014/main" id="{00000000-0008-0000-05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4" name="Picture 1" descr="ALMASHRI_0">
          <a:extLst>
            <a:ext uri="{FF2B5EF4-FFF2-40B4-BE49-F238E27FC236}">
              <a16:creationId xmlns:a16="http://schemas.microsoft.com/office/drawing/2014/main" id="{00000000-0008-0000-05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5" name="Picture 1" descr="ALMASHRI_0">
          <a:extLst>
            <a:ext uri="{FF2B5EF4-FFF2-40B4-BE49-F238E27FC236}">
              <a16:creationId xmlns:a16="http://schemas.microsoft.com/office/drawing/2014/main" id="{00000000-0008-0000-05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6" name="Picture 1" descr="ALMASHRI_0">
          <a:extLst>
            <a:ext uri="{FF2B5EF4-FFF2-40B4-BE49-F238E27FC236}">
              <a16:creationId xmlns:a16="http://schemas.microsoft.com/office/drawing/2014/main" id="{00000000-0008-0000-05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7" name="Picture 1" descr="ALMASHRI_0">
          <a:extLst>
            <a:ext uri="{FF2B5EF4-FFF2-40B4-BE49-F238E27FC236}">
              <a16:creationId xmlns:a16="http://schemas.microsoft.com/office/drawing/2014/main" id="{00000000-0008-0000-05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8" name="Picture 1" descr="ALMASHRI_0">
          <a:extLst>
            <a:ext uri="{FF2B5EF4-FFF2-40B4-BE49-F238E27FC236}">
              <a16:creationId xmlns:a16="http://schemas.microsoft.com/office/drawing/2014/main" id="{00000000-0008-0000-05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9" name="Picture 1" descr="ALMASHRI_0">
          <a:extLst>
            <a:ext uri="{FF2B5EF4-FFF2-40B4-BE49-F238E27FC236}">
              <a16:creationId xmlns:a16="http://schemas.microsoft.com/office/drawing/2014/main" id="{00000000-0008-0000-05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70" name="Picture 1" descr="ALMASHRI_0">
          <a:extLst>
            <a:ext uri="{FF2B5EF4-FFF2-40B4-BE49-F238E27FC236}">
              <a16:creationId xmlns:a16="http://schemas.microsoft.com/office/drawing/2014/main" id="{00000000-0008-0000-05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1" name="Picture 1" descr="ALMASHRI_0">
          <a:extLst>
            <a:ext uri="{FF2B5EF4-FFF2-40B4-BE49-F238E27FC236}">
              <a16:creationId xmlns:a16="http://schemas.microsoft.com/office/drawing/2014/main" id="{00000000-0008-0000-05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2" name="Picture 1" descr="ALMASHRI_0">
          <a:extLst>
            <a:ext uri="{FF2B5EF4-FFF2-40B4-BE49-F238E27FC236}">
              <a16:creationId xmlns:a16="http://schemas.microsoft.com/office/drawing/2014/main" id="{00000000-0008-0000-05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3" name="Picture 1" descr="ALMASHRI_0">
          <a:extLst>
            <a:ext uri="{FF2B5EF4-FFF2-40B4-BE49-F238E27FC236}">
              <a16:creationId xmlns:a16="http://schemas.microsoft.com/office/drawing/2014/main" id="{00000000-0008-0000-05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4" name="Picture 1" descr="ALMASHRI_0">
          <a:extLst>
            <a:ext uri="{FF2B5EF4-FFF2-40B4-BE49-F238E27FC236}">
              <a16:creationId xmlns:a16="http://schemas.microsoft.com/office/drawing/2014/main" id="{00000000-0008-0000-05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5" name="Picture 1" descr="ALMASHRI_0">
          <a:extLst>
            <a:ext uri="{FF2B5EF4-FFF2-40B4-BE49-F238E27FC236}">
              <a16:creationId xmlns:a16="http://schemas.microsoft.com/office/drawing/2014/main" id="{00000000-0008-0000-05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6" name="Picture 1" descr="ALMASHRI_0">
          <a:extLst>
            <a:ext uri="{FF2B5EF4-FFF2-40B4-BE49-F238E27FC236}">
              <a16:creationId xmlns:a16="http://schemas.microsoft.com/office/drawing/2014/main" id="{00000000-0008-0000-05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7" name="Picture 1" descr="ALMASHRI_0">
          <a:extLst>
            <a:ext uri="{FF2B5EF4-FFF2-40B4-BE49-F238E27FC236}">
              <a16:creationId xmlns:a16="http://schemas.microsoft.com/office/drawing/2014/main" id="{00000000-0008-0000-05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8" name="Picture 1" descr="ALMASHRI_0">
          <a:extLst>
            <a:ext uri="{FF2B5EF4-FFF2-40B4-BE49-F238E27FC236}">
              <a16:creationId xmlns:a16="http://schemas.microsoft.com/office/drawing/2014/main" id="{00000000-0008-0000-05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79" name="Picture 1" descr="ALMASHRI_0">
          <a:extLst>
            <a:ext uri="{FF2B5EF4-FFF2-40B4-BE49-F238E27FC236}">
              <a16:creationId xmlns:a16="http://schemas.microsoft.com/office/drawing/2014/main" id="{00000000-0008-0000-05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80" name="Picture 1" descr="ALMASHRI_0">
          <a:extLst>
            <a:ext uri="{FF2B5EF4-FFF2-40B4-BE49-F238E27FC236}">
              <a16:creationId xmlns:a16="http://schemas.microsoft.com/office/drawing/2014/main" id="{00000000-0008-0000-05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81" name="Picture 1" descr="ALMASHRI_0">
          <a:extLst>
            <a:ext uri="{FF2B5EF4-FFF2-40B4-BE49-F238E27FC236}">
              <a16:creationId xmlns:a16="http://schemas.microsoft.com/office/drawing/2014/main" id="{00000000-0008-0000-05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82" name="Picture 1" descr="ALMASHRI_0">
          <a:extLst>
            <a:ext uri="{FF2B5EF4-FFF2-40B4-BE49-F238E27FC236}">
              <a16:creationId xmlns:a16="http://schemas.microsoft.com/office/drawing/2014/main" id="{00000000-0008-0000-05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83" name="Picture 1" descr="ALMASHRI_0">
          <a:extLst>
            <a:ext uri="{FF2B5EF4-FFF2-40B4-BE49-F238E27FC236}">
              <a16:creationId xmlns:a16="http://schemas.microsoft.com/office/drawing/2014/main" id="{00000000-0008-0000-05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84" name="Picture 1" descr="ALMASHRI_0">
          <a:extLst>
            <a:ext uri="{FF2B5EF4-FFF2-40B4-BE49-F238E27FC236}">
              <a16:creationId xmlns:a16="http://schemas.microsoft.com/office/drawing/2014/main" id="{00000000-0008-0000-05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85" name="Picture 1" descr="ALMASHRI_0">
          <a:extLst>
            <a:ext uri="{FF2B5EF4-FFF2-40B4-BE49-F238E27FC236}">
              <a16:creationId xmlns:a16="http://schemas.microsoft.com/office/drawing/2014/main" id="{00000000-0008-0000-05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486" name="Picture 1" descr="ALMASHRI_0">
          <a:extLst>
            <a:ext uri="{FF2B5EF4-FFF2-40B4-BE49-F238E27FC236}">
              <a16:creationId xmlns:a16="http://schemas.microsoft.com/office/drawing/2014/main" id="{00000000-0008-0000-05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87" name="Picture 1" descr="ALMASHRI_0">
          <a:extLst>
            <a:ext uri="{FF2B5EF4-FFF2-40B4-BE49-F238E27FC236}">
              <a16:creationId xmlns:a16="http://schemas.microsoft.com/office/drawing/2014/main" id="{00000000-0008-0000-05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88" name="Picture 1" descr="ALMASHRI_0">
          <a:extLst>
            <a:ext uri="{FF2B5EF4-FFF2-40B4-BE49-F238E27FC236}">
              <a16:creationId xmlns:a16="http://schemas.microsoft.com/office/drawing/2014/main" id="{00000000-0008-0000-05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89" name="Picture 1" descr="ALMASHRI_0">
          <a:extLst>
            <a:ext uri="{FF2B5EF4-FFF2-40B4-BE49-F238E27FC236}">
              <a16:creationId xmlns:a16="http://schemas.microsoft.com/office/drawing/2014/main" id="{00000000-0008-0000-05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0" name="Picture 1" descr="ALMASHRI_0">
          <a:extLst>
            <a:ext uri="{FF2B5EF4-FFF2-40B4-BE49-F238E27FC236}">
              <a16:creationId xmlns:a16="http://schemas.microsoft.com/office/drawing/2014/main" id="{00000000-0008-0000-05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1" name="Picture 1" descr="ALMASHRI_0">
          <a:extLst>
            <a:ext uri="{FF2B5EF4-FFF2-40B4-BE49-F238E27FC236}">
              <a16:creationId xmlns:a16="http://schemas.microsoft.com/office/drawing/2014/main" id="{00000000-0008-0000-05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2" name="Picture 1" descr="ALMASHRI_0">
          <a:extLst>
            <a:ext uri="{FF2B5EF4-FFF2-40B4-BE49-F238E27FC236}">
              <a16:creationId xmlns:a16="http://schemas.microsoft.com/office/drawing/2014/main" id="{00000000-0008-0000-05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3" name="Picture 1" descr="ALMASHRI_0">
          <a:extLst>
            <a:ext uri="{FF2B5EF4-FFF2-40B4-BE49-F238E27FC236}">
              <a16:creationId xmlns:a16="http://schemas.microsoft.com/office/drawing/2014/main" id="{00000000-0008-0000-05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4" name="Picture 1" descr="ALMASHRI_0">
          <a:extLst>
            <a:ext uri="{FF2B5EF4-FFF2-40B4-BE49-F238E27FC236}">
              <a16:creationId xmlns:a16="http://schemas.microsoft.com/office/drawing/2014/main" id="{00000000-0008-0000-05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5" name="Picture 1" descr="ALMASHRI_0">
          <a:extLst>
            <a:ext uri="{FF2B5EF4-FFF2-40B4-BE49-F238E27FC236}">
              <a16:creationId xmlns:a16="http://schemas.microsoft.com/office/drawing/2014/main" id="{00000000-0008-0000-05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6" name="Picture 1" descr="ALMASHRI_0">
          <a:extLst>
            <a:ext uri="{FF2B5EF4-FFF2-40B4-BE49-F238E27FC236}">
              <a16:creationId xmlns:a16="http://schemas.microsoft.com/office/drawing/2014/main" id="{00000000-0008-0000-05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7" name="Picture 1" descr="ALMASHRI_0">
          <a:extLst>
            <a:ext uri="{FF2B5EF4-FFF2-40B4-BE49-F238E27FC236}">
              <a16:creationId xmlns:a16="http://schemas.microsoft.com/office/drawing/2014/main" id="{00000000-0008-0000-05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8" name="Picture 1" descr="ALMASHRI_0">
          <a:extLst>
            <a:ext uri="{FF2B5EF4-FFF2-40B4-BE49-F238E27FC236}">
              <a16:creationId xmlns:a16="http://schemas.microsoft.com/office/drawing/2014/main" id="{00000000-0008-0000-05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499" name="Picture 1" descr="ALMASHRI_0">
          <a:extLst>
            <a:ext uri="{FF2B5EF4-FFF2-40B4-BE49-F238E27FC236}">
              <a16:creationId xmlns:a16="http://schemas.microsoft.com/office/drawing/2014/main" id="{00000000-0008-0000-05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500" name="Picture 1" descr="ALMASHRI_0">
          <a:extLst>
            <a:ext uri="{FF2B5EF4-FFF2-40B4-BE49-F238E27FC236}">
              <a16:creationId xmlns:a16="http://schemas.microsoft.com/office/drawing/2014/main" id="{00000000-0008-0000-05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501" name="Picture 1" descr="ALMASHRI_0">
          <a:extLst>
            <a:ext uri="{FF2B5EF4-FFF2-40B4-BE49-F238E27FC236}">
              <a16:creationId xmlns:a16="http://schemas.microsoft.com/office/drawing/2014/main" id="{00000000-0008-0000-05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502" name="Picture 1" descr="ALMASHRI_0">
          <a:extLst>
            <a:ext uri="{FF2B5EF4-FFF2-40B4-BE49-F238E27FC236}">
              <a16:creationId xmlns:a16="http://schemas.microsoft.com/office/drawing/2014/main" id="{00000000-0008-0000-05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03" name="Picture 1" descr="ALMASHRI_0">
          <a:extLst>
            <a:ext uri="{FF2B5EF4-FFF2-40B4-BE49-F238E27FC236}">
              <a16:creationId xmlns:a16="http://schemas.microsoft.com/office/drawing/2014/main" id="{00000000-0008-0000-05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04" name="Picture 1" descr="ALMASHRI_0">
          <a:extLst>
            <a:ext uri="{FF2B5EF4-FFF2-40B4-BE49-F238E27FC236}">
              <a16:creationId xmlns:a16="http://schemas.microsoft.com/office/drawing/2014/main" id="{00000000-0008-0000-05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05" name="Picture 1" descr="ALMASHRI_0">
          <a:extLst>
            <a:ext uri="{FF2B5EF4-FFF2-40B4-BE49-F238E27FC236}">
              <a16:creationId xmlns:a16="http://schemas.microsoft.com/office/drawing/2014/main" id="{00000000-0008-0000-05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06" name="Picture 1" descr="ALMASHRI_0">
          <a:extLst>
            <a:ext uri="{FF2B5EF4-FFF2-40B4-BE49-F238E27FC236}">
              <a16:creationId xmlns:a16="http://schemas.microsoft.com/office/drawing/2014/main" id="{00000000-0008-0000-05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07" name="Picture 1" descr="ALMASHRI_0">
          <a:extLst>
            <a:ext uri="{FF2B5EF4-FFF2-40B4-BE49-F238E27FC236}">
              <a16:creationId xmlns:a16="http://schemas.microsoft.com/office/drawing/2014/main" id="{00000000-0008-0000-05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08" name="Picture 1" descr="ALMASHRI_0">
          <a:extLst>
            <a:ext uri="{FF2B5EF4-FFF2-40B4-BE49-F238E27FC236}">
              <a16:creationId xmlns:a16="http://schemas.microsoft.com/office/drawing/2014/main" id="{00000000-0008-0000-05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09" name="Picture 1" descr="ALMASHRI_0">
          <a:extLst>
            <a:ext uri="{FF2B5EF4-FFF2-40B4-BE49-F238E27FC236}">
              <a16:creationId xmlns:a16="http://schemas.microsoft.com/office/drawing/2014/main" id="{00000000-0008-0000-05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0" name="Picture 1" descr="ALMASHRI_0">
          <a:extLst>
            <a:ext uri="{FF2B5EF4-FFF2-40B4-BE49-F238E27FC236}">
              <a16:creationId xmlns:a16="http://schemas.microsoft.com/office/drawing/2014/main" id="{00000000-0008-0000-05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1" name="Picture 1" descr="ALMASHRI_0">
          <a:extLst>
            <a:ext uri="{FF2B5EF4-FFF2-40B4-BE49-F238E27FC236}">
              <a16:creationId xmlns:a16="http://schemas.microsoft.com/office/drawing/2014/main" id="{00000000-0008-0000-05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2" name="Picture 1" descr="ALMASHRI_0">
          <a:extLst>
            <a:ext uri="{FF2B5EF4-FFF2-40B4-BE49-F238E27FC236}">
              <a16:creationId xmlns:a16="http://schemas.microsoft.com/office/drawing/2014/main" id="{00000000-0008-0000-05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3" name="Picture 1" descr="ALMASHRI_0">
          <a:extLst>
            <a:ext uri="{FF2B5EF4-FFF2-40B4-BE49-F238E27FC236}">
              <a16:creationId xmlns:a16="http://schemas.microsoft.com/office/drawing/2014/main" id="{00000000-0008-0000-05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4" name="Picture 1" descr="ALMASHRI_0">
          <a:extLst>
            <a:ext uri="{FF2B5EF4-FFF2-40B4-BE49-F238E27FC236}">
              <a16:creationId xmlns:a16="http://schemas.microsoft.com/office/drawing/2014/main" id="{00000000-0008-0000-05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5" name="Picture 1" descr="ALMASHRI_0">
          <a:extLst>
            <a:ext uri="{FF2B5EF4-FFF2-40B4-BE49-F238E27FC236}">
              <a16:creationId xmlns:a16="http://schemas.microsoft.com/office/drawing/2014/main" id="{00000000-0008-0000-05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6" name="Picture 1" descr="ALMASHRI_0">
          <a:extLst>
            <a:ext uri="{FF2B5EF4-FFF2-40B4-BE49-F238E27FC236}">
              <a16:creationId xmlns:a16="http://schemas.microsoft.com/office/drawing/2014/main" id="{00000000-0008-0000-05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7" name="Picture 1" descr="ALMASHRI_0">
          <a:extLst>
            <a:ext uri="{FF2B5EF4-FFF2-40B4-BE49-F238E27FC236}">
              <a16:creationId xmlns:a16="http://schemas.microsoft.com/office/drawing/2014/main" id="{00000000-0008-0000-05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518" name="Picture 1" descr="ALMASHRI_0">
          <a:extLst>
            <a:ext uri="{FF2B5EF4-FFF2-40B4-BE49-F238E27FC236}">
              <a16:creationId xmlns:a16="http://schemas.microsoft.com/office/drawing/2014/main" id="{00000000-0008-0000-05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19" name="Picture 1" descr="ALMASHRI_0">
          <a:extLst>
            <a:ext uri="{FF2B5EF4-FFF2-40B4-BE49-F238E27FC236}">
              <a16:creationId xmlns:a16="http://schemas.microsoft.com/office/drawing/2014/main" id="{00000000-0008-0000-05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0" name="Picture 1" descr="ALMASHRI_0">
          <a:extLst>
            <a:ext uri="{FF2B5EF4-FFF2-40B4-BE49-F238E27FC236}">
              <a16:creationId xmlns:a16="http://schemas.microsoft.com/office/drawing/2014/main" id="{00000000-0008-0000-05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1" name="Picture 1" descr="ALMASHRI_0">
          <a:extLst>
            <a:ext uri="{FF2B5EF4-FFF2-40B4-BE49-F238E27FC236}">
              <a16:creationId xmlns:a16="http://schemas.microsoft.com/office/drawing/2014/main" id="{00000000-0008-0000-05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2" name="Picture 1" descr="ALMASHRI_0">
          <a:extLst>
            <a:ext uri="{FF2B5EF4-FFF2-40B4-BE49-F238E27FC236}">
              <a16:creationId xmlns:a16="http://schemas.microsoft.com/office/drawing/2014/main" id="{00000000-0008-0000-05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3" name="Picture 1" descr="ALMASHRI_0">
          <a:extLst>
            <a:ext uri="{FF2B5EF4-FFF2-40B4-BE49-F238E27FC236}">
              <a16:creationId xmlns:a16="http://schemas.microsoft.com/office/drawing/2014/main" id="{00000000-0008-0000-05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4" name="Picture 1" descr="ALMASHRI_0">
          <a:extLst>
            <a:ext uri="{FF2B5EF4-FFF2-40B4-BE49-F238E27FC236}">
              <a16:creationId xmlns:a16="http://schemas.microsoft.com/office/drawing/2014/main" id="{00000000-0008-0000-05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5" name="Picture 1" descr="ALMASHRI_0">
          <a:extLst>
            <a:ext uri="{FF2B5EF4-FFF2-40B4-BE49-F238E27FC236}">
              <a16:creationId xmlns:a16="http://schemas.microsoft.com/office/drawing/2014/main" id="{00000000-0008-0000-05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6" name="Picture 1" descr="ALMASHRI_0">
          <a:extLst>
            <a:ext uri="{FF2B5EF4-FFF2-40B4-BE49-F238E27FC236}">
              <a16:creationId xmlns:a16="http://schemas.microsoft.com/office/drawing/2014/main" id="{00000000-0008-0000-05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7" name="Picture 1" descr="ALMASHRI_0">
          <a:extLst>
            <a:ext uri="{FF2B5EF4-FFF2-40B4-BE49-F238E27FC236}">
              <a16:creationId xmlns:a16="http://schemas.microsoft.com/office/drawing/2014/main" id="{00000000-0008-0000-05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8" name="Picture 1" descr="ALMASHRI_0">
          <a:extLst>
            <a:ext uri="{FF2B5EF4-FFF2-40B4-BE49-F238E27FC236}">
              <a16:creationId xmlns:a16="http://schemas.microsoft.com/office/drawing/2014/main" id="{00000000-0008-0000-05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9" name="Picture 1" descr="ALMASHRI_0">
          <a:extLst>
            <a:ext uri="{FF2B5EF4-FFF2-40B4-BE49-F238E27FC236}">
              <a16:creationId xmlns:a16="http://schemas.microsoft.com/office/drawing/2014/main" id="{00000000-0008-0000-05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30" name="Picture 1" descr="ALMASHRI_0">
          <a:extLst>
            <a:ext uri="{FF2B5EF4-FFF2-40B4-BE49-F238E27FC236}">
              <a16:creationId xmlns:a16="http://schemas.microsoft.com/office/drawing/2014/main" id="{00000000-0008-0000-05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31" name="Picture 1" descr="ALMASHRI_0">
          <a:extLst>
            <a:ext uri="{FF2B5EF4-FFF2-40B4-BE49-F238E27FC236}">
              <a16:creationId xmlns:a16="http://schemas.microsoft.com/office/drawing/2014/main" id="{00000000-0008-0000-05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32" name="Picture 1" descr="ALMASHRI_0">
          <a:extLst>
            <a:ext uri="{FF2B5EF4-FFF2-40B4-BE49-F238E27FC236}">
              <a16:creationId xmlns:a16="http://schemas.microsoft.com/office/drawing/2014/main" id="{00000000-0008-0000-05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33" name="Picture 1" descr="ALMASHRI_0">
          <a:extLst>
            <a:ext uri="{FF2B5EF4-FFF2-40B4-BE49-F238E27FC236}">
              <a16:creationId xmlns:a16="http://schemas.microsoft.com/office/drawing/2014/main" id="{00000000-0008-0000-05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34" name="Picture 1" descr="ALMASHRI_0">
          <a:extLst>
            <a:ext uri="{FF2B5EF4-FFF2-40B4-BE49-F238E27FC236}">
              <a16:creationId xmlns:a16="http://schemas.microsoft.com/office/drawing/2014/main" id="{00000000-0008-0000-05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35" name="Picture 1" descr="ALMASHRI_0">
          <a:extLst>
            <a:ext uri="{FF2B5EF4-FFF2-40B4-BE49-F238E27FC236}">
              <a16:creationId xmlns:a16="http://schemas.microsoft.com/office/drawing/2014/main" id="{00000000-0008-0000-05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36" name="Picture 1" descr="ALMASHRI_0">
          <a:extLst>
            <a:ext uri="{FF2B5EF4-FFF2-40B4-BE49-F238E27FC236}">
              <a16:creationId xmlns:a16="http://schemas.microsoft.com/office/drawing/2014/main" id="{00000000-0008-0000-05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37" name="Picture 1" descr="ALMASHRI_0">
          <a:extLst>
            <a:ext uri="{FF2B5EF4-FFF2-40B4-BE49-F238E27FC236}">
              <a16:creationId xmlns:a16="http://schemas.microsoft.com/office/drawing/2014/main" id="{00000000-0008-0000-05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38" name="Picture 1" descr="ALMASHRI_0">
          <a:extLst>
            <a:ext uri="{FF2B5EF4-FFF2-40B4-BE49-F238E27FC236}">
              <a16:creationId xmlns:a16="http://schemas.microsoft.com/office/drawing/2014/main" id="{00000000-0008-0000-05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39" name="Picture 1" descr="ALMASHRI_0">
          <a:extLst>
            <a:ext uri="{FF2B5EF4-FFF2-40B4-BE49-F238E27FC236}">
              <a16:creationId xmlns:a16="http://schemas.microsoft.com/office/drawing/2014/main" id="{00000000-0008-0000-05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0" name="Picture 1" descr="ALMASHRI_0">
          <a:extLst>
            <a:ext uri="{FF2B5EF4-FFF2-40B4-BE49-F238E27FC236}">
              <a16:creationId xmlns:a16="http://schemas.microsoft.com/office/drawing/2014/main" id="{00000000-0008-0000-05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1" name="Picture 1" descr="ALMASHRI_0">
          <a:extLst>
            <a:ext uri="{FF2B5EF4-FFF2-40B4-BE49-F238E27FC236}">
              <a16:creationId xmlns:a16="http://schemas.microsoft.com/office/drawing/2014/main" id="{00000000-0008-0000-05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2" name="Picture 1" descr="ALMASHRI_0">
          <a:extLst>
            <a:ext uri="{FF2B5EF4-FFF2-40B4-BE49-F238E27FC236}">
              <a16:creationId xmlns:a16="http://schemas.microsoft.com/office/drawing/2014/main" id="{00000000-0008-0000-05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3" name="Picture 1" descr="ALMASHRI_0">
          <a:extLst>
            <a:ext uri="{FF2B5EF4-FFF2-40B4-BE49-F238E27FC236}">
              <a16:creationId xmlns:a16="http://schemas.microsoft.com/office/drawing/2014/main" id="{00000000-0008-0000-05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4" name="Picture 1" descr="ALMASHRI_0">
          <a:extLst>
            <a:ext uri="{FF2B5EF4-FFF2-40B4-BE49-F238E27FC236}">
              <a16:creationId xmlns:a16="http://schemas.microsoft.com/office/drawing/2014/main" id="{00000000-0008-0000-05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5" name="Picture 1" descr="ALMASHRI_0">
          <a:extLst>
            <a:ext uri="{FF2B5EF4-FFF2-40B4-BE49-F238E27FC236}">
              <a16:creationId xmlns:a16="http://schemas.microsoft.com/office/drawing/2014/main" id="{00000000-0008-0000-05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6" name="Picture 1" descr="ALMASHRI_0">
          <a:extLst>
            <a:ext uri="{FF2B5EF4-FFF2-40B4-BE49-F238E27FC236}">
              <a16:creationId xmlns:a16="http://schemas.microsoft.com/office/drawing/2014/main" id="{00000000-0008-0000-05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7" name="Picture 1" descr="ALMASHRI_0">
          <a:extLst>
            <a:ext uri="{FF2B5EF4-FFF2-40B4-BE49-F238E27FC236}">
              <a16:creationId xmlns:a16="http://schemas.microsoft.com/office/drawing/2014/main" id="{00000000-0008-0000-05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8" name="Picture 1" descr="ALMASHRI_0">
          <a:extLst>
            <a:ext uri="{FF2B5EF4-FFF2-40B4-BE49-F238E27FC236}">
              <a16:creationId xmlns:a16="http://schemas.microsoft.com/office/drawing/2014/main" id="{00000000-0008-0000-05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9" name="Picture 1" descr="ALMASHRI_0">
          <a:extLst>
            <a:ext uri="{FF2B5EF4-FFF2-40B4-BE49-F238E27FC236}">
              <a16:creationId xmlns:a16="http://schemas.microsoft.com/office/drawing/2014/main" id="{00000000-0008-0000-05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50" name="Picture 1" descr="ALMASHRI_0">
          <a:extLst>
            <a:ext uri="{FF2B5EF4-FFF2-40B4-BE49-F238E27FC236}">
              <a16:creationId xmlns:a16="http://schemas.microsoft.com/office/drawing/2014/main" id="{00000000-0008-0000-05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1" name="Picture 1" descr="ALMASHRI_0">
          <a:extLst>
            <a:ext uri="{FF2B5EF4-FFF2-40B4-BE49-F238E27FC236}">
              <a16:creationId xmlns:a16="http://schemas.microsoft.com/office/drawing/2014/main" id="{00000000-0008-0000-05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2" name="Picture 1" descr="ALMASHRI_0">
          <a:extLst>
            <a:ext uri="{FF2B5EF4-FFF2-40B4-BE49-F238E27FC236}">
              <a16:creationId xmlns:a16="http://schemas.microsoft.com/office/drawing/2014/main" id="{00000000-0008-0000-05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3" name="Picture 1" descr="ALMASHRI_0">
          <a:extLst>
            <a:ext uri="{FF2B5EF4-FFF2-40B4-BE49-F238E27FC236}">
              <a16:creationId xmlns:a16="http://schemas.microsoft.com/office/drawing/2014/main" id="{00000000-0008-0000-05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4" name="Picture 1" descr="ALMASHRI_0">
          <a:extLst>
            <a:ext uri="{FF2B5EF4-FFF2-40B4-BE49-F238E27FC236}">
              <a16:creationId xmlns:a16="http://schemas.microsoft.com/office/drawing/2014/main" id="{00000000-0008-0000-05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5" name="Picture 1" descr="ALMASHRI_0">
          <a:extLst>
            <a:ext uri="{FF2B5EF4-FFF2-40B4-BE49-F238E27FC236}">
              <a16:creationId xmlns:a16="http://schemas.microsoft.com/office/drawing/2014/main" id="{00000000-0008-0000-05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6" name="Picture 1" descr="ALMASHRI_0">
          <a:extLst>
            <a:ext uri="{FF2B5EF4-FFF2-40B4-BE49-F238E27FC236}">
              <a16:creationId xmlns:a16="http://schemas.microsoft.com/office/drawing/2014/main" id="{00000000-0008-0000-05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7" name="Picture 1" descr="ALMASHRI_0">
          <a:extLst>
            <a:ext uri="{FF2B5EF4-FFF2-40B4-BE49-F238E27FC236}">
              <a16:creationId xmlns:a16="http://schemas.microsoft.com/office/drawing/2014/main" id="{00000000-0008-0000-05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8" name="Picture 1" descr="ALMASHRI_0">
          <a:extLst>
            <a:ext uri="{FF2B5EF4-FFF2-40B4-BE49-F238E27FC236}">
              <a16:creationId xmlns:a16="http://schemas.microsoft.com/office/drawing/2014/main" id="{00000000-0008-0000-05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59" name="Picture 1" descr="ALMASHRI_0">
          <a:extLst>
            <a:ext uri="{FF2B5EF4-FFF2-40B4-BE49-F238E27FC236}">
              <a16:creationId xmlns:a16="http://schemas.microsoft.com/office/drawing/2014/main" id="{00000000-0008-0000-05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60" name="Picture 1" descr="ALMASHRI_0">
          <a:extLst>
            <a:ext uri="{FF2B5EF4-FFF2-40B4-BE49-F238E27FC236}">
              <a16:creationId xmlns:a16="http://schemas.microsoft.com/office/drawing/2014/main" id="{00000000-0008-0000-05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61" name="Picture 1" descr="ALMASHRI_0">
          <a:extLst>
            <a:ext uri="{FF2B5EF4-FFF2-40B4-BE49-F238E27FC236}">
              <a16:creationId xmlns:a16="http://schemas.microsoft.com/office/drawing/2014/main" id="{00000000-0008-0000-05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62" name="Picture 1" descr="ALMASHRI_0">
          <a:extLst>
            <a:ext uri="{FF2B5EF4-FFF2-40B4-BE49-F238E27FC236}">
              <a16:creationId xmlns:a16="http://schemas.microsoft.com/office/drawing/2014/main" id="{00000000-0008-0000-05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63" name="Picture 1" descr="ALMASHRI_0">
          <a:extLst>
            <a:ext uri="{FF2B5EF4-FFF2-40B4-BE49-F238E27FC236}">
              <a16:creationId xmlns:a16="http://schemas.microsoft.com/office/drawing/2014/main" id="{00000000-0008-0000-05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64" name="Picture 1" descr="ALMASHRI_0">
          <a:extLst>
            <a:ext uri="{FF2B5EF4-FFF2-40B4-BE49-F238E27FC236}">
              <a16:creationId xmlns:a16="http://schemas.microsoft.com/office/drawing/2014/main" id="{00000000-0008-0000-05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65" name="Picture 1" descr="ALMASHRI_0">
          <a:extLst>
            <a:ext uri="{FF2B5EF4-FFF2-40B4-BE49-F238E27FC236}">
              <a16:creationId xmlns:a16="http://schemas.microsoft.com/office/drawing/2014/main" id="{00000000-0008-0000-05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566" name="Picture 1" descr="ALMASHRI_0">
          <a:extLst>
            <a:ext uri="{FF2B5EF4-FFF2-40B4-BE49-F238E27FC236}">
              <a16:creationId xmlns:a16="http://schemas.microsoft.com/office/drawing/2014/main" id="{00000000-0008-0000-05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67" name="Picture 1" descr="ALMASHRI_0">
          <a:extLst>
            <a:ext uri="{FF2B5EF4-FFF2-40B4-BE49-F238E27FC236}">
              <a16:creationId xmlns:a16="http://schemas.microsoft.com/office/drawing/2014/main" id="{00000000-0008-0000-05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68" name="Picture 1" descr="ALMASHRI_0">
          <a:extLst>
            <a:ext uri="{FF2B5EF4-FFF2-40B4-BE49-F238E27FC236}">
              <a16:creationId xmlns:a16="http://schemas.microsoft.com/office/drawing/2014/main" id="{00000000-0008-0000-05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69" name="Picture 1" descr="ALMASHRI_0">
          <a:extLst>
            <a:ext uri="{FF2B5EF4-FFF2-40B4-BE49-F238E27FC236}">
              <a16:creationId xmlns:a16="http://schemas.microsoft.com/office/drawing/2014/main" id="{00000000-0008-0000-05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0" name="Picture 1" descr="ALMASHRI_0">
          <a:extLst>
            <a:ext uri="{FF2B5EF4-FFF2-40B4-BE49-F238E27FC236}">
              <a16:creationId xmlns:a16="http://schemas.microsoft.com/office/drawing/2014/main" id="{00000000-0008-0000-05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1" name="Picture 1" descr="ALMASHRI_0">
          <a:extLst>
            <a:ext uri="{FF2B5EF4-FFF2-40B4-BE49-F238E27FC236}">
              <a16:creationId xmlns:a16="http://schemas.microsoft.com/office/drawing/2014/main" id="{00000000-0008-0000-05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2" name="Picture 1" descr="ALMASHRI_0">
          <a:extLst>
            <a:ext uri="{FF2B5EF4-FFF2-40B4-BE49-F238E27FC236}">
              <a16:creationId xmlns:a16="http://schemas.microsoft.com/office/drawing/2014/main" id="{00000000-0008-0000-05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3" name="Picture 1" descr="ALMASHRI_0">
          <a:extLst>
            <a:ext uri="{FF2B5EF4-FFF2-40B4-BE49-F238E27FC236}">
              <a16:creationId xmlns:a16="http://schemas.microsoft.com/office/drawing/2014/main" id="{00000000-0008-0000-05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4" name="Picture 1" descr="ALMASHRI_0">
          <a:extLst>
            <a:ext uri="{FF2B5EF4-FFF2-40B4-BE49-F238E27FC236}">
              <a16:creationId xmlns:a16="http://schemas.microsoft.com/office/drawing/2014/main" id="{00000000-0008-0000-05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5" name="Picture 1" descr="ALMASHRI_0">
          <a:extLst>
            <a:ext uri="{FF2B5EF4-FFF2-40B4-BE49-F238E27FC236}">
              <a16:creationId xmlns:a16="http://schemas.microsoft.com/office/drawing/2014/main" id="{00000000-0008-0000-05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6" name="Picture 1" descr="ALMASHRI_0">
          <a:extLst>
            <a:ext uri="{FF2B5EF4-FFF2-40B4-BE49-F238E27FC236}">
              <a16:creationId xmlns:a16="http://schemas.microsoft.com/office/drawing/2014/main" id="{00000000-0008-0000-05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7" name="Picture 1" descr="ALMASHRI_0">
          <a:extLst>
            <a:ext uri="{FF2B5EF4-FFF2-40B4-BE49-F238E27FC236}">
              <a16:creationId xmlns:a16="http://schemas.microsoft.com/office/drawing/2014/main" id="{00000000-0008-0000-05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8" name="Picture 1" descr="ALMASHRI_0">
          <a:extLst>
            <a:ext uri="{FF2B5EF4-FFF2-40B4-BE49-F238E27FC236}">
              <a16:creationId xmlns:a16="http://schemas.microsoft.com/office/drawing/2014/main" id="{00000000-0008-0000-05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79" name="Picture 1" descr="ALMASHRI_0">
          <a:extLst>
            <a:ext uri="{FF2B5EF4-FFF2-40B4-BE49-F238E27FC236}">
              <a16:creationId xmlns:a16="http://schemas.microsoft.com/office/drawing/2014/main" id="{00000000-0008-0000-05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80" name="Picture 1" descr="ALMASHRI_0">
          <a:extLst>
            <a:ext uri="{FF2B5EF4-FFF2-40B4-BE49-F238E27FC236}">
              <a16:creationId xmlns:a16="http://schemas.microsoft.com/office/drawing/2014/main" id="{00000000-0008-0000-05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81" name="Picture 1" descr="ALMASHRI_0">
          <a:extLst>
            <a:ext uri="{FF2B5EF4-FFF2-40B4-BE49-F238E27FC236}">
              <a16:creationId xmlns:a16="http://schemas.microsoft.com/office/drawing/2014/main" id="{00000000-0008-0000-05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582" name="Picture 1" descr="ALMASHRI_0">
          <a:extLst>
            <a:ext uri="{FF2B5EF4-FFF2-40B4-BE49-F238E27FC236}">
              <a16:creationId xmlns:a16="http://schemas.microsoft.com/office/drawing/2014/main" id="{00000000-0008-0000-05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83" name="Picture 1" descr="ALMASHRI_0">
          <a:extLst>
            <a:ext uri="{FF2B5EF4-FFF2-40B4-BE49-F238E27FC236}">
              <a16:creationId xmlns:a16="http://schemas.microsoft.com/office/drawing/2014/main" id="{00000000-0008-0000-05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84" name="Picture 1" descr="ALMASHRI_0">
          <a:extLst>
            <a:ext uri="{FF2B5EF4-FFF2-40B4-BE49-F238E27FC236}">
              <a16:creationId xmlns:a16="http://schemas.microsoft.com/office/drawing/2014/main" id="{00000000-0008-0000-05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85" name="Picture 1" descr="ALMASHRI_0">
          <a:extLst>
            <a:ext uri="{FF2B5EF4-FFF2-40B4-BE49-F238E27FC236}">
              <a16:creationId xmlns:a16="http://schemas.microsoft.com/office/drawing/2014/main" id="{00000000-0008-0000-05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86" name="Picture 1" descr="ALMASHRI_0">
          <a:extLst>
            <a:ext uri="{FF2B5EF4-FFF2-40B4-BE49-F238E27FC236}">
              <a16:creationId xmlns:a16="http://schemas.microsoft.com/office/drawing/2014/main" id="{00000000-0008-0000-05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87" name="Picture 1" descr="ALMASHRI_0">
          <a:extLst>
            <a:ext uri="{FF2B5EF4-FFF2-40B4-BE49-F238E27FC236}">
              <a16:creationId xmlns:a16="http://schemas.microsoft.com/office/drawing/2014/main" id="{00000000-0008-0000-05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88" name="Picture 1" descr="ALMASHRI_0">
          <a:extLst>
            <a:ext uri="{FF2B5EF4-FFF2-40B4-BE49-F238E27FC236}">
              <a16:creationId xmlns:a16="http://schemas.microsoft.com/office/drawing/2014/main" id="{00000000-0008-0000-05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89" name="Picture 1" descr="ALMASHRI_0">
          <a:extLst>
            <a:ext uri="{FF2B5EF4-FFF2-40B4-BE49-F238E27FC236}">
              <a16:creationId xmlns:a16="http://schemas.microsoft.com/office/drawing/2014/main" id="{00000000-0008-0000-05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0" name="Picture 1" descr="ALMASHRI_0">
          <a:extLst>
            <a:ext uri="{FF2B5EF4-FFF2-40B4-BE49-F238E27FC236}">
              <a16:creationId xmlns:a16="http://schemas.microsoft.com/office/drawing/2014/main" id="{00000000-0008-0000-05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1" name="Picture 1" descr="ALMASHRI_0">
          <a:extLst>
            <a:ext uri="{FF2B5EF4-FFF2-40B4-BE49-F238E27FC236}">
              <a16:creationId xmlns:a16="http://schemas.microsoft.com/office/drawing/2014/main" id="{00000000-0008-0000-05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2" name="Picture 1" descr="ALMASHRI_0">
          <a:extLst>
            <a:ext uri="{FF2B5EF4-FFF2-40B4-BE49-F238E27FC236}">
              <a16:creationId xmlns:a16="http://schemas.microsoft.com/office/drawing/2014/main" id="{00000000-0008-0000-05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3" name="Picture 1" descr="ALMASHRI_0">
          <a:extLst>
            <a:ext uri="{FF2B5EF4-FFF2-40B4-BE49-F238E27FC236}">
              <a16:creationId xmlns:a16="http://schemas.microsoft.com/office/drawing/2014/main" id="{00000000-0008-0000-05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4" name="Picture 1" descr="ALMASHRI_0">
          <a:extLst>
            <a:ext uri="{FF2B5EF4-FFF2-40B4-BE49-F238E27FC236}">
              <a16:creationId xmlns:a16="http://schemas.microsoft.com/office/drawing/2014/main" id="{00000000-0008-0000-05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5" name="Picture 1" descr="ALMASHRI_0">
          <a:extLst>
            <a:ext uri="{FF2B5EF4-FFF2-40B4-BE49-F238E27FC236}">
              <a16:creationId xmlns:a16="http://schemas.microsoft.com/office/drawing/2014/main" id="{00000000-0008-0000-05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6" name="Picture 1" descr="ALMASHRI_0">
          <a:extLst>
            <a:ext uri="{FF2B5EF4-FFF2-40B4-BE49-F238E27FC236}">
              <a16:creationId xmlns:a16="http://schemas.microsoft.com/office/drawing/2014/main" id="{00000000-0008-0000-05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7" name="Picture 1" descr="ALMASHRI_0">
          <a:extLst>
            <a:ext uri="{FF2B5EF4-FFF2-40B4-BE49-F238E27FC236}">
              <a16:creationId xmlns:a16="http://schemas.microsoft.com/office/drawing/2014/main" id="{00000000-0008-0000-05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98" name="Picture 1" descr="ALMASHRI_0">
          <a:extLst>
            <a:ext uri="{FF2B5EF4-FFF2-40B4-BE49-F238E27FC236}">
              <a16:creationId xmlns:a16="http://schemas.microsoft.com/office/drawing/2014/main" id="{00000000-0008-0000-05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99" name="Picture 1" descr="ALMASHRI_0">
          <a:extLst>
            <a:ext uri="{FF2B5EF4-FFF2-40B4-BE49-F238E27FC236}">
              <a16:creationId xmlns:a16="http://schemas.microsoft.com/office/drawing/2014/main" id="{00000000-0008-0000-05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0" name="Picture 1" descr="ALMASHRI_0">
          <a:extLst>
            <a:ext uri="{FF2B5EF4-FFF2-40B4-BE49-F238E27FC236}">
              <a16:creationId xmlns:a16="http://schemas.microsoft.com/office/drawing/2014/main" id="{00000000-0008-0000-05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1" name="Picture 1" descr="ALMASHRI_0">
          <a:extLst>
            <a:ext uri="{FF2B5EF4-FFF2-40B4-BE49-F238E27FC236}">
              <a16:creationId xmlns:a16="http://schemas.microsoft.com/office/drawing/2014/main" id="{00000000-0008-0000-05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2" name="Picture 1" descr="ALMASHRI_0">
          <a:extLst>
            <a:ext uri="{FF2B5EF4-FFF2-40B4-BE49-F238E27FC236}">
              <a16:creationId xmlns:a16="http://schemas.microsoft.com/office/drawing/2014/main" id="{00000000-0008-0000-05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3" name="Picture 1" descr="ALMASHRI_0">
          <a:extLst>
            <a:ext uri="{FF2B5EF4-FFF2-40B4-BE49-F238E27FC236}">
              <a16:creationId xmlns:a16="http://schemas.microsoft.com/office/drawing/2014/main" id="{00000000-0008-0000-05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4" name="Picture 1" descr="ALMASHRI_0">
          <a:extLst>
            <a:ext uri="{FF2B5EF4-FFF2-40B4-BE49-F238E27FC236}">
              <a16:creationId xmlns:a16="http://schemas.microsoft.com/office/drawing/2014/main" id="{00000000-0008-0000-05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5" name="Picture 1" descr="ALMASHRI_0">
          <a:extLst>
            <a:ext uri="{FF2B5EF4-FFF2-40B4-BE49-F238E27FC236}">
              <a16:creationId xmlns:a16="http://schemas.microsoft.com/office/drawing/2014/main" id="{00000000-0008-0000-05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6" name="Picture 1" descr="ALMASHRI_0">
          <a:extLst>
            <a:ext uri="{FF2B5EF4-FFF2-40B4-BE49-F238E27FC236}">
              <a16:creationId xmlns:a16="http://schemas.microsoft.com/office/drawing/2014/main" id="{00000000-0008-0000-05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7" name="Picture 1" descr="ALMASHRI_0">
          <a:extLst>
            <a:ext uri="{FF2B5EF4-FFF2-40B4-BE49-F238E27FC236}">
              <a16:creationId xmlns:a16="http://schemas.microsoft.com/office/drawing/2014/main" id="{00000000-0008-0000-05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8" name="Picture 1" descr="ALMASHRI_0">
          <a:extLst>
            <a:ext uri="{FF2B5EF4-FFF2-40B4-BE49-F238E27FC236}">
              <a16:creationId xmlns:a16="http://schemas.microsoft.com/office/drawing/2014/main" id="{00000000-0008-0000-05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9" name="Picture 1" descr="ALMASHRI_0">
          <a:extLst>
            <a:ext uri="{FF2B5EF4-FFF2-40B4-BE49-F238E27FC236}">
              <a16:creationId xmlns:a16="http://schemas.microsoft.com/office/drawing/2014/main" id="{00000000-0008-0000-05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10" name="Picture 1" descr="ALMASHRI_0">
          <a:extLst>
            <a:ext uri="{FF2B5EF4-FFF2-40B4-BE49-F238E27FC236}">
              <a16:creationId xmlns:a16="http://schemas.microsoft.com/office/drawing/2014/main" id="{00000000-0008-0000-05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11" name="Picture 1" descr="ALMASHRI_0">
          <a:extLst>
            <a:ext uri="{FF2B5EF4-FFF2-40B4-BE49-F238E27FC236}">
              <a16:creationId xmlns:a16="http://schemas.microsoft.com/office/drawing/2014/main" id="{00000000-0008-0000-05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12" name="Picture 1" descr="ALMASHRI_0">
          <a:extLst>
            <a:ext uri="{FF2B5EF4-FFF2-40B4-BE49-F238E27FC236}">
              <a16:creationId xmlns:a16="http://schemas.microsoft.com/office/drawing/2014/main" id="{00000000-0008-0000-05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13" name="Picture 1" descr="ALMASHRI_0">
          <a:extLst>
            <a:ext uri="{FF2B5EF4-FFF2-40B4-BE49-F238E27FC236}">
              <a16:creationId xmlns:a16="http://schemas.microsoft.com/office/drawing/2014/main" id="{00000000-0008-0000-05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14" name="Picture 1" descr="ALMASHRI_0">
          <a:extLst>
            <a:ext uri="{FF2B5EF4-FFF2-40B4-BE49-F238E27FC236}">
              <a16:creationId xmlns:a16="http://schemas.microsoft.com/office/drawing/2014/main" id="{00000000-0008-0000-05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15" name="Picture 1" descr="ALMASHRI_0">
          <a:extLst>
            <a:ext uri="{FF2B5EF4-FFF2-40B4-BE49-F238E27FC236}">
              <a16:creationId xmlns:a16="http://schemas.microsoft.com/office/drawing/2014/main" id="{00000000-0008-0000-05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16" name="Picture 1" descr="ALMASHRI_0">
          <a:extLst>
            <a:ext uri="{FF2B5EF4-FFF2-40B4-BE49-F238E27FC236}">
              <a16:creationId xmlns:a16="http://schemas.microsoft.com/office/drawing/2014/main" id="{00000000-0008-0000-05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17" name="Picture 1" descr="ALMASHRI_0">
          <a:extLst>
            <a:ext uri="{FF2B5EF4-FFF2-40B4-BE49-F238E27FC236}">
              <a16:creationId xmlns:a16="http://schemas.microsoft.com/office/drawing/2014/main" id="{00000000-0008-0000-05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18" name="Picture 1" descr="ALMASHRI_0">
          <a:extLst>
            <a:ext uri="{FF2B5EF4-FFF2-40B4-BE49-F238E27FC236}">
              <a16:creationId xmlns:a16="http://schemas.microsoft.com/office/drawing/2014/main" id="{00000000-0008-0000-05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19" name="Picture 1" descr="ALMASHRI_0">
          <a:extLst>
            <a:ext uri="{FF2B5EF4-FFF2-40B4-BE49-F238E27FC236}">
              <a16:creationId xmlns:a16="http://schemas.microsoft.com/office/drawing/2014/main" id="{00000000-0008-0000-05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0" name="Picture 1" descr="ALMASHRI_0">
          <a:extLst>
            <a:ext uri="{FF2B5EF4-FFF2-40B4-BE49-F238E27FC236}">
              <a16:creationId xmlns:a16="http://schemas.microsoft.com/office/drawing/2014/main" id="{00000000-0008-0000-05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1" name="Picture 1" descr="ALMASHRI_0">
          <a:extLst>
            <a:ext uri="{FF2B5EF4-FFF2-40B4-BE49-F238E27FC236}">
              <a16:creationId xmlns:a16="http://schemas.microsoft.com/office/drawing/2014/main" id="{00000000-0008-0000-05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2" name="Picture 1" descr="ALMASHRI_0">
          <a:extLst>
            <a:ext uri="{FF2B5EF4-FFF2-40B4-BE49-F238E27FC236}">
              <a16:creationId xmlns:a16="http://schemas.microsoft.com/office/drawing/2014/main" id="{00000000-0008-0000-05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3" name="Picture 1" descr="ALMASHRI_0">
          <a:extLst>
            <a:ext uri="{FF2B5EF4-FFF2-40B4-BE49-F238E27FC236}">
              <a16:creationId xmlns:a16="http://schemas.microsoft.com/office/drawing/2014/main" id="{00000000-0008-0000-05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4" name="Picture 1" descr="ALMASHRI_0">
          <a:extLst>
            <a:ext uri="{FF2B5EF4-FFF2-40B4-BE49-F238E27FC236}">
              <a16:creationId xmlns:a16="http://schemas.microsoft.com/office/drawing/2014/main" id="{00000000-0008-0000-05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5" name="Picture 1" descr="ALMASHRI_0">
          <a:extLst>
            <a:ext uri="{FF2B5EF4-FFF2-40B4-BE49-F238E27FC236}">
              <a16:creationId xmlns:a16="http://schemas.microsoft.com/office/drawing/2014/main" id="{00000000-0008-0000-05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6" name="Picture 1" descr="ALMASHRI_0">
          <a:extLst>
            <a:ext uri="{FF2B5EF4-FFF2-40B4-BE49-F238E27FC236}">
              <a16:creationId xmlns:a16="http://schemas.microsoft.com/office/drawing/2014/main" id="{00000000-0008-0000-05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7" name="Picture 1" descr="ALMASHRI_0">
          <a:extLst>
            <a:ext uri="{FF2B5EF4-FFF2-40B4-BE49-F238E27FC236}">
              <a16:creationId xmlns:a16="http://schemas.microsoft.com/office/drawing/2014/main" id="{00000000-0008-0000-05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8" name="Picture 1" descr="ALMASHRI_0">
          <a:extLst>
            <a:ext uri="{FF2B5EF4-FFF2-40B4-BE49-F238E27FC236}">
              <a16:creationId xmlns:a16="http://schemas.microsoft.com/office/drawing/2014/main" id="{00000000-0008-0000-05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29" name="Picture 1" descr="ALMASHRI_0">
          <a:extLst>
            <a:ext uri="{FF2B5EF4-FFF2-40B4-BE49-F238E27FC236}">
              <a16:creationId xmlns:a16="http://schemas.microsoft.com/office/drawing/2014/main" id="{00000000-0008-0000-05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630" name="Picture 1" descr="ALMASHRI_0">
          <a:extLst>
            <a:ext uri="{FF2B5EF4-FFF2-40B4-BE49-F238E27FC236}">
              <a16:creationId xmlns:a16="http://schemas.microsoft.com/office/drawing/2014/main" id="{00000000-0008-0000-05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1" name="Picture 1" descr="ALMASHRI_0">
          <a:extLst>
            <a:ext uri="{FF2B5EF4-FFF2-40B4-BE49-F238E27FC236}">
              <a16:creationId xmlns:a16="http://schemas.microsoft.com/office/drawing/2014/main" id="{00000000-0008-0000-05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2" name="Picture 1" descr="ALMASHRI_0">
          <a:extLst>
            <a:ext uri="{FF2B5EF4-FFF2-40B4-BE49-F238E27FC236}">
              <a16:creationId xmlns:a16="http://schemas.microsoft.com/office/drawing/2014/main" id="{00000000-0008-0000-05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3" name="Picture 1" descr="ALMASHRI_0">
          <a:extLst>
            <a:ext uri="{FF2B5EF4-FFF2-40B4-BE49-F238E27FC236}">
              <a16:creationId xmlns:a16="http://schemas.microsoft.com/office/drawing/2014/main" id="{00000000-0008-0000-05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4" name="Picture 1" descr="ALMASHRI_0">
          <a:extLst>
            <a:ext uri="{FF2B5EF4-FFF2-40B4-BE49-F238E27FC236}">
              <a16:creationId xmlns:a16="http://schemas.microsoft.com/office/drawing/2014/main" id="{00000000-0008-0000-05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5" name="Picture 1" descr="ALMASHRI_0">
          <a:extLst>
            <a:ext uri="{FF2B5EF4-FFF2-40B4-BE49-F238E27FC236}">
              <a16:creationId xmlns:a16="http://schemas.microsoft.com/office/drawing/2014/main" id="{00000000-0008-0000-05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6" name="Picture 1" descr="ALMASHRI_0">
          <a:extLst>
            <a:ext uri="{FF2B5EF4-FFF2-40B4-BE49-F238E27FC236}">
              <a16:creationId xmlns:a16="http://schemas.microsoft.com/office/drawing/2014/main" id="{00000000-0008-0000-05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7" name="Picture 1" descr="ALMASHRI_0">
          <a:extLst>
            <a:ext uri="{FF2B5EF4-FFF2-40B4-BE49-F238E27FC236}">
              <a16:creationId xmlns:a16="http://schemas.microsoft.com/office/drawing/2014/main" id="{00000000-0008-0000-05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8" name="Picture 1" descr="ALMASHRI_0">
          <a:extLst>
            <a:ext uri="{FF2B5EF4-FFF2-40B4-BE49-F238E27FC236}">
              <a16:creationId xmlns:a16="http://schemas.microsoft.com/office/drawing/2014/main" id="{00000000-0008-0000-05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39" name="Picture 1" descr="ALMASHRI_0">
          <a:extLst>
            <a:ext uri="{FF2B5EF4-FFF2-40B4-BE49-F238E27FC236}">
              <a16:creationId xmlns:a16="http://schemas.microsoft.com/office/drawing/2014/main" id="{00000000-0008-0000-05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40" name="Picture 1" descr="ALMASHRI_0">
          <a:extLst>
            <a:ext uri="{FF2B5EF4-FFF2-40B4-BE49-F238E27FC236}">
              <a16:creationId xmlns:a16="http://schemas.microsoft.com/office/drawing/2014/main" id="{00000000-0008-0000-05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41" name="Picture 1" descr="ALMASHRI_0">
          <a:extLst>
            <a:ext uri="{FF2B5EF4-FFF2-40B4-BE49-F238E27FC236}">
              <a16:creationId xmlns:a16="http://schemas.microsoft.com/office/drawing/2014/main" id="{00000000-0008-0000-05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42" name="Picture 1" descr="ALMASHRI_0">
          <a:extLst>
            <a:ext uri="{FF2B5EF4-FFF2-40B4-BE49-F238E27FC236}">
              <a16:creationId xmlns:a16="http://schemas.microsoft.com/office/drawing/2014/main" id="{00000000-0008-0000-05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43" name="Picture 1" descr="ALMASHRI_0">
          <a:extLst>
            <a:ext uri="{FF2B5EF4-FFF2-40B4-BE49-F238E27FC236}">
              <a16:creationId xmlns:a16="http://schemas.microsoft.com/office/drawing/2014/main" id="{00000000-0008-0000-05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44" name="Picture 1" descr="ALMASHRI_0">
          <a:extLst>
            <a:ext uri="{FF2B5EF4-FFF2-40B4-BE49-F238E27FC236}">
              <a16:creationId xmlns:a16="http://schemas.microsoft.com/office/drawing/2014/main" id="{00000000-0008-0000-05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45" name="Picture 1" descr="ALMASHRI_0">
          <a:extLst>
            <a:ext uri="{FF2B5EF4-FFF2-40B4-BE49-F238E27FC236}">
              <a16:creationId xmlns:a16="http://schemas.microsoft.com/office/drawing/2014/main" id="{00000000-0008-0000-05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646" name="Picture 1" descr="ALMASHRI_0">
          <a:extLst>
            <a:ext uri="{FF2B5EF4-FFF2-40B4-BE49-F238E27FC236}">
              <a16:creationId xmlns:a16="http://schemas.microsoft.com/office/drawing/2014/main" id="{00000000-0008-0000-05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47" name="Picture 1" descr="ALMASHRI_0">
          <a:extLst>
            <a:ext uri="{FF2B5EF4-FFF2-40B4-BE49-F238E27FC236}">
              <a16:creationId xmlns:a16="http://schemas.microsoft.com/office/drawing/2014/main" id="{00000000-0008-0000-05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48" name="Picture 1" descr="ALMASHRI_0">
          <a:extLst>
            <a:ext uri="{FF2B5EF4-FFF2-40B4-BE49-F238E27FC236}">
              <a16:creationId xmlns:a16="http://schemas.microsoft.com/office/drawing/2014/main" id="{00000000-0008-0000-05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49" name="Picture 1" descr="ALMASHRI_0">
          <a:extLst>
            <a:ext uri="{FF2B5EF4-FFF2-40B4-BE49-F238E27FC236}">
              <a16:creationId xmlns:a16="http://schemas.microsoft.com/office/drawing/2014/main" id="{00000000-0008-0000-05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0" name="Picture 1" descr="ALMASHRI_0">
          <a:extLst>
            <a:ext uri="{FF2B5EF4-FFF2-40B4-BE49-F238E27FC236}">
              <a16:creationId xmlns:a16="http://schemas.microsoft.com/office/drawing/2014/main" id="{00000000-0008-0000-05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1" name="Picture 1" descr="ALMASHRI_0">
          <a:extLst>
            <a:ext uri="{FF2B5EF4-FFF2-40B4-BE49-F238E27FC236}">
              <a16:creationId xmlns:a16="http://schemas.microsoft.com/office/drawing/2014/main" id="{00000000-0008-0000-05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2" name="Picture 1" descr="ALMASHRI_0">
          <a:extLst>
            <a:ext uri="{FF2B5EF4-FFF2-40B4-BE49-F238E27FC236}">
              <a16:creationId xmlns:a16="http://schemas.microsoft.com/office/drawing/2014/main" id="{00000000-0008-0000-05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3" name="Picture 1" descr="ALMASHRI_0">
          <a:extLst>
            <a:ext uri="{FF2B5EF4-FFF2-40B4-BE49-F238E27FC236}">
              <a16:creationId xmlns:a16="http://schemas.microsoft.com/office/drawing/2014/main" id="{00000000-0008-0000-05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4" name="Picture 1" descr="ALMASHRI_0">
          <a:extLst>
            <a:ext uri="{FF2B5EF4-FFF2-40B4-BE49-F238E27FC236}">
              <a16:creationId xmlns:a16="http://schemas.microsoft.com/office/drawing/2014/main" id="{00000000-0008-0000-05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5" name="Picture 1" descr="ALMASHRI_0">
          <a:extLst>
            <a:ext uri="{FF2B5EF4-FFF2-40B4-BE49-F238E27FC236}">
              <a16:creationId xmlns:a16="http://schemas.microsoft.com/office/drawing/2014/main" id="{00000000-0008-0000-05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6" name="Picture 1" descr="ALMASHRI_0">
          <a:extLst>
            <a:ext uri="{FF2B5EF4-FFF2-40B4-BE49-F238E27FC236}">
              <a16:creationId xmlns:a16="http://schemas.microsoft.com/office/drawing/2014/main" id="{00000000-0008-0000-05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7" name="Picture 1" descr="ALMASHRI_0">
          <a:extLst>
            <a:ext uri="{FF2B5EF4-FFF2-40B4-BE49-F238E27FC236}">
              <a16:creationId xmlns:a16="http://schemas.microsoft.com/office/drawing/2014/main" id="{00000000-0008-0000-05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8" name="Picture 1" descr="ALMASHRI_0">
          <a:extLst>
            <a:ext uri="{FF2B5EF4-FFF2-40B4-BE49-F238E27FC236}">
              <a16:creationId xmlns:a16="http://schemas.microsoft.com/office/drawing/2014/main" id="{00000000-0008-0000-05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59" name="Picture 1" descr="ALMASHRI_0">
          <a:extLst>
            <a:ext uri="{FF2B5EF4-FFF2-40B4-BE49-F238E27FC236}">
              <a16:creationId xmlns:a16="http://schemas.microsoft.com/office/drawing/2014/main" id="{00000000-0008-0000-05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60" name="Picture 1" descr="ALMASHRI_0">
          <a:extLst>
            <a:ext uri="{FF2B5EF4-FFF2-40B4-BE49-F238E27FC236}">
              <a16:creationId xmlns:a16="http://schemas.microsoft.com/office/drawing/2014/main" id="{00000000-0008-0000-05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61" name="Picture 1" descr="ALMASHRI_0">
          <a:extLst>
            <a:ext uri="{FF2B5EF4-FFF2-40B4-BE49-F238E27FC236}">
              <a16:creationId xmlns:a16="http://schemas.microsoft.com/office/drawing/2014/main" id="{00000000-0008-0000-05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662" name="Picture 1" descr="ALMASHRI_0">
          <a:extLst>
            <a:ext uri="{FF2B5EF4-FFF2-40B4-BE49-F238E27FC236}">
              <a16:creationId xmlns:a16="http://schemas.microsoft.com/office/drawing/2014/main" id="{00000000-0008-0000-05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3" name="Picture 1" descr="ALMASHRI_0">
          <a:extLst>
            <a:ext uri="{FF2B5EF4-FFF2-40B4-BE49-F238E27FC236}">
              <a16:creationId xmlns:a16="http://schemas.microsoft.com/office/drawing/2014/main" id="{00000000-0008-0000-05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4" name="Picture 1" descr="ALMASHRI_0">
          <a:extLst>
            <a:ext uri="{FF2B5EF4-FFF2-40B4-BE49-F238E27FC236}">
              <a16:creationId xmlns:a16="http://schemas.microsoft.com/office/drawing/2014/main" id="{00000000-0008-0000-05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5" name="Picture 1" descr="ALMASHRI_0">
          <a:extLst>
            <a:ext uri="{FF2B5EF4-FFF2-40B4-BE49-F238E27FC236}">
              <a16:creationId xmlns:a16="http://schemas.microsoft.com/office/drawing/2014/main" id="{00000000-0008-0000-05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6" name="Picture 1" descr="ALMASHRI_0">
          <a:extLst>
            <a:ext uri="{FF2B5EF4-FFF2-40B4-BE49-F238E27FC236}">
              <a16:creationId xmlns:a16="http://schemas.microsoft.com/office/drawing/2014/main" id="{00000000-0008-0000-05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7" name="Picture 1" descr="ALMASHRI_0">
          <a:extLst>
            <a:ext uri="{FF2B5EF4-FFF2-40B4-BE49-F238E27FC236}">
              <a16:creationId xmlns:a16="http://schemas.microsoft.com/office/drawing/2014/main" id="{00000000-0008-0000-05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8" name="Picture 1" descr="ALMASHRI_0">
          <a:extLst>
            <a:ext uri="{FF2B5EF4-FFF2-40B4-BE49-F238E27FC236}">
              <a16:creationId xmlns:a16="http://schemas.microsoft.com/office/drawing/2014/main" id="{00000000-0008-0000-05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9" name="Picture 1" descr="ALMASHRI_0">
          <a:extLst>
            <a:ext uri="{FF2B5EF4-FFF2-40B4-BE49-F238E27FC236}">
              <a16:creationId xmlns:a16="http://schemas.microsoft.com/office/drawing/2014/main" id="{00000000-0008-0000-05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0" name="Picture 1" descr="ALMASHRI_0">
          <a:extLst>
            <a:ext uri="{FF2B5EF4-FFF2-40B4-BE49-F238E27FC236}">
              <a16:creationId xmlns:a16="http://schemas.microsoft.com/office/drawing/2014/main" id="{00000000-0008-0000-05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1" name="Picture 1" descr="ALMASHRI_0">
          <a:extLst>
            <a:ext uri="{FF2B5EF4-FFF2-40B4-BE49-F238E27FC236}">
              <a16:creationId xmlns:a16="http://schemas.microsoft.com/office/drawing/2014/main" id="{00000000-0008-0000-05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2" name="Picture 1" descr="ALMASHRI_0">
          <a:extLst>
            <a:ext uri="{FF2B5EF4-FFF2-40B4-BE49-F238E27FC236}">
              <a16:creationId xmlns:a16="http://schemas.microsoft.com/office/drawing/2014/main" id="{00000000-0008-0000-05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3" name="Picture 1" descr="ALMASHRI_0">
          <a:extLst>
            <a:ext uri="{FF2B5EF4-FFF2-40B4-BE49-F238E27FC236}">
              <a16:creationId xmlns:a16="http://schemas.microsoft.com/office/drawing/2014/main" id="{00000000-0008-0000-05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4" name="Picture 1" descr="ALMASHRI_0">
          <a:extLst>
            <a:ext uri="{FF2B5EF4-FFF2-40B4-BE49-F238E27FC236}">
              <a16:creationId xmlns:a16="http://schemas.microsoft.com/office/drawing/2014/main" id="{00000000-0008-0000-05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5" name="Picture 1" descr="ALMASHRI_0">
          <a:extLst>
            <a:ext uri="{FF2B5EF4-FFF2-40B4-BE49-F238E27FC236}">
              <a16:creationId xmlns:a16="http://schemas.microsoft.com/office/drawing/2014/main" id="{00000000-0008-0000-05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6" name="Picture 1" descr="ALMASHRI_0">
          <a:extLst>
            <a:ext uri="{FF2B5EF4-FFF2-40B4-BE49-F238E27FC236}">
              <a16:creationId xmlns:a16="http://schemas.microsoft.com/office/drawing/2014/main" id="{00000000-0008-0000-05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7" name="Picture 1" descr="ALMASHRI_0">
          <a:extLst>
            <a:ext uri="{FF2B5EF4-FFF2-40B4-BE49-F238E27FC236}">
              <a16:creationId xmlns:a16="http://schemas.microsoft.com/office/drawing/2014/main" id="{00000000-0008-0000-05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8" name="Picture 1" descr="ALMASHRI_0">
          <a:extLst>
            <a:ext uri="{FF2B5EF4-FFF2-40B4-BE49-F238E27FC236}">
              <a16:creationId xmlns:a16="http://schemas.microsoft.com/office/drawing/2014/main" id="{00000000-0008-0000-05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79" name="Picture 1" descr="ALMASHRI_0">
          <a:extLst>
            <a:ext uri="{FF2B5EF4-FFF2-40B4-BE49-F238E27FC236}">
              <a16:creationId xmlns:a16="http://schemas.microsoft.com/office/drawing/2014/main" id="{00000000-0008-0000-05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0" name="Picture 1" descr="ALMASHRI_0">
          <a:extLst>
            <a:ext uri="{FF2B5EF4-FFF2-40B4-BE49-F238E27FC236}">
              <a16:creationId xmlns:a16="http://schemas.microsoft.com/office/drawing/2014/main" id="{00000000-0008-0000-05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1" name="Picture 1" descr="ALMASHRI_0">
          <a:extLst>
            <a:ext uri="{FF2B5EF4-FFF2-40B4-BE49-F238E27FC236}">
              <a16:creationId xmlns:a16="http://schemas.microsoft.com/office/drawing/2014/main" id="{00000000-0008-0000-05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2" name="Picture 1" descr="ALMASHRI_0">
          <a:extLst>
            <a:ext uri="{FF2B5EF4-FFF2-40B4-BE49-F238E27FC236}">
              <a16:creationId xmlns:a16="http://schemas.microsoft.com/office/drawing/2014/main" id="{00000000-0008-0000-05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3" name="Picture 1" descr="ALMASHRI_0">
          <a:extLst>
            <a:ext uri="{FF2B5EF4-FFF2-40B4-BE49-F238E27FC236}">
              <a16:creationId xmlns:a16="http://schemas.microsoft.com/office/drawing/2014/main" id="{00000000-0008-0000-05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4" name="Picture 1" descr="ALMASHRI_0">
          <a:extLst>
            <a:ext uri="{FF2B5EF4-FFF2-40B4-BE49-F238E27FC236}">
              <a16:creationId xmlns:a16="http://schemas.microsoft.com/office/drawing/2014/main" id="{00000000-0008-0000-05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5" name="Picture 1" descr="ALMASHRI_0">
          <a:extLst>
            <a:ext uri="{FF2B5EF4-FFF2-40B4-BE49-F238E27FC236}">
              <a16:creationId xmlns:a16="http://schemas.microsoft.com/office/drawing/2014/main" id="{00000000-0008-0000-05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6" name="Picture 1" descr="ALMASHRI_0">
          <a:extLst>
            <a:ext uri="{FF2B5EF4-FFF2-40B4-BE49-F238E27FC236}">
              <a16:creationId xmlns:a16="http://schemas.microsoft.com/office/drawing/2014/main" id="{00000000-0008-0000-05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7" name="Picture 1" descr="ALMASHRI_0">
          <a:extLst>
            <a:ext uri="{FF2B5EF4-FFF2-40B4-BE49-F238E27FC236}">
              <a16:creationId xmlns:a16="http://schemas.microsoft.com/office/drawing/2014/main" id="{00000000-0008-0000-05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8" name="Picture 1" descr="ALMASHRI_0">
          <a:extLst>
            <a:ext uri="{FF2B5EF4-FFF2-40B4-BE49-F238E27FC236}">
              <a16:creationId xmlns:a16="http://schemas.microsoft.com/office/drawing/2014/main" id="{00000000-0008-0000-05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89" name="Picture 1" descr="ALMASHRI_0">
          <a:extLst>
            <a:ext uri="{FF2B5EF4-FFF2-40B4-BE49-F238E27FC236}">
              <a16:creationId xmlns:a16="http://schemas.microsoft.com/office/drawing/2014/main" id="{00000000-0008-0000-05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90" name="Picture 1" descr="ALMASHRI_0">
          <a:extLst>
            <a:ext uri="{FF2B5EF4-FFF2-40B4-BE49-F238E27FC236}">
              <a16:creationId xmlns:a16="http://schemas.microsoft.com/office/drawing/2014/main" id="{00000000-0008-0000-05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91" name="Picture 1" descr="ALMASHRI_0">
          <a:extLst>
            <a:ext uri="{FF2B5EF4-FFF2-40B4-BE49-F238E27FC236}">
              <a16:creationId xmlns:a16="http://schemas.microsoft.com/office/drawing/2014/main" id="{00000000-0008-0000-05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92" name="Picture 1" descr="ALMASHRI_0">
          <a:extLst>
            <a:ext uri="{FF2B5EF4-FFF2-40B4-BE49-F238E27FC236}">
              <a16:creationId xmlns:a16="http://schemas.microsoft.com/office/drawing/2014/main" id="{00000000-0008-0000-05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93" name="Picture 1" descr="ALMASHRI_0">
          <a:extLst>
            <a:ext uri="{FF2B5EF4-FFF2-40B4-BE49-F238E27FC236}">
              <a16:creationId xmlns:a16="http://schemas.microsoft.com/office/drawing/2014/main" id="{00000000-0008-0000-05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694" name="Picture 1" descr="ALMASHRI_0">
          <a:extLst>
            <a:ext uri="{FF2B5EF4-FFF2-40B4-BE49-F238E27FC236}">
              <a16:creationId xmlns:a16="http://schemas.microsoft.com/office/drawing/2014/main" id="{00000000-0008-0000-05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695" name="Picture 1" descr="ALMASHRI_0">
          <a:extLst>
            <a:ext uri="{FF2B5EF4-FFF2-40B4-BE49-F238E27FC236}">
              <a16:creationId xmlns:a16="http://schemas.microsoft.com/office/drawing/2014/main" id="{00000000-0008-0000-05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696" name="Picture 1" descr="ALMASHRI_0">
          <a:extLst>
            <a:ext uri="{FF2B5EF4-FFF2-40B4-BE49-F238E27FC236}">
              <a16:creationId xmlns:a16="http://schemas.microsoft.com/office/drawing/2014/main" id="{00000000-0008-0000-05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697" name="Picture 1" descr="ALMASHRI_0">
          <a:extLst>
            <a:ext uri="{FF2B5EF4-FFF2-40B4-BE49-F238E27FC236}">
              <a16:creationId xmlns:a16="http://schemas.microsoft.com/office/drawing/2014/main" id="{00000000-0008-0000-05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698" name="Picture 1" descr="ALMASHRI_0">
          <a:extLst>
            <a:ext uri="{FF2B5EF4-FFF2-40B4-BE49-F238E27FC236}">
              <a16:creationId xmlns:a16="http://schemas.microsoft.com/office/drawing/2014/main" id="{00000000-0008-0000-05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699" name="Picture 1" descr="ALMASHRI_0">
          <a:extLst>
            <a:ext uri="{FF2B5EF4-FFF2-40B4-BE49-F238E27FC236}">
              <a16:creationId xmlns:a16="http://schemas.microsoft.com/office/drawing/2014/main" id="{00000000-0008-0000-05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0" name="Picture 1" descr="ALMASHRI_0">
          <a:extLst>
            <a:ext uri="{FF2B5EF4-FFF2-40B4-BE49-F238E27FC236}">
              <a16:creationId xmlns:a16="http://schemas.microsoft.com/office/drawing/2014/main" id="{00000000-0008-0000-05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1" name="Picture 1" descr="ALMASHRI_0">
          <a:extLst>
            <a:ext uri="{FF2B5EF4-FFF2-40B4-BE49-F238E27FC236}">
              <a16:creationId xmlns:a16="http://schemas.microsoft.com/office/drawing/2014/main" id="{00000000-0008-0000-05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2" name="Picture 1" descr="ALMASHRI_0">
          <a:extLst>
            <a:ext uri="{FF2B5EF4-FFF2-40B4-BE49-F238E27FC236}">
              <a16:creationId xmlns:a16="http://schemas.microsoft.com/office/drawing/2014/main" id="{00000000-0008-0000-05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3" name="Picture 1" descr="ALMASHRI_0">
          <a:extLst>
            <a:ext uri="{FF2B5EF4-FFF2-40B4-BE49-F238E27FC236}">
              <a16:creationId xmlns:a16="http://schemas.microsoft.com/office/drawing/2014/main" id="{00000000-0008-0000-05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4" name="Picture 1" descr="ALMASHRI_0">
          <a:extLst>
            <a:ext uri="{FF2B5EF4-FFF2-40B4-BE49-F238E27FC236}">
              <a16:creationId xmlns:a16="http://schemas.microsoft.com/office/drawing/2014/main" id="{00000000-0008-0000-05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5" name="Picture 1" descr="ALMASHRI_0">
          <a:extLst>
            <a:ext uri="{FF2B5EF4-FFF2-40B4-BE49-F238E27FC236}">
              <a16:creationId xmlns:a16="http://schemas.microsoft.com/office/drawing/2014/main" id="{00000000-0008-0000-05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6" name="Picture 1" descr="ALMASHRI_0">
          <a:extLst>
            <a:ext uri="{FF2B5EF4-FFF2-40B4-BE49-F238E27FC236}">
              <a16:creationId xmlns:a16="http://schemas.microsoft.com/office/drawing/2014/main" id="{00000000-0008-0000-05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7" name="Picture 1" descr="ALMASHRI_0">
          <a:extLst>
            <a:ext uri="{FF2B5EF4-FFF2-40B4-BE49-F238E27FC236}">
              <a16:creationId xmlns:a16="http://schemas.microsoft.com/office/drawing/2014/main" id="{00000000-0008-0000-05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8" name="Picture 1" descr="ALMASHRI_0">
          <a:extLst>
            <a:ext uri="{FF2B5EF4-FFF2-40B4-BE49-F238E27FC236}">
              <a16:creationId xmlns:a16="http://schemas.microsoft.com/office/drawing/2014/main" id="{00000000-0008-0000-05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09" name="Picture 1" descr="ALMASHRI_0">
          <a:extLst>
            <a:ext uri="{FF2B5EF4-FFF2-40B4-BE49-F238E27FC236}">
              <a16:creationId xmlns:a16="http://schemas.microsoft.com/office/drawing/2014/main" id="{00000000-0008-0000-05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710" name="Picture 1" descr="ALMASHRI_0">
          <a:extLst>
            <a:ext uri="{FF2B5EF4-FFF2-40B4-BE49-F238E27FC236}">
              <a16:creationId xmlns:a16="http://schemas.microsoft.com/office/drawing/2014/main" id="{00000000-0008-0000-05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1" name="Picture 1" descr="ALMASHRI_0">
          <a:extLst>
            <a:ext uri="{FF2B5EF4-FFF2-40B4-BE49-F238E27FC236}">
              <a16:creationId xmlns:a16="http://schemas.microsoft.com/office/drawing/2014/main" id="{00000000-0008-0000-05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2" name="Picture 1" descr="ALMASHRI_0">
          <a:extLst>
            <a:ext uri="{FF2B5EF4-FFF2-40B4-BE49-F238E27FC236}">
              <a16:creationId xmlns:a16="http://schemas.microsoft.com/office/drawing/2014/main" id="{00000000-0008-0000-05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3" name="Picture 1" descr="ALMASHRI_0">
          <a:extLst>
            <a:ext uri="{FF2B5EF4-FFF2-40B4-BE49-F238E27FC236}">
              <a16:creationId xmlns:a16="http://schemas.microsoft.com/office/drawing/2014/main" id="{00000000-0008-0000-05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4" name="Picture 1" descr="ALMASHRI_0">
          <a:extLst>
            <a:ext uri="{FF2B5EF4-FFF2-40B4-BE49-F238E27FC236}">
              <a16:creationId xmlns:a16="http://schemas.microsoft.com/office/drawing/2014/main" id="{00000000-0008-0000-05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5" name="Picture 1" descr="ALMASHRI_0">
          <a:extLst>
            <a:ext uri="{FF2B5EF4-FFF2-40B4-BE49-F238E27FC236}">
              <a16:creationId xmlns:a16="http://schemas.microsoft.com/office/drawing/2014/main" id="{00000000-0008-0000-05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6" name="Picture 1" descr="ALMASHRI_0">
          <a:extLst>
            <a:ext uri="{FF2B5EF4-FFF2-40B4-BE49-F238E27FC236}">
              <a16:creationId xmlns:a16="http://schemas.microsoft.com/office/drawing/2014/main" id="{00000000-0008-0000-05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7" name="Picture 1" descr="ALMASHRI_0">
          <a:extLst>
            <a:ext uri="{FF2B5EF4-FFF2-40B4-BE49-F238E27FC236}">
              <a16:creationId xmlns:a16="http://schemas.microsoft.com/office/drawing/2014/main" id="{00000000-0008-0000-05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8" name="Picture 1" descr="ALMASHRI_0">
          <a:extLst>
            <a:ext uri="{FF2B5EF4-FFF2-40B4-BE49-F238E27FC236}">
              <a16:creationId xmlns:a16="http://schemas.microsoft.com/office/drawing/2014/main" id="{00000000-0008-0000-05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19" name="Picture 1" descr="ALMASHRI_0">
          <a:extLst>
            <a:ext uri="{FF2B5EF4-FFF2-40B4-BE49-F238E27FC236}">
              <a16:creationId xmlns:a16="http://schemas.microsoft.com/office/drawing/2014/main" id="{00000000-0008-0000-05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20" name="Picture 1" descr="ALMASHRI_0">
          <a:extLst>
            <a:ext uri="{FF2B5EF4-FFF2-40B4-BE49-F238E27FC236}">
              <a16:creationId xmlns:a16="http://schemas.microsoft.com/office/drawing/2014/main" id="{00000000-0008-0000-05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21" name="Picture 1" descr="ALMASHRI_0">
          <a:extLst>
            <a:ext uri="{FF2B5EF4-FFF2-40B4-BE49-F238E27FC236}">
              <a16:creationId xmlns:a16="http://schemas.microsoft.com/office/drawing/2014/main" id="{00000000-0008-0000-05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22" name="Picture 1" descr="ALMASHRI_0">
          <a:extLst>
            <a:ext uri="{FF2B5EF4-FFF2-40B4-BE49-F238E27FC236}">
              <a16:creationId xmlns:a16="http://schemas.microsoft.com/office/drawing/2014/main" id="{00000000-0008-0000-05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23" name="Picture 1" descr="ALMASHRI_0">
          <a:extLst>
            <a:ext uri="{FF2B5EF4-FFF2-40B4-BE49-F238E27FC236}">
              <a16:creationId xmlns:a16="http://schemas.microsoft.com/office/drawing/2014/main" id="{00000000-0008-0000-05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24" name="Picture 1" descr="ALMASHRI_0">
          <a:extLst>
            <a:ext uri="{FF2B5EF4-FFF2-40B4-BE49-F238E27FC236}">
              <a16:creationId xmlns:a16="http://schemas.microsoft.com/office/drawing/2014/main" id="{00000000-0008-0000-05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25" name="Picture 1" descr="ALMASHRI_0">
          <a:extLst>
            <a:ext uri="{FF2B5EF4-FFF2-40B4-BE49-F238E27FC236}">
              <a16:creationId xmlns:a16="http://schemas.microsoft.com/office/drawing/2014/main" id="{00000000-0008-0000-05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26" name="Picture 1" descr="ALMASHRI_0">
          <a:extLst>
            <a:ext uri="{FF2B5EF4-FFF2-40B4-BE49-F238E27FC236}">
              <a16:creationId xmlns:a16="http://schemas.microsoft.com/office/drawing/2014/main" id="{00000000-0008-0000-05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27" name="Picture 1" descr="ALMASHRI_0">
          <a:extLst>
            <a:ext uri="{FF2B5EF4-FFF2-40B4-BE49-F238E27FC236}">
              <a16:creationId xmlns:a16="http://schemas.microsoft.com/office/drawing/2014/main" id="{00000000-0008-0000-05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28" name="Picture 1" descr="ALMASHRI_0">
          <a:extLst>
            <a:ext uri="{FF2B5EF4-FFF2-40B4-BE49-F238E27FC236}">
              <a16:creationId xmlns:a16="http://schemas.microsoft.com/office/drawing/2014/main" id="{00000000-0008-0000-05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29" name="Picture 1" descr="ALMASHRI_0">
          <a:extLst>
            <a:ext uri="{FF2B5EF4-FFF2-40B4-BE49-F238E27FC236}">
              <a16:creationId xmlns:a16="http://schemas.microsoft.com/office/drawing/2014/main" id="{00000000-0008-0000-05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0" name="Picture 1" descr="ALMASHRI_0">
          <a:extLst>
            <a:ext uri="{FF2B5EF4-FFF2-40B4-BE49-F238E27FC236}">
              <a16:creationId xmlns:a16="http://schemas.microsoft.com/office/drawing/2014/main" id="{00000000-0008-0000-05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1" name="Picture 1" descr="ALMASHRI_0">
          <a:extLst>
            <a:ext uri="{FF2B5EF4-FFF2-40B4-BE49-F238E27FC236}">
              <a16:creationId xmlns:a16="http://schemas.microsoft.com/office/drawing/2014/main" id="{00000000-0008-0000-05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2" name="Picture 1" descr="ALMASHRI_0">
          <a:extLst>
            <a:ext uri="{FF2B5EF4-FFF2-40B4-BE49-F238E27FC236}">
              <a16:creationId xmlns:a16="http://schemas.microsoft.com/office/drawing/2014/main" id="{00000000-0008-0000-05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3" name="Picture 1" descr="ALMASHRI_0">
          <a:extLst>
            <a:ext uri="{FF2B5EF4-FFF2-40B4-BE49-F238E27FC236}">
              <a16:creationId xmlns:a16="http://schemas.microsoft.com/office/drawing/2014/main" id="{00000000-0008-0000-05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4" name="Picture 1" descr="ALMASHRI_0">
          <a:extLst>
            <a:ext uri="{FF2B5EF4-FFF2-40B4-BE49-F238E27FC236}">
              <a16:creationId xmlns:a16="http://schemas.microsoft.com/office/drawing/2014/main" id="{00000000-0008-0000-05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5" name="Picture 1" descr="ALMASHRI_0">
          <a:extLst>
            <a:ext uri="{FF2B5EF4-FFF2-40B4-BE49-F238E27FC236}">
              <a16:creationId xmlns:a16="http://schemas.microsoft.com/office/drawing/2014/main" id="{00000000-0008-0000-05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6" name="Picture 1" descr="ALMASHRI_0">
          <a:extLst>
            <a:ext uri="{FF2B5EF4-FFF2-40B4-BE49-F238E27FC236}">
              <a16:creationId xmlns:a16="http://schemas.microsoft.com/office/drawing/2014/main" id="{00000000-0008-0000-05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7" name="Picture 1" descr="ALMASHRI_0">
          <a:extLst>
            <a:ext uri="{FF2B5EF4-FFF2-40B4-BE49-F238E27FC236}">
              <a16:creationId xmlns:a16="http://schemas.microsoft.com/office/drawing/2014/main" id="{00000000-0008-0000-05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8" name="Picture 1" descr="ALMASHRI_0">
          <a:extLst>
            <a:ext uri="{FF2B5EF4-FFF2-40B4-BE49-F238E27FC236}">
              <a16:creationId xmlns:a16="http://schemas.microsoft.com/office/drawing/2014/main" id="{00000000-0008-0000-05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39" name="Picture 1" descr="ALMASHRI_0">
          <a:extLst>
            <a:ext uri="{FF2B5EF4-FFF2-40B4-BE49-F238E27FC236}">
              <a16:creationId xmlns:a16="http://schemas.microsoft.com/office/drawing/2014/main" id="{00000000-0008-0000-05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40" name="Picture 1" descr="ALMASHRI_0">
          <a:extLst>
            <a:ext uri="{FF2B5EF4-FFF2-40B4-BE49-F238E27FC236}">
              <a16:creationId xmlns:a16="http://schemas.microsoft.com/office/drawing/2014/main" id="{00000000-0008-0000-05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41" name="Picture 1" descr="ALMASHRI_0">
          <a:extLst>
            <a:ext uri="{FF2B5EF4-FFF2-40B4-BE49-F238E27FC236}">
              <a16:creationId xmlns:a16="http://schemas.microsoft.com/office/drawing/2014/main" id="{00000000-0008-0000-05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42" name="Picture 1" descr="ALMASHRI_0">
          <a:extLst>
            <a:ext uri="{FF2B5EF4-FFF2-40B4-BE49-F238E27FC236}">
              <a16:creationId xmlns:a16="http://schemas.microsoft.com/office/drawing/2014/main" id="{00000000-0008-0000-05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43" name="Picture 1" descr="ALMASHRI_0">
          <a:extLst>
            <a:ext uri="{FF2B5EF4-FFF2-40B4-BE49-F238E27FC236}">
              <a16:creationId xmlns:a16="http://schemas.microsoft.com/office/drawing/2014/main" id="{00000000-0008-0000-05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44" name="Picture 1" descr="ALMASHRI_0">
          <a:extLst>
            <a:ext uri="{FF2B5EF4-FFF2-40B4-BE49-F238E27FC236}">
              <a16:creationId xmlns:a16="http://schemas.microsoft.com/office/drawing/2014/main" id="{00000000-0008-0000-05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45" name="Picture 1" descr="ALMASHRI_0">
          <a:extLst>
            <a:ext uri="{FF2B5EF4-FFF2-40B4-BE49-F238E27FC236}">
              <a16:creationId xmlns:a16="http://schemas.microsoft.com/office/drawing/2014/main" id="{00000000-0008-0000-05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46" name="Picture 1" descr="ALMASHRI_0">
          <a:extLst>
            <a:ext uri="{FF2B5EF4-FFF2-40B4-BE49-F238E27FC236}">
              <a16:creationId xmlns:a16="http://schemas.microsoft.com/office/drawing/2014/main" id="{00000000-0008-0000-05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47" name="Picture 1" descr="ALMASHRI_0">
          <a:extLst>
            <a:ext uri="{FF2B5EF4-FFF2-40B4-BE49-F238E27FC236}">
              <a16:creationId xmlns:a16="http://schemas.microsoft.com/office/drawing/2014/main" id="{00000000-0008-0000-05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48" name="Picture 1" descr="ALMASHRI_0">
          <a:extLst>
            <a:ext uri="{FF2B5EF4-FFF2-40B4-BE49-F238E27FC236}">
              <a16:creationId xmlns:a16="http://schemas.microsoft.com/office/drawing/2014/main" id="{00000000-0008-0000-05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49" name="Picture 1" descr="ALMASHRI_0">
          <a:extLst>
            <a:ext uri="{FF2B5EF4-FFF2-40B4-BE49-F238E27FC236}">
              <a16:creationId xmlns:a16="http://schemas.microsoft.com/office/drawing/2014/main" id="{00000000-0008-0000-05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0" name="Picture 1" descr="ALMASHRI_0">
          <a:extLst>
            <a:ext uri="{FF2B5EF4-FFF2-40B4-BE49-F238E27FC236}">
              <a16:creationId xmlns:a16="http://schemas.microsoft.com/office/drawing/2014/main" id="{00000000-0008-0000-05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1" name="Picture 1" descr="ALMASHRI_0">
          <a:extLst>
            <a:ext uri="{FF2B5EF4-FFF2-40B4-BE49-F238E27FC236}">
              <a16:creationId xmlns:a16="http://schemas.microsoft.com/office/drawing/2014/main" id="{00000000-0008-0000-05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2" name="Picture 1" descr="ALMASHRI_0">
          <a:extLst>
            <a:ext uri="{FF2B5EF4-FFF2-40B4-BE49-F238E27FC236}">
              <a16:creationId xmlns:a16="http://schemas.microsoft.com/office/drawing/2014/main" id="{00000000-0008-0000-05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3" name="Picture 1" descr="ALMASHRI_0">
          <a:extLst>
            <a:ext uri="{FF2B5EF4-FFF2-40B4-BE49-F238E27FC236}">
              <a16:creationId xmlns:a16="http://schemas.microsoft.com/office/drawing/2014/main" id="{00000000-0008-0000-05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4" name="Picture 1" descr="ALMASHRI_0">
          <a:extLst>
            <a:ext uri="{FF2B5EF4-FFF2-40B4-BE49-F238E27FC236}">
              <a16:creationId xmlns:a16="http://schemas.microsoft.com/office/drawing/2014/main" id="{00000000-0008-0000-05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5" name="Picture 1" descr="ALMASHRI_0">
          <a:extLst>
            <a:ext uri="{FF2B5EF4-FFF2-40B4-BE49-F238E27FC236}">
              <a16:creationId xmlns:a16="http://schemas.microsoft.com/office/drawing/2014/main" id="{00000000-0008-0000-05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6" name="Picture 1" descr="ALMASHRI_0">
          <a:extLst>
            <a:ext uri="{FF2B5EF4-FFF2-40B4-BE49-F238E27FC236}">
              <a16:creationId xmlns:a16="http://schemas.microsoft.com/office/drawing/2014/main" id="{00000000-0008-0000-05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7" name="Picture 1" descr="ALMASHRI_0">
          <a:extLst>
            <a:ext uri="{FF2B5EF4-FFF2-40B4-BE49-F238E27FC236}">
              <a16:creationId xmlns:a16="http://schemas.microsoft.com/office/drawing/2014/main" id="{00000000-0008-0000-05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758" name="Picture 1" descr="ALMASHRI_0">
          <a:extLst>
            <a:ext uri="{FF2B5EF4-FFF2-40B4-BE49-F238E27FC236}">
              <a16:creationId xmlns:a16="http://schemas.microsoft.com/office/drawing/2014/main" id="{00000000-0008-0000-05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59" name="Picture 1" descr="ALMASHRI_0">
          <a:extLst>
            <a:ext uri="{FF2B5EF4-FFF2-40B4-BE49-F238E27FC236}">
              <a16:creationId xmlns:a16="http://schemas.microsoft.com/office/drawing/2014/main" id="{00000000-0008-0000-05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0" name="Picture 1" descr="ALMASHRI_0">
          <a:extLst>
            <a:ext uri="{FF2B5EF4-FFF2-40B4-BE49-F238E27FC236}">
              <a16:creationId xmlns:a16="http://schemas.microsoft.com/office/drawing/2014/main" id="{00000000-0008-0000-05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1" name="Picture 1" descr="ALMASHRI_0">
          <a:extLst>
            <a:ext uri="{FF2B5EF4-FFF2-40B4-BE49-F238E27FC236}">
              <a16:creationId xmlns:a16="http://schemas.microsoft.com/office/drawing/2014/main" id="{00000000-0008-0000-05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2" name="Picture 1" descr="ALMASHRI_0">
          <a:extLst>
            <a:ext uri="{FF2B5EF4-FFF2-40B4-BE49-F238E27FC236}">
              <a16:creationId xmlns:a16="http://schemas.microsoft.com/office/drawing/2014/main" id="{00000000-0008-0000-05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3" name="Picture 1" descr="ALMASHRI_0">
          <a:extLst>
            <a:ext uri="{FF2B5EF4-FFF2-40B4-BE49-F238E27FC236}">
              <a16:creationId xmlns:a16="http://schemas.microsoft.com/office/drawing/2014/main" id="{00000000-0008-0000-05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4" name="Picture 1" descr="ALMASHRI_0">
          <a:extLst>
            <a:ext uri="{FF2B5EF4-FFF2-40B4-BE49-F238E27FC236}">
              <a16:creationId xmlns:a16="http://schemas.microsoft.com/office/drawing/2014/main" id="{00000000-0008-0000-05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5" name="Picture 1" descr="ALMASHRI_0">
          <a:extLst>
            <a:ext uri="{FF2B5EF4-FFF2-40B4-BE49-F238E27FC236}">
              <a16:creationId xmlns:a16="http://schemas.microsoft.com/office/drawing/2014/main" id="{00000000-0008-0000-05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6" name="Picture 1" descr="ALMASHRI_0">
          <a:extLst>
            <a:ext uri="{FF2B5EF4-FFF2-40B4-BE49-F238E27FC236}">
              <a16:creationId xmlns:a16="http://schemas.microsoft.com/office/drawing/2014/main" id="{00000000-0008-0000-05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7" name="Picture 1" descr="ALMASHRI_0">
          <a:extLst>
            <a:ext uri="{FF2B5EF4-FFF2-40B4-BE49-F238E27FC236}">
              <a16:creationId xmlns:a16="http://schemas.microsoft.com/office/drawing/2014/main" id="{00000000-0008-0000-05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8" name="Picture 1" descr="ALMASHRI_0">
          <a:extLst>
            <a:ext uri="{FF2B5EF4-FFF2-40B4-BE49-F238E27FC236}">
              <a16:creationId xmlns:a16="http://schemas.microsoft.com/office/drawing/2014/main" id="{00000000-0008-0000-05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69" name="Picture 1" descr="ALMASHRI_0">
          <a:extLst>
            <a:ext uri="{FF2B5EF4-FFF2-40B4-BE49-F238E27FC236}">
              <a16:creationId xmlns:a16="http://schemas.microsoft.com/office/drawing/2014/main" id="{00000000-0008-0000-05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70" name="Picture 1" descr="ALMASHRI_0">
          <a:extLst>
            <a:ext uri="{FF2B5EF4-FFF2-40B4-BE49-F238E27FC236}">
              <a16:creationId xmlns:a16="http://schemas.microsoft.com/office/drawing/2014/main" id="{00000000-0008-0000-05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71" name="Picture 1" descr="ALMASHRI_0">
          <a:extLst>
            <a:ext uri="{FF2B5EF4-FFF2-40B4-BE49-F238E27FC236}">
              <a16:creationId xmlns:a16="http://schemas.microsoft.com/office/drawing/2014/main" id="{00000000-0008-0000-05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72" name="Picture 1" descr="ALMASHRI_0">
          <a:extLst>
            <a:ext uri="{FF2B5EF4-FFF2-40B4-BE49-F238E27FC236}">
              <a16:creationId xmlns:a16="http://schemas.microsoft.com/office/drawing/2014/main" id="{00000000-0008-0000-05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73" name="Picture 1" descr="ALMASHRI_0">
          <a:extLst>
            <a:ext uri="{FF2B5EF4-FFF2-40B4-BE49-F238E27FC236}">
              <a16:creationId xmlns:a16="http://schemas.microsoft.com/office/drawing/2014/main" id="{00000000-0008-0000-05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774" name="Picture 1" descr="ALMASHRI_0">
          <a:extLst>
            <a:ext uri="{FF2B5EF4-FFF2-40B4-BE49-F238E27FC236}">
              <a16:creationId xmlns:a16="http://schemas.microsoft.com/office/drawing/2014/main" id="{00000000-0008-0000-05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75" name="Picture 1" descr="ALMASHRI_0">
          <a:extLst>
            <a:ext uri="{FF2B5EF4-FFF2-40B4-BE49-F238E27FC236}">
              <a16:creationId xmlns:a16="http://schemas.microsoft.com/office/drawing/2014/main" id="{00000000-0008-0000-05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76" name="Picture 1" descr="ALMASHRI_0">
          <a:extLst>
            <a:ext uri="{FF2B5EF4-FFF2-40B4-BE49-F238E27FC236}">
              <a16:creationId xmlns:a16="http://schemas.microsoft.com/office/drawing/2014/main" id="{00000000-0008-0000-05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77" name="Picture 1" descr="ALMASHRI_0">
          <a:extLst>
            <a:ext uri="{FF2B5EF4-FFF2-40B4-BE49-F238E27FC236}">
              <a16:creationId xmlns:a16="http://schemas.microsoft.com/office/drawing/2014/main" id="{00000000-0008-0000-05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78" name="Picture 1" descr="ALMASHRI_0">
          <a:extLst>
            <a:ext uri="{FF2B5EF4-FFF2-40B4-BE49-F238E27FC236}">
              <a16:creationId xmlns:a16="http://schemas.microsoft.com/office/drawing/2014/main" id="{00000000-0008-0000-05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79" name="Picture 1" descr="ALMASHRI_0">
          <a:extLst>
            <a:ext uri="{FF2B5EF4-FFF2-40B4-BE49-F238E27FC236}">
              <a16:creationId xmlns:a16="http://schemas.microsoft.com/office/drawing/2014/main" id="{00000000-0008-0000-05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0" name="Picture 1" descr="ALMASHRI_0">
          <a:extLst>
            <a:ext uri="{FF2B5EF4-FFF2-40B4-BE49-F238E27FC236}">
              <a16:creationId xmlns:a16="http://schemas.microsoft.com/office/drawing/2014/main" id="{00000000-0008-0000-05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1" name="Picture 1" descr="ALMASHRI_0">
          <a:extLst>
            <a:ext uri="{FF2B5EF4-FFF2-40B4-BE49-F238E27FC236}">
              <a16:creationId xmlns:a16="http://schemas.microsoft.com/office/drawing/2014/main" id="{00000000-0008-0000-05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2" name="Picture 1" descr="ALMASHRI_0">
          <a:extLst>
            <a:ext uri="{FF2B5EF4-FFF2-40B4-BE49-F238E27FC236}">
              <a16:creationId xmlns:a16="http://schemas.microsoft.com/office/drawing/2014/main" id="{00000000-0008-0000-05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3" name="Picture 1" descr="ALMASHRI_0">
          <a:extLst>
            <a:ext uri="{FF2B5EF4-FFF2-40B4-BE49-F238E27FC236}">
              <a16:creationId xmlns:a16="http://schemas.microsoft.com/office/drawing/2014/main" id="{00000000-0008-0000-05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4" name="Picture 1" descr="ALMASHRI_0">
          <a:extLst>
            <a:ext uri="{FF2B5EF4-FFF2-40B4-BE49-F238E27FC236}">
              <a16:creationId xmlns:a16="http://schemas.microsoft.com/office/drawing/2014/main" id="{00000000-0008-0000-05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5" name="Picture 1" descr="ALMASHRI_0">
          <a:extLst>
            <a:ext uri="{FF2B5EF4-FFF2-40B4-BE49-F238E27FC236}">
              <a16:creationId xmlns:a16="http://schemas.microsoft.com/office/drawing/2014/main" id="{00000000-0008-0000-05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6" name="Picture 1" descr="ALMASHRI_0">
          <a:extLst>
            <a:ext uri="{FF2B5EF4-FFF2-40B4-BE49-F238E27FC236}">
              <a16:creationId xmlns:a16="http://schemas.microsoft.com/office/drawing/2014/main" id="{00000000-0008-0000-05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7" name="Picture 1" descr="ALMASHRI_0">
          <a:extLst>
            <a:ext uri="{FF2B5EF4-FFF2-40B4-BE49-F238E27FC236}">
              <a16:creationId xmlns:a16="http://schemas.microsoft.com/office/drawing/2014/main" id="{00000000-0008-0000-05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8" name="Picture 1" descr="ALMASHRI_0">
          <a:extLst>
            <a:ext uri="{FF2B5EF4-FFF2-40B4-BE49-F238E27FC236}">
              <a16:creationId xmlns:a16="http://schemas.microsoft.com/office/drawing/2014/main" id="{00000000-0008-0000-05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89" name="Picture 1" descr="ALMASHRI_0">
          <a:extLst>
            <a:ext uri="{FF2B5EF4-FFF2-40B4-BE49-F238E27FC236}">
              <a16:creationId xmlns:a16="http://schemas.microsoft.com/office/drawing/2014/main" id="{00000000-0008-0000-05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790" name="Picture 1" descr="ALMASHRI_0">
          <a:extLst>
            <a:ext uri="{FF2B5EF4-FFF2-40B4-BE49-F238E27FC236}">
              <a16:creationId xmlns:a16="http://schemas.microsoft.com/office/drawing/2014/main" id="{00000000-0008-0000-05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1" name="Picture 1" descr="ALMASHRI_0">
          <a:extLst>
            <a:ext uri="{FF2B5EF4-FFF2-40B4-BE49-F238E27FC236}">
              <a16:creationId xmlns:a16="http://schemas.microsoft.com/office/drawing/2014/main" id="{00000000-0008-0000-05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2" name="Picture 1" descr="ALMASHRI_0">
          <a:extLst>
            <a:ext uri="{FF2B5EF4-FFF2-40B4-BE49-F238E27FC236}">
              <a16:creationId xmlns:a16="http://schemas.microsoft.com/office/drawing/2014/main" id="{00000000-0008-0000-05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3" name="Picture 1" descr="ALMASHRI_0">
          <a:extLst>
            <a:ext uri="{FF2B5EF4-FFF2-40B4-BE49-F238E27FC236}">
              <a16:creationId xmlns:a16="http://schemas.microsoft.com/office/drawing/2014/main" id="{00000000-0008-0000-05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4" name="Picture 1" descr="ALMASHRI_0">
          <a:extLst>
            <a:ext uri="{FF2B5EF4-FFF2-40B4-BE49-F238E27FC236}">
              <a16:creationId xmlns:a16="http://schemas.microsoft.com/office/drawing/2014/main" id="{00000000-0008-0000-05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5" name="Picture 1" descr="ALMASHRI_0">
          <a:extLst>
            <a:ext uri="{FF2B5EF4-FFF2-40B4-BE49-F238E27FC236}">
              <a16:creationId xmlns:a16="http://schemas.microsoft.com/office/drawing/2014/main" id="{00000000-0008-0000-05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6" name="Picture 1" descr="ALMASHRI_0">
          <a:extLst>
            <a:ext uri="{FF2B5EF4-FFF2-40B4-BE49-F238E27FC236}">
              <a16:creationId xmlns:a16="http://schemas.microsoft.com/office/drawing/2014/main" id="{00000000-0008-0000-05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7" name="Picture 1" descr="ALMASHRI_0">
          <a:extLst>
            <a:ext uri="{FF2B5EF4-FFF2-40B4-BE49-F238E27FC236}">
              <a16:creationId xmlns:a16="http://schemas.microsoft.com/office/drawing/2014/main" id="{00000000-0008-0000-05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8" name="Picture 1" descr="ALMASHRI_0">
          <a:extLst>
            <a:ext uri="{FF2B5EF4-FFF2-40B4-BE49-F238E27FC236}">
              <a16:creationId xmlns:a16="http://schemas.microsoft.com/office/drawing/2014/main" id="{00000000-0008-0000-05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799" name="Picture 1" descr="ALMASHRI_0">
          <a:extLst>
            <a:ext uri="{FF2B5EF4-FFF2-40B4-BE49-F238E27FC236}">
              <a16:creationId xmlns:a16="http://schemas.microsoft.com/office/drawing/2014/main" id="{00000000-0008-0000-05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00" name="Picture 1" descr="ALMASHRI_0">
          <a:extLst>
            <a:ext uri="{FF2B5EF4-FFF2-40B4-BE49-F238E27FC236}">
              <a16:creationId xmlns:a16="http://schemas.microsoft.com/office/drawing/2014/main" id="{00000000-0008-0000-05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01" name="Picture 1" descr="ALMASHRI_0">
          <a:extLst>
            <a:ext uri="{FF2B5EF4-FFF2-40B4-BE49-F238E27FC236}">
              <a16:creationId xmlns:a16="http://schemas.microsoft.com/office/drawing/2014/main" id="{00000000-0008-0000-05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02" name="Picture 1" descr="ALMASHRI_0">
          <a:extLst>
            <a:ext uri="{FF2B5EF4-FFF2-40B4-BE49-F238E27FC236}">
              <a16:creationId xmlns:a16="http://schemas.microsoft.com/office/drawing/2014/main" id="{00000000-0008-0000-05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03" name="Picture 1" descr="ALMASHRI_0">
          <a:extLst>
            <a:ext uri="{FF2B5EF4-FFF2-40B4-BE49-F238E27FC236}">
              <a16:creationId xmlns:a16="http://schemas.microsoft.com/office/drawing/2014/main" id="{00000000-0008-0000-05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04" name="Picture 1" descr="ALMASHRI_0">
          <a:extLst>
            <a:ext uri="{FF2B5EF4-FFF2-40B4-BE49-F238E27FC236}">
              <a16:creationId xmlns:a16="http://schemas.microsoft.com/office/drawing/2014/main" id="{00000000-0008-0000-05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05" name="Picture 1" descr="ALMASHRI_0">
          <a:extLst>
            <a:ext uri="{FF2B5EF4-FFF2-40B4-BE49-F238E27FC236}">
              <a16:creationId xmlns:a16="http://schemas.microsoft.com/office/drawing/2014/main" id="{00000000-0008-0000-05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06" name="Picture 1" descr="ALMASHRI_0">
          <a:extLst>
            <a:ext uri="{FF2B5EF4-FFF2-40B4-BE49-F238E27FC236}">
              <a16:creationId xmlns:a16="http://schemas.microsoft.com/office/drawing/2014/main" id="{00000000-0008-0000-05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07" name="Picture 1" descr="ALMASHRI_0">
          <a:extLst>
            <a:ext uri="{FF2B5EF4-FFF2-40B4-BE49-F238E27FC236}">
              <a16:creationId xmlns:a16="http://schemas.microsoft.com/office/drawing/2014/main" id="{00000000-0008-0000-05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08" name="Picture 1" descr="ALMASHRI_0">
          <a:extLst>
            <a:ext uri="{FF2B5EF4-FFF2-40B4-BE49-F238E27FC236}">
              <a16:creationId xmlns:a16="http://schemas.microsoft.com/office/drawing/2014/main" id="{00000000-0008-0000-05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09" name="Picture 1" descr="ALMASHRI_0">
          <a:extLst>
            <a:ext uri="{FF2B5EF4-FFF2-40B4-BE49-F238E27FC236}">
              <a16:creationId xmlns:a16="http://schemas.microsoft.com/office/drawing/2014/main" id="{00000000-0008-0000-05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0" name="Picture 1" descr="ALMASHRI_0">
          <a:extLst>
            <a:ext uri="{FF2B5EF4-FFF2-40B4-BE49-F238E27FC236}">
              <a16:creationId xmlns:a16="http://schemas.microsoft.com/office/drawing/2014/main" id="{00000000-0008-0000-05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1" name="Picture 1" descr="ALMASHRI_0">
          <a:extLst>
            <a:ext uri="{FF2B5EF4-FFF2-40B4-BE49-F238E27FC236}">
              <a16:creationId xmlns:a16="http://schemas.microsoft.com/office/drawing/2014/main" id="{00000000-0008-0000-05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2" name="Picture 1" descr="ALMASHRI_0">
          <a:extLst>
            <a:ext uri="{FF2B5EF4-FFF2-40B4-BE49-F238E27FC236}">
              <a16:creationId xmlns:a16="http://schemas.microsoft.com/office/drawing/2014/main" id="{00000000-0008-0000-05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3" name="Picture 1" descr="ALMASHRI_0">
          <a:extLst>
            <a:ext uri="{FF2B5EF4-FFF2-40B4-BE49-F238E27FC236}">
              <a16:creationId xmlns:a16="http://schemas.microsoft.com/office/drawing/2014/main" id="{00000000-0008-0000-05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4" name="Picture 1" descr="ALMASHRI_0">
          <a:extLst>
            <a:ext uri="{FF2B5EF4-FFF2-40B4-BE49-F238E27FC236}">
              <a16:creationId xmlns:a16="http://schemas.microsoft.com/office/drawing/2014/main" id="{00000000-0008-0000-05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5" name="Picture 1" descr="ALMASHRI_0">
          <a:extLst>
            <a:ext uri="{FF2B5EF4-FFF2-40B4-BE49-F238E27FC236}">
              <a16:creationId xmlns:a16="http://schemas.microsoft.com/office/drawing/2014/main" id="{00000000-0008-0000-05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6" name="Picture 1" descr="ALMASHRI_0">
          <a:extLst>
            <a:ext uri="{FF2B5EF4-FFF2-40B4-BE49-F238E27FC236}">
              <a16:creationId xmlns:a16="http://schemas.microsoft.com/office/drawing/2014/main" id="{00000000-0008-0000-05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7" name="Picture 1" descr="ALMASHRI_0">
          <a:extLst>
            <a:ext uri="{FF2B5EF4-FFF2-40B4-BE49-F238E27FC236}">
              <a16:creationId xmlns:a16="http://schemas.microsoft.com/office/drawing/2014/main" id="{00000000-0008-0000-05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8" name="Picture 1" descr="ALMASHRI_0">
          <a:extLst>
            <a:ext uri="{FF2B5EF4-FFF2-40B4-BE49-F238E27FC236}">
              <a16:creationId xmlns:a16="http://schemas.microsoft.com/office/drawing/2014/main" id="{00000000-0008-0000-05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19" name="Picture 1" descr="ALMASHRI_0">
          <a:extLst>
            <a:ext uri="{FF2B5EF4-FFF2-40B4-BE49-F238E27FC236}">
              <a16:creationId xmlns:a16="http://schemas.microsoft.com/office/drawing/2014/main" id="{00000000-0008-0000-05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20" name="Picture 1" descr="ALMASHRI_0">
          <a:extLst>
            <a:ext uri="{FF2B5EF4-FFF2-40B4-BE49-F238E27FC236}">
              <a16:creationId xmlns:a16="http://schemas.microsoft.com/office/drawing/2014/main" id="{00000000-0008-0000-05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21" name="Picture 1" descr="ALMASHRI_0">
          <a:extLst>
            <a:ext uri="{FF2B5EF4-FFF2-40B4-BE49-F238E27FC236}">
              <a16:creationId xmlns:a16="http://schemas.microsoft.com/office/drawing/2014/main" id="{00000000-0008-0000-05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822" name="Picture 1" descr="ALMASHRI_0">
          <a:extLst>
            <a:ext uri="{FF2B5EF4-FFF2-40B4-BE49-F238E27FC236}">
              <a16:creationId xmlns:a16="http://schemas.microsoft.com/office/drawing/2014/main" id="{00000000-0008-0000-05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23" name="Picture 1" descr="ALMASHRI_0">
          <a:extLst>
            <a:ext uri="{FF2B5EF4-FFF2-40B4-BE49-F238E27FC236}">
              <a16:creationId xmlns:a16="http://schemas.microsoft.com/office/drawing/2014/main" id="{00000000-0008-0000-05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24" name="Picture 1" descr="ALMASHRI_0">
          <a:extLst>
            <a:ext uri="{FF2B5EF4-FFF2-40B4-BE49-F238E27FC236}">
              <a16:creationId xmlns:a16="http://schemas.microsoft.com/office/drawing/2014/main" id="{00000000-0008-0000-05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25" name="Picture 1" descr="ALMASHRI_0">
          <a:extLst>
            <a:ext uri="{FF2B5EF4-FFF2-40B4-BE49-F238E27FC236}">
              <a16:creationId xmlns:a16="http://schemas.microsoft.com/office/drawing/2014/main" id="{00000000-0008-0000-05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26" name="Picture 1" descr="ALMASHRI_0">
          <a:extLst>
            <a:ext uri="{FF2B5EF4-FFF2-40B4-BE49-F238E27FC236}">
              <a16:creationId xmlns:a16="http://schemas.microsoft.com/office/drawing/2014/main" id="{00000000-0008-0000-05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27" name="Picture 1" descr="ALMASHRI_0">
          <a:extLst>
            <a:ext uri="{FF2B5EF4-FFF2-40B4-BE49-F238E27FC236}">
              <a16:creationId xmlns:a16="http://schemas.microsoft.com/office/drawing/2014/main" id="{00000000-0008-0000-05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28" name="Picture 1" descr="ALMASHRI_0">
          <a:extLst>
            <a:ext uri="{FF2B5EF4-FFF2-40B4-BE49-F238E27FC236}">
              <a16:creationId xmlns:a16="http://schemas.microsoft.com/office/drawing/2014/main" id="{00000000-0008-0000-05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29" name="Picture 1" descr="ALMASHRI_0">
          <a:extLst>
            <a:ext uri="{FF2B5EF4-FFF2-40B4-BE49-F238E27FC236}">
              <a16:creationId xmlns:a16="http://schemas.microsoft.com/office/drawing/2014/main" id="{00000000-0008-0000-05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0" name="Picture 1" descr="ALMASHRI_0">
          <a:extLst>
            <a:ext uri="{FF2B5EF4-FFF2-40B4-BE49-F238E27FC236}">
              <a16:creationId xmlns:a16="http://schemas.microsoft.com/office/drawing/2014/main" id="{00000000-0008-0000-05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1" name="Picture 1" descr="ALMASHRI_0">
          <a:extLst>
            <a:ext uri="{FF2B5EF4-FFF2-40B4-BE49-F238E27FC236}">
              <a16:creationId xmlns:a16="http://schemas.microsoft.com/office/drawing/2014/main" id="{00000000-0008-0000-05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2" name="Picture 1" descr="ALMASHRI_0">
          <a:extLst>
            <a:ext uri="{FF2B5EF4-FFF2-40B4-BE49-F238E27FC236}">
              <a16:creationId xmlns:a16="http://schemas.microsoft.com/office/drawing/2014/main" id="{00000000-0008-0000-05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3" name="Picture 1" descr="ALMASHRI_0">
          <a:extLst>
            <a:ext uri="{FF2B5EF4-FFF2-40B4-BE49-F238E27FC236}">
              <a16:creationId xmlns:a16="http://schemas.microsoft.com/office/drawing/2014/main" id="{00000000-0008-0000-05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4" name="Picture 1" descr="ALMASHRI_0">
          <a:extLst>
            <a:ext uri="{FF2B5EF4-FFF2-40B4-BE49-F238E27FC236}">
              <a16:creationId xmlns:a16="http://schemas.microsoft.com/office/drawing/2014/main" id="{00000000-0008-0000-05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5" name="Picture 1" descr="ALMASHRI_0">
          <a:extLst>
            <a:ext uri="{FF2B5EF4-FFF2-40B4-BE49-F238E27FC236}">
              <a16:creationId xmlns:a16="http://schemas.microsoft.com/office/drawing/2014/main" id="{00000000-0008-0000-05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6" name="Picture 1" descr="ALMASHRI_0">
          <a:extLst>
            <a:ext uri="{FF2B5EF4-FFF2-40B4-BE49-F238E27FC236}">
              <a16:creationId xmlns:a16="http://schemas.microsoft.com/office/drawing/2014/main" id="{00000000-0008-0000-05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7" name="Picture 1" descr="ALMASHRI_0">
          <a:extLst>
            <a:ext uri="{FF2B5EF4-FFF2-40B4-BE49-F238E27FC236}">
              <a16:creationId xmlns:a16="http://schemas.microsoft.com/office/drawing/2014/main" id="{00000000-0008-0000-05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838" name="Picture 1" descr="ALMASHRI_0">
          <a:extLst>
            <a:ext uri="{FF2B5EF4-FFF2-40B4-BE49-F238E27FC236}">
              <a16:creationId xmlns:a16="http://schemas.microsoft.com/office/drawing/2014/main" id="{00000000-0008-0000-05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39" name="Picture 1" descr="ALMASHRI_0">
          <a:extLst>
            <a:ext uri="{FF2B5EF4-FFF2-40B4-BE49-F238E27FC236}">
              <a16:creationId xmlns:a16="http://schemas.microsoft.com/office/drawing/2014/main" id="{00000000-0008-0000-05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0" name="Picture 1" descr="ALMASHRI_0">
          <a:extLst>
            <a:ext uri="{FF2B5EF4-FFF2-40B4-BE49-F238E27FC236}">
              <a16:creationId xmlns:a16="http://schemas.microsoft.com/office/drawing/2014/main" id="{00000000-0008-0000-05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1" name="Picture 1" descr="ALMASHRI_0">
          <a:extLst>
            <a:ext uri="{FF2B5EF4-FFF2-40B4-BE49-F238E27FC236}">
              <a16:creationId xmlns:a16="http://schemas.microsoft.com/office/drawing/2014/main" id="{00000000-0008-0000-05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2" name="Picture 1" descr="ALMASHRI_0">
          <a:extLst>
            <a:ext uri="{FF2B5EF4-FFF2-40B4-BE49-F238E27FC236}">
              <a16:creationId xmlns:a16="http://schemas.microsoft.com/office/drawing/2014/main" id="{00000000-0008-0000-05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3" name="Picture 1" descr="ALMASHRI_0">
          <a:extLst>
            <a:ext uri="{FF2B5EF4-FFF2-40B4-BE49-F238E27FC236}">
              <a16:creationId xmlns:a16="http://schemas.microsoft.com/office/drawing/2014/main" id="{00000000-0008-0000-05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4" name="Picture 1" descr="ALMASHRI_0">
          <a:extLst>
            <a:ext uri="{FF2B5EF4-FFF2-40B4-BE49-F238E27FC236}">
              <a16:creationId xmlns:a16="http://schemas.microsoft.com/office/drawing/2014/main" id="{00000000-0008-0000-05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5" name="Picture 1" descr="ALMASHRI_0">
          <a:extLst>
            <a:ext uri="{FF2B5EF4-FFF2-40B4-BE49-F238E27FC236}">
              <a16:creationId xmlns:a16="http://schemas.microsoft.com/office/drawing/2014/main" id="{00000000-0008-0000-05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6" name="Picture 1" descr="ALMASHRI_0">
          <a:extLst>
            <a:ext uri="{FF2B5EF4-FFF2-40B4-BE49-F238E27FC236}">
              <a16:creationId xmlns:a16="http://schemas.microsoft.com/office/drawing/2014/main" id="{00000000-0008-0000-05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7" name="Picture 1" descr="ALMASHRI_0">
          <a:extLst>
            <a:ext uri="{FF2B5EF4-FFF2-40B4-BE49-F238E27FC236}">
              <a16:creationId xmlns:a16="http://schemas.microsoft.com/office/drawing/2014/main" id="{00000000-0008-0000-05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8" name="Picture 1" descr="ALMASHRI_0">
          <a:extLst>
            <a:ext uri="{FF2B5EF4-FFF2-40B4-BE49-F238E27FC236}">
              <a16:creationId xmlns:a16="http://schemas.microsoft.com/office/drawing/2014/main" id="{00000000-0008-0000-05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49" name="Picture 1" descr="ALMASHRI_0">
          <a:extLst>
            <a:ext uri="{FF2B5EF4-FFF2-40B4-BE49-F238E27FC236}">
              <a16:creationId xmlns:a16="http://schemas.microsoft.com/office/drawing/2014/main" id="{00000000-0008-0000-05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50" name="Picture 1" descr="ALMASHRI_0">
          <a:extLst>
            <a:ext uri="{FF2B5EF4-FFF2-40B4-BE49-F238E27FC236}">
              <a16:creationId xmlns:a16="http://schemas.microsoft.com/office/drawing/2014/main" id="{00000000-0008-0000-05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51" name="Picture 1" descr="ALMASHRI_0">
          <a:extLst>
            <a:ext uri="{FF2B5EF4-FFF2-40B4-BE49-F238E27FC236}">
              <a16:creationId xmlns:a16="http://schemas.microsoft.com/office/drawing/2014/main" id="{00000000-0008-0000-05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52" name="Picture 1" descr="ALMASHRI_0">
          <a:extLst>
            <a:ext uri="{FF2B5EF4-FFF2-40B4-BE49-F238E27FC236}">
              <a16:creationId xmlns:a16="http://schemas.microsoft.com/office/drawing/2014/main" id="{00000000-0008-0000-05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53" name="Picture 1" descr="ALMASHRI_0">
          <a:extLst>
            <a:ext uri="{FF2B5EF4-FFF2-40B4-BE49-F238E27FC236}">
              <a16:creationId xmlns:a16="http://schemas.microsoft.com/office/drawing/2014/main" id="{00000000-0008-0000-05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854" name="Picture 1" descr="ALMASHRI_0">
          <a:extLst>
            <a:ext uri="{FF2B5EF4-FFF2-40B4-BE49-F238E27FC236}">
              <a16:creationId xmlns:a16="http://schemas.microsoft.com/office/drawing/2014/main" id="{00000000-0008-0000-05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55" name="Picture 1" descr="ALMASHRI_0">
          <a:extLst>
            <a:ext uri="{FF2B5EF4-FFF2-40B4-BE49-F238E27FC236}">
              <a16:creationId xmlns:a16="http://schemas.microsoft.com/office/drawing/2014/main" id="{00000000-0008-0000-05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56" name="Picture 1" descr="ALMASHRI_0">
          <a:extLst>
            <a:ext uri="{FF2B5EF4-FFF2-40B4-BE49-F238E27FC236}">
              <a16:creationId xmlns:a16="http://schemas.microsoft.com/office/drawing/2014/main" id="{00000000-0008-0000-05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57" name="Picture 1" descr="ALMASHRI_0">
          <a:extLst>
            <a:ext uri="{FF2B5EF4-FFF2-40B4-BE49-F238E27FC236}">
              <a16:creationId xmlns:a16="http://schemas.microsoft.com/office/drawing/2014/main" id="{00000000-0008-0000-05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58" name="Picture 1" descr="ALMASHRI_0">
          <a:extLst>
            <a:ext uri="{FF2B5EF4-FFF2-40B4-BE49-F238E27FC236}">
              <a16:creationId xmlns:a16="http://schemas.microsoft.com/office/drawing/2014/main" id="{00000000-0008-0000-05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59" name="Picture 1" descr="ALMASHRI_0">
          <a:extLst>
            <a:ext uri="{FF2B5EF4-FFF2-40B4-BE49-F238E27FC236}">
              <a16:creationId xmlns:a16="http://schemas.microsoft.com/office/drawing/2014/main" id="{00000000-0008-0000-05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0" name="Picture 1" descr="ALMASHRI_0">
          <a:extLst>
            <a:ext uri="{FF2B5EF4-FFF2-40B4-BE49-F238E27FC236}">
              <a16:creationId xmlns:a16="http://schemas.microsoft.com/office/drawing/2014/main" id="{00000000-0008-0000-05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1" name="Picture 1" descr="ALMASHRI_0">
          <a:extLst>
            <a:ext uri="{FF2B5EF4-FFF2-40B4-BE49-F238E27FC236}">
              <a16:creationId xmlns:a16="http://schemas.microsoft.com/office/drawing/2014/main" id="{00000000-0008-0000-05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2" name="Picture 1" descr="ALMASHRI_0">
          <a:extLst>
            <a:ext uri="{FF2B5EF4-FFF2-40B4-BE49-F238E27FC236}">
              <a16:creationId xmlns:a16="http://schemas.microsoft.com/office/drawing/2014/main" id="{00000000-0008-0000-05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3" name="Picture 1" descr="ALMASHRI_0">
          <a:extLst>
            <a:ext uri="{FF2B5EF4-FFF2-40B4-BE49-F238E27FC236}">
              <a16:creationId xmlns:a16="http://schemas.microsoft.com/office/drawing/2014/main" id="{00000000-0008-0000-05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4" name="Picture 1" descr="ALMASHRI_0">
          <a:extLst>
            <a:ext uri="{FF2B5EF4-FFF2-40B4-BE49-F238E27FC236}">
              <a16:creationId xmlns:a16="http://schemas.microsoft.com/office/drawing/2014/main" id="{00000000-0008-0000-05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5" name="Picture 1" descr="ALMASHRI_0">
          <a:extLst>
            <a:ext uri="{FF2B5EF4-FFF2-40B4-BE49-F238E27FC236}">
              <a16:creationId xmlns:a16="http://schemas.microsoft.com/office/drawing/2014/main" id="{00000000-0008-0000-05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6" name="Picture 1" descr="ALMASHRI_0">
          <a:extLst>
            <a:ext uri="{FF2B5EF4-FFF2-40B4-BE49-F238E27FC236}">
              <a16:creationId xmlns:a16="http://schemas.microsoft.com/office/drawing/2014/main" id="{00000000-0008-0000-05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7" name="Picture 1" descr="ALMASHRI_0">
          <a:extLst>
            <a:ext uri="{FF2B5EF4-FFF2-40B4-BE49-F238E27FC236}">
              <a16:creationId xmlns:a16="http://schemas.microsoft.com/office/drawing/2014/main" id="{00000000-0008-0000-05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8" name="Picture 1" descr="ALMASHRI_0">
          <a:extLst>
            <a:ext uri="{FF2B5EF4-FFF2-40B4-BE49-F238E27FC236}">
              <a16:creationId xmlns:a16="http://schemas.microsoft.com/office/drawing/2014/main" id="{00000000-0008-0000-05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69" name="Picture 1" descr="ALMASHRI_0">
          <a:extLst>
            <a:ext uri="{FF2B5EF4-FFF2-40B4-BE49-F238E27FC236}">
              <a16:creationId xmlns:a16="http://schemas.microsoft.com/office/drawing/2014/main" id="{00000000-0008-0000-05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870" name="Picture 1" descr="ALMASHRI_0">
          <a:extLst>
            <a:ext uri="{FF2B5EF4-FFF2-40B4-BE49-F238E27FC236}">
              <a16:creationId xmlns:a16="http://schemas.microsoft.com/office/drawing/2014/main" id="{00000000-0008-0000-05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1" name="Picture 1" descr="ALMASHRI_0">
          <a:extLst>
            <a:ext uri="{FF2B5EF4-FFF2-40B4-BE49-F238E27FC236}">
              <a16:creationId xmlns:a16="http://schemas.microsoft.com/office/drawing/2014/main" id="{00000000-0008-0000-05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2" name="Picture 1" descr="ALMASHRI_0">
          <a:extLst>
            <a:ext uri="{FF2B5EF4-FFF2-40B4-BE49-F238E27FC236}">
              <a16:creationId xmlns:a16="http://schemas.microsoft.com/office/drawing/2014/main" id="{00000000-0008-0000-05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3" name="Picture 1" descr="ALMASHRI_0">
          <a:extLst>
            <a:ext uri="{FF2B5EF4-FFF2-40B4-BE49-F238E27FC236}">
              <a16:creationId xmlns:a16="http://schemas.microsoft.com/office/drawing/2014/main" id="{00000000-0008-0000-05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4" name="Picture 1" descr="ALMASHRI_0">
          <a:extLst>
            <a:ext uri="{FF2B5EF4-FFF2-40B4-BE49-F238E27FC236}">
              <a16:creationId xmlns:a16="http://schemas.microsoft.com/office/drawing/2014/main" id="{00000000-0008-0000-05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5" name="Picture 1" descr="ALMASHRI_0">
          <a:extLst>
            <a:ext uri="{FF2B5EF4-FFF2-40B4-BE49-F238E27FC236}">
              <a16:creationId xmlns:a16="http://schemas.microsoft.com/office/drawing/2014/main" id="{00000000-0008-0000-05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6" name="Picture 1" descr="ALMASHRI_0">
          <a:extLst>
            <a:ext uri="{FF2B5EF4-FFF2-40B4-BE49-F238E27FC236}">
              <a16:creationId xmlns:a16="http://schemas.microsoft.com/office/drawing/2014/main" id="{00000000-0008-0000-05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7" name="Picture 1" descr="ALMASHRI_0">
          <a:extLst>
            <a:ext uri="{FF2B5EF4-FFF2-40B4-BE49-F238E27FC236}">
              <a16:creationId xmlns:a16="http://schemas.microsoft.com/office/drawing/2014/main" id="{00000000-0008-0000-05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8" name="Picture 1" descr="ALMASHRI_0">
          <a:extLst>
            <a:ext uri="{FF2B5EF4-FFF2-40B4-BE49-F238E27FC236}">
              <a16:creationId xmlns:a16="http://schemas.microsoft.com/office/drawing/2014/main" id="{00000000-0008-0000-05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79" name="Picture 1" descr="ALMASHRI_0">
          <a:extLst>
            <a:ext uri="{FF2B5EF4-FFF2-40B4-BE49-F238E27FC236}">
              <a16:creationId xmlns:a16="http://schemas.microsoft.com/office/drawing/2014/main" id="{00000000-0008-0000-05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80" name="Picture 1" descr="ALMASHRI_0">
          <a:extLst>
            <a:ext uri="{FF2B5EF4-FFF2-40B4-BE49-F238E27FC236}">
              <a16:creationId xmlns:a16="http://schemas.microsoft.com/office/drawing/2014/main" id="{00000000-0008-0000-05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81" name="Picture 1" descr="ALMASHRI_0">
          <a:extLst>
            <a:ext uri="{FF2B5EF4-FFF2-40B4-BE49-F238E27FC236}">
              <a16:creationId xmlns:a16="http://schemas.microsoft.com/office/drawing/2014/main" id="{00000000-0008-0000-05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82" name="Picture 1" descr="ALMASHRI_0">
          <a:extLst>
            <a:ext uri="{FF2B5EF4-FFF2-40B4-BE49-F238E27FC236}">
              <a16:creationId xmlns:a16="http://schemas.microsoft.com/office/drawing/2014/main" id="{00000000-0008-0000-05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83" name="Picture 1" descr="ALMASHRI_0">
          <a:extLst>
            <a:ext uri="{FF2B5EF4-FFF2-40B4-BE49-F238E27FC236}">
              <a16:creationId xmlns:a16="http://schemas.microsoft.com/office/drawing/2014/main" id="{00000000-0008-0000-05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84" name="Picture 1" descr="ALMASHRI_0">
          <a:extLst>
            <a:ext uri="{FF2B5EF4-FFF2-40B4-BE49-F238E27FC236}">
              <a16:creationId xmlns:a16="http://schemas.microsoft.com/office/drawing/2014/main" id="{00000000-0008-0000-05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85" name="Picture 1" descr="ALMASHRI_0">
          <a:extLst>
            <a:ext uri="{FF2B5EF4-FFF2-40B4-BE49-F238E27FC236}">
              <a16:creationId xmlns:a16="http://schemas.microsoft.com/office/drawing/2014/main" id="{00000000-0008-0000-05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886" name="Picture 1" descr="ALMASHRI_0">
          <a:extLst>
            <a:ext uri="{FF2B5EF4-FFF2-40B4-BE49-F238E27FC236}">
              <a16:creationId xmlns:a16="http://schemas.microsoft.com/office/drawing/2014/main" id="{00000000-0008-0000-05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87" name="Picture 1" descr="ALMASHRI_0">
          <a:extLst>
            <a:ext uri="{FF2B5EF4-FFF2-40B4-BE49-F238E27FC236}">
              <a16:creationId xmlns:a16="http://schemas.microsoft.com/office/drawing/2014/main" id="{00000000-0008-0000-05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88" name="Picture 1" descr="ALMASHRI_0">
          <a:extLst>
            <a:ext uri="{FF2B5EF4-FFF2-40B4-BE49-F238E27FC236}">
              <a16:creationId xmlns:a16="http://schemas.microsoft.com/office/drawing/2014/main" id="{00000000-0008-0000-05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89" name="Picture 1" descr="ALMASHRI_0">
          <a:extLst>
            <a:ext uri="{FF2B5EF4-FFF2-40B4-BE49-F238E27FC236}">
              <a16:creationId xmlns:a16="http://schemas.microsoft.com/office/drawing/2014/main" id="{00000000-0008-0000-05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0" name="Picture 1" descr="ALMASHRI_0">
          <a:extLst>
            <a:ext uri="{FF2B5EF4-FFF2-40B4-BE49-F238E27FC236}">
              <a16:creationId xmlns:a16="http://schemas.microsoft.com/office/drawing/2014/main" id="{00000000-0008-0000-05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1" name="Picture 1" descr="ALMASHRI_0">
          <a:extLst>
            <a:ext uri="{FF2B5EF4-FFF2-40B4-BE49-F238E27FC236}">
              <a16:creationId xmlns:a16="http://schemas.microsoft.com/office/drawing/2014/main" id="{00000000-0008-0000-05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2" name="Picture 1" descr="ALMASHRI_0">
          <a:extLst>
            <a:ext uri="{FF2B5EF4-FFF2-40B4-BE49-F238E27FC236}">
              <a16:creationId xmlns:a16="http://schemas.microsoft.com/office/drawing/2014/main" id="{00000000-0008-0000-05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3" name="Picture 1" descr="ALMASHRI_0">
          <a:extLst>
            <a:ext uri="{FF2B5EF4-FFF2-40B4-BE49-F238E27FC236}">
              <a16:creationId xmlns:a16="http://schemas.microsoft.com/office/drawing/2014/main" id="{00000000-0008-0000-05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4" name="Picture 1" descr="ALMASHRI_0">
          <a:extLst>
            <a:ext uri="{FF2B5EF4-FFF2-40B4-BE49-F238E27FC236}">
              <a16:creationId xmlns:a16="http://schemas.microsoft.com/office/drawing/2014/main" id="{00000000-0008-0000-05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5" name="Picture 1" descr="ALMASHRI_0">
          <a:extLst>
            <a:ext uri="{FF2B5EF4-FFF2-40B4-BE49-F238E27FC236}">
              <a16:creationId xmlns:a16="http://schemas.microsoft.com/office/drawing/2014/main" id="{00000000-0008-0000-05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6" name="Picture 1" descr="ALMASHRI_0">
          <a:extLst>
            <a:ext uri="{FF2B5EF4-FFF2-40B4-BE49-F238E27FC236}">
              <a16:creationId xmlns:a16="http://schemas.microsoft.com/office/drawing/2014/main" id="{00000000-0008-0000-05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7" name="Picture 1" descr="ALMASHRI_0">
          <a:extLst>
            <a:ext uri="{FF2B5EF4-FFF2-40B4-BE49-F238E27FC236}">
              <a16:creationId xmlns:a16="http://schemas.microsoft.com/office/drawing/2014/main" id="{00000000-0008-0000-05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8" name="Picture 1" descr="ALMASHRI_0">
          <a:extLst>
            <a:ext uri="{FF2B5EF4-FFF2-40B4-BE49-F238E27FC236}">
              <a16:creationId xmlns:a16="http://schemas.microsoft.com/office/drawing/2014/main" id="{00000000-0008-0000-05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899" name="Picture 1" descr="ALMASHRI_0">
          <a:extLst>
            <a:ext uri="{FF2B5EF4-FFF2-40B4-BE49-F238E27FC236}">
              <a16:creationId xmlns:a16="http://schemas.microsoft.com/office/drawing/2014/main" id="{00000000-0008-0000-05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900" name="Picture 1" descr="ALMASHRI_0">
          <a:extLst>
            <a:ext uri="{FF2B5EF4-FFF2-40B4-BE49-F238E27FC236}">
              <a16:creationId xmlns:a16="http://schemas.microsoft.com/office/drawing/2014/main" id="{00000000-0008-0000-05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901" name="Picture 1" descr="ALMASHRI_0">
          <a:extLst>
            <a:ext uri="{FF2B5EF4-FFF2-40B4-BE49-F238E27FC236}">
              <a16:creationId xmlns:a16="http://schemas.microsoft.com/office/drawing/2014/main" id="{00000000-0008-0000-05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902" name="Picture 1" descr="ALMASHRI_0">
          <a:extLst>
            <a:ext uri="{FF2B5EF4-FFF2-40B4-BE49-F238E27FC236}">
              <a16:creationId xmlns:a16="http://schemas.microsoft.com/office/drawing/2014/main" id="{00000000-0008-0000-05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03" name="Picture 1" descr="ALMASHRI_0">
          <a:extLst>
            <a:ext uri="{FF2B5EF4-FFF2-40B4-BE49-F238E27FC236}">
              <a16:creationId xmlns:a16="http://schemas.microsoft.com/office/drawing/2014/main" id="{00000000-0008-0000-05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04" name="Picture 1" descr="ALMASHRI_0">
          <a:extLst>
            <a:ext uri="{FF2B5EF4-FFF2-40B4-BE49-F238E27FC236}">
              <a16:creationId xmlns:a16="http://schemas.microsoft.com/office/drawing/2014/main" id="{00000000-0008-0000-05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05" name="Picture 1" descr="ALMASHRI_0">
          <a:extLst>
            <a:ext uri="{FF2B5EF4-FFF2-40B4-BE49-F238E27FC236}">
              <a16:creationId xmlns:a16="http://schemas.microsoft.com/office/drawing/2014/main" id="{00000000-0008-0000-05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06" name="Picture 1" descr="ALMASHRI_0">
          <a:extLst>
            <a:ext uri="{FF2B5EF4-FFF2-40B4-BE49-F238E27FC236}">
              <a16:creationId xmlns:a16="http://schemas.microsoft.com/office/drawing/2014/main" id="{00000000-0008-0000-05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07" name="Picture 1" descr="ALMASHRI_0">
          <a:extLst>
            <a:ext uri="{FF2B5EF4-FFF2-40B4-BE49-F238E27FC236}">
              <a16:creationId xmlns:a16="http://schemas.microsoft.com/office/drawing/2014/main" id="{00000000-0008-0000-05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08" name="Picture 1" descr="ALMASHRI_0">
          <a:extLst>
            <a:ext uri="{FF2B5EF4-FFF2-40B4-BE49-F238E27FC236}">
              <a16:creationId xmlns:a16="http://schemas.microsoft.com/office/drawing/2014/main" id="{00000000-0008-0000-05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09" name="Picture 1" descr="ALMASHRI_0">
          <a:extLst>
            <a:ext uri="{FF2B5EF4-FFF2-40B4-BE49-F238E27FC236}">
              <a16:creationId xmlns:a16="http://schemas.microsoft.com/office/drawing/2014/main" id="{00000000-0008-0000-05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0" name="Picture 1" descr="ALMASHRI_0">
          <a:extLst>
            <a:ext uri="{FF2B5EF4-FFF2-40B4-BE49-F238E27FC236}">
              <a16:creationId xmlns:a16="http://schemas.microsoft.com/office/drawing/2014/main" id="{00000000-0008-0000-05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1" name="Picture 1" descr="ALMASHRI_0">
          <a:extLst>
            <a:ext uri="{FF2B5EF4-FFF2-40B4-BE49-F238E27FC236}">
              <a16:creationId xmlns:a16="http://schemas.microsoft.com/office/drawing/2014/main" id="{00000000-0008-0000-05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2" name="Picture 1" descr="ALMASHRI_0">
          <a:extLst>
            <a:ext uri="{FF2B5EF4-FFF2-40B4-BE49-F238E27FC236}">
              <a16:creationId xmlns:a16="http://schemas.microsoft.com/office/drawing/2014/main" id="{00000000-0008-0000-05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3" name="Picture 1" descr="ALMASHRI_0">
          <a:extLst>
            <a:ext uri="{FF2B5EF4-FFF2-40B4-BE49-F238E27FC236}">
              <a16:creationId xmlns:a16="http://schemas.microsoft.com/office/drawing/2014/main" id="{00000000-0008-0000-05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4" name="Picture 1" descr="ALMASHRI_0">
          <a:extLst>
            <a:ext uri="{FF2B5EF4-FFF2-40B4-BE49-F238E27FC236}">
              <a16:creationId xmlns:a16="http://schemas.microsoft.com/office/drawing/2014/main" id="{00000000-0008-0000-05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5" name="Picture 1" descr="ALMASHRI_0">
          <a:extLst>
            <a:ext uri="{FF2B5EF4-FFF2-40B4-BE49-F238E27FC236}">
              <a16:creationId xmlns:a16="http://schemas.microsoft.com/office/drawing/2014/main" id="{00000000-0008-0000-05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6" name="Picture 1" descr="ALMASHRI_0">
          <a:extLst>
            <a:ext uri="{FF2B5EF4-FFF2-40B4-BE49-F238E27FC236}">
              <a16:creationId xmlns:a16="http://schemas.microsoft.com/office/drawing/2014/main" id="{00000000-0008-0000-05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7" name="Picture 1" descr="ALMASHRI_0">
          <a:extLst>
            <a:ext uri="{FF2B5EF4-FFF2-40B4-BE49-F238E27FC236}">
              <a16:creationId xmlns:a16="http://schemas.microsoft.com/office/drawing/2014/main" id="{00000000-0008-0000-05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18" name="Picture 1" descr="ALMASHRI_0">
          <a:extLst>
            <a:ext uri="{FF2B5EF4-FFF2-40B4-BE49-F238E27FC236}">
              <a16:creationId xmlns:a16="http://schemas.microsoft.com/office/drawing/2014/main" id="{00000000-0008-0000-05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19" name="Picture 1" descr="ALMASHRI_0">
          <a:extLst>
            <a:ext uri="{FF2B5EF4-FFF2-40B4-BE49-F238E27FC236}">
              <a16:creationId xmlns:a16="http://schemas.microsoft.com/office/drawing/2014/main" id="{00000000-0008-0000-05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0" name="Picture 1" descr="ALMASHRI_0">
          <a:extLst>
            <a:ext uri="{FF2B5EF4-FFF2-40B4-BE49-F238E27FC236}">
              <a16:creationId xmlns:a16="http://schemas.microsoft.com/office/drawing/2014/main" id="{00000000-0008-0000-05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1" name="Picture 1" descr="ALMASHRI_0">
          <a:extLst>
            <a:ext uri="{FF2B5EF4-FFF2-40B4-BE49-F238E27FC236}">
              <a16:creationId xmlns:a16="http://schemas.microsoft.com/office/drawing/2014/main" id="{00000000-0008-0000-05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2" name="Picture 1" descr="ALMASHRI_0">
          <a:extLst>
            <a:ext uri="{FF2B5EF4-FFF2-40B4-BE49-F238E27FC236}">
              <a16:creationId xmlns:a16="http://schemas.microsoft.com/office/drawing/2014/main" id="{00000000-0008-0000-05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3" name="Picture 1" descr="ALMASHRI_0">
          <a:extLst>
            <a:ext uri="{FF2B5EF4-FFF2-40B4-BE49-F238E27FC236}">
              <a16:creationId xmlns:a16="http://schemas.microsoft.com/office/drawing/2014/main" id="{00000000-0008-0000-05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4" name="Picture 1" descr="ALMASHRI_0">
          <a:extLst>
            <a:ext uri="{FF2B5EF4-FFF2-40B4-BE49-F238E27FC236}">
              <a16:creationId xmlns:a16="http://schemas.microsoft.com/office/drawing/2014/main" id="{00000000-0008-0000-05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5" name="Picture 1" descr="ALMASHRI_0">
          <a:extLst>
            <a:ext uri="{FF2B5EF4-FFF2-40B4-BE49-F238E27FC236}">
              <a16:creationId xmlns:a16="http://schemas.microsoft.com/office/drawing/2014/main" id="{00000000-0008-0000-05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6" name="Picture 1" descr="ALMASHRI_0">
          <a:extLst>
            <a:ext uri="{FF2B5EF4-FFF2-40B4-BE49-F238E27FC236}">
              <a16:creationId xmlns:a16="http://schemas.microsoft.com/office/drawing/2014/main" id="{00000000-0008-0000-05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7" name="Picture 1" descr="ALMASHRI_0">
          <a:extLst>
            <a:ext uri="{FF2B5EF4-FFF2-40B4-BE49-F238E27FC236}">
              <a16:creationId xmlns:a16="http://schemas.microsoft.com/office/drawing/2014/main" id="{00000000-0008-0000-05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8" name="Picture 1" descr="ALMASHRI_0">
          <a:extLst>
            <a:ext uri="{FF2B5EF4-FFF2-40B4-BE49-F238E27FC236}">
              <a16:creationId xmlns:a16="http://schemas.microsoft.com/office/drawing/2014/main" id="{00000000-0008-0000-05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29" name="Picture 1" descr="ALMASHRI_0">
          <a:extLst>
            <a:ext uri="{FF2B5EF4-FFF2-40B4-BE49-F238E27FC236}">
              <a16:creationId xmlns:a16="http://schemas.microsoft.com/office/drawing/2014/main" id="{00000000-0008-0000-05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30" name="Picture 1" descr="ALMASHRI_0">
          <a:extLst>
            <a:ext uri="{FF2B5EF4-FFF2-40B4-BE49-F238E27FC236}">
              <a16:creationId xmlns:a16="http://schemas.microsoft.com/office/drawing/2014/main" id="{00000000-0008-0000-05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31" name="Picture 1" descr="ALMASHRI_0">
          <a:extLst>
            <a:ext uri="{FF2B5EF4-FFF2-40B4-BE49-F238E27FC236}">
              <a16:creationId xmlns:a16="http://schemas.microsoft.com/office/drawing/2014/main" id="{00000000-0008-0000-05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32" name="Picture 1" descr="ALMASHRI_0">
          <a:extLst>
            <a:ext uri="{FF2B5EF4-FFF2-40B4-BE49-F238E27FC236}">
              <a16:creationId xmlns:a16="http://schemas.microsoft.com/office/drawing/2014/main" id="{00000000-0008-0000-05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33" name="Picture 1" descr="ALMASHRI_0">
          <a:extLst>
            <a:ext uri="{FF2B5EF4-FFF2-40B4-BE49-F238E27FC236}">
              <a16:creationId xmlns:a16="http://schemas.microsoft.com/office/drawing/2014/main" id="{00000000-0008-0000-05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34" name="Picture 1" descr="ALMASHRI_0">
          <a:extLst>
            <a:ext uri="{FF2B5EF4-FFF2-40B4-BE49-F238E27FC236}">
              <a16:creationId xmlns:a16="http://schemas.microsoft.com/office/drawing/2014/main" id="{00000000-0008-0000-05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35" name="Picture 1" descr="ALMASHRI_0">
          <a:extLst>
            <a:ext uri="{FF2B5EF4-FFF2-40B4-BE49-F238E27FC236}">
              <a16:creationId xmlns:a16="http://schemas.microsoft.com/office/drawing/2014/main" id="{00000000-0008-0000-05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36" name="Picture 1" descr="ALMASHRI_0">
          <a:extLst>
            <a:ext uri="{FF2B5EF4-FFF2-40B4-BE49-F238E27FC236}">
              <a16:creationId xmlns:a16="http://schemas.microsoft.com/office/drawing/2014/main" id="{00000000-0008-0000-05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37" name="Picture 1" descr="ALMASHRI_0">
          <a:extLst>
            <a:ext uri="{FF2B5EF4-FFF2-40B4-BE49-F238E27FC236}">
              <a16:creationId xmlns:a16="http://schemas.microsoft.com/office/drawing/2014/main" id="{00000000-0008-0000-05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38" name="Picture 1" descr="ALMASHRI_0">
          <a:extLst>
            <a:ext uri="{FF2B5EF4-FFF2-40B4-BE49-F238E27FC236}">
              <a16:creationId xmlns:a16="http://schemas.microsoft.com/office/drawing/2014/main" id="{00000000-0008-0000-05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39" name="Picture 1" descr="ALMASHRI_0">
          <a:extLst>
            <a:ext uri="{FF2B5EF4-FFF2-40B4-BE49-F238E27FC236}">
              <a16:creationId xmlns:a16="http://schemas.microsoft.com/office/drawing/2014/main" id="{00000000-0008-0000-05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0" name="Picture 1" descr="ALMASHRI_0">
          <a:extLst>
            <a:ext uri="{FF2B5EF4-FFF2-40B4-BE49-F238E27FC236}">
              <a16:creationId xmlns:a16="http://schemas.microsoft.com/office/drawing/2014/main" id="{00000000-0008-0000-05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1" name="Picture 1" descr="ALMASHRI_0">
          <a:extLst>
            <a:ext uri="{FF2B5EF4-FFF2-40B4-BE49-F238E27FC236}">
              <a16:creationId xmlns:a16="http://schemas.microsoft.com/office/drawing/2014/main" id="{00000000-0008-0000-05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2" name="Picture 1" descr="ALMASHRI_0">
          <a:extLst>
            <a:ext uri="{FF2B5EF4-FFF2-40B4-BE49-F238E27FC236}">
              <a16:creationId xmlns:a16="http://schemas.microsoft.com/office/drawing/2014/main" id="{00000000-0008-0000-05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3" name="Picture 1" descr="ALMASHRI_0">
          <a:extLst>
            <a:ext uri="{FF2B5EF4-FFF2-40B4-BE49-F238E27FC236}">
              <a16:creationId xmlns:a16="http://schemas.microsoft.com/office/drawing/2014/main" id="{00000000-0008-0000-05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4" name="Picture 1" descr="ALMASHRI_0">
          <a:extLst>
            <a:ext uri="{FF2B5EF4-FFF2-40B4-BE49-F238E27FC236}">
              <a16:creationId xmlns:a16="http://schemas.microsoft.com/office/drawing/2014/main" id="{00000000-0008-0000-05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5" name="Picture 1" descr="ALMASHRI_0">
          <a:extLst>
            <a:ext uri="{FF2B5EF4-FFF2-40B4-BE49-F238E27FC236}">
              <a16:creationId xmlns:a16="http://schemas.microsoft.com/office/drawing/2014/main" id="{00000000-0008-0000-05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6" name="Picture 1" descr="ALMASHRI_0">
          <a:extLst>
            <a:ext uri="{FF2B5EF4-FFF2-40B4-BE49-F238E27FC236}">
              <a16:creationId xmlns:a16="http://schemas.microsoft.com/office/drawing/2014/main" id="{00000000-0008-0000-05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7" name="Picture 1" descr="ALMASHRI_0">
          <a:extLst>
            <a:ext uri="{FF2B5EF4-FFF2-40B4-BE49-F238E27FC236}">
              <a16:creationId xmlns:a16="http://schemas.microsoft.com/office/drawing/2014/main" id="{00000000-0008-0000-05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8" name="Picture 1" descr="ALMASHRI_0">
          <a:extLst>
            <a:ext uri="{FF2B5EF4-FFF2-40B4-BE49-F238E27FC236}">
              <a16:creationId xmlns:a16="http://schemas.microsoft.com/office/drawing/2014/main" id="{00000000-0008-0000-05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49" name="Picture 1" descr="ALMASHRI_0">
          <a:extLst>
            <a:ext uri="{FF2B5EF4-FFF2-40B4-BE49-F238E27FC236}">
              <a16:creationId xmlns:a16="http://schemas.microsoft.com/office/drawing/2014/main" id="{00000000-0008-0000-05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3950" name="Picture 1" descr="ALMASHRI_0">
          <a:extLst>
            <a:ext uri="{FF2B5EF4-FFF2-40B4-BE49-F238E27FC236}">
              <a16:creationId xmlns:a16="http://schemas.microsoft.com/office/drawing/2014/main" id="{00000000-0008-0000-05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1" name="Picture 1" descr="ALMASHRI_0">
          <a:extLst>
            <a:ext uri="{FF2B5EF4-FFF2-40B4-BE49-F238E27FC236}">
              <a16:creationId xmlns:a16="http://schemas.microsoft.com/office/drawing/2014/main" id="{00000000-0008-0000-05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2" name="Picture 1" descr="ALMASHRI_0">
          <a:extLst>
            <a:ext uri="{FF2B5EF4-FFF2-40B4-BE49-F238E27FC236}">
              <a16:creationId xmlns:a16="http://schemas.microsoft.com/office/drawing/2014/main" id="{00000000-0008-0000-05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3" name="Picture 1" descr="ALMASHRI_0">
          <a:extLst>
            <a:ext uri="{FF2B5EF4-FFF2-40B4-BE49-F238E27FC236}">
              <a16:creationId xmlns:a16="http://schemas.microsoft.com/office/drawing/2014/main" id="{00000000-0008-0000-05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4" name="Picture 1" descr="ALMASHRI_0">
          <a:extLst>
            <a:ext uri="{FF2B5EF4-FFF2-40B4-BE49-F238E27FC236}">
              <a16:creationId xmlns:a16="http://schemas.microsoft.com/office/drawing/2014/main" id="{00000000-0008-0000-05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5" name="Picture 1" descr="ALMASHRI_0">
          <a:extLst>
            <a:ext uri="{FF2B5EF4-FFF2-40B4-BE49-F238E27FC236}">
              <a16:creationId xmlns:a16="http://schemas.microsoft.com/office/drawing/2014/main" id="{00000000-0008-0000-05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6" name="Picture 1" descr="ALMASHRI_0">
          <a:extLst>
            <a:ext uri="{FF2B5EF4-FFF2-40B4-BE49-F238E27FC236}">
              <a16:creationId xmlns:a16="http://schemas.microsoft.com/office/drawing/2014/main" id="{00000000-0008-0000-05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7" name="Picture 1" descr="ALMASHRI_0">
          <a:extLst>
            <a:ext uri="{FF2B5EF4-FFF2-40B4-BE49-F238E27FC236}">
              <a16:creationId xmlns:a16="http://schemas.microsoft.com/office/drawing/2014/main" id="{00000000-0008-0000-05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8" name="Picture 1" descr="ALMASHRI_0">
          <a:extLst>
            <a:ext uri="{FF2B5EF4-FFF2-40B4-BE49-F238E27FC236}">
              <a16:creationId xmlns:a16="http://schemas.microsoft.com/office/drawing/2014/main" id="{00000000-0008-0000-05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59" name="Picture 1" descr="ALMASHRI_0">
          <a:extLst>
            <a:ext uri="{FF2B5EF4-FFF2-40B4-BE49-F238E27FC236}">
              <a16:creationId xmlns:a16="http://schemas.microsoft.com/office/drawing/2014/main" id="{00000000-0008-0000-05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60" name="Picture 1" descr="ALMASHRI_0">
          <a:extLst>
            <a:ext uri="{FF2B5EF4-FFF2-40B4-BE49-F238E27FC236}">
              <a16:creationId xmlns:a16="http://schemas.microsoft.com/office/drawing/2014/main" id="{00000000-0008-0000-05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61" name="Picture 1" descr="ALMASHRI_0">
          <a:extLst>
            <a:ext uri="{FF2B5EF4-FFF2-40B4-BE49-F238E27FC236}">
              <a16:creationId xmlns:a16="http://schemas.microsoft.com/office/drawing/2014/main" id="{00000000-0008-0000-05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62" name="Picture 1" descr="ALMASHRI_0">
          <a:extLst>
            <a:ext uri="{FF2B5EF4-FFF2-40B4-BE49-F238E27FC236}">
              <a16:creationId xmlns:a16="http://schemas.microsoft.com/office/drawing/2014/main" id="{00000000-0008-0000-05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63" name="Picture 1" descr="ALMASHRI_0">
          <a:extLst>
            <a:ext uri="{FF2B5EF4-FFF2-40B4-BE49-F238E27FC236}">
              <a16:creationId xmlns:a16="http://schemas.microsoft.com/office/drawing/2014/main" id="{00000000-0008-0000-05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64" name="Picture 1" descr="ALMASHRI_0">
          <a:extLst>
            <a:ext uri="{FF2B5EF4-FFF2-40B4-BE49-F238E27FC236}">
              <a16:creationId xmlns:a16="http://schemas.microsoft.com/office/drawing/2014/main" id="{00000000-0008-0000-05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65" name="Picture 1" descr="ALMASHRI_0">
          <a:extLst>
            <a:ext uri="{FF2B5EF4-FFF2-40B4-BE49-F238E27FC236}">
              <a16:creationId xmlns:a16="http://schemas.microsoft.com/office/drawing/2014/main" id="{00000000-0008-0000-05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3966" name="Picture 1" descr="ALMASHRI_0">
          <a:extLst>
            <a:ext uri="{FF2B5EF4-FFF2-40B4-BE49-F238E27FC236}">
              <a16:creationId xmlns:a16="http://schemas.microsoft.com/office/drawing/2014/main" id="{00000000-0008-0000-05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67" name="Picture 1" descr="ALMASHRI_0">
          <a:extLst>
            <a:ext uri="{FF2B5EF4-FFF2-40B4-BE49-F238E27FC236}">
              <a16:creationId xmlns:a16="http://schemas.microsoft.com/office/drawing/2014/main" id="{00000000-0008-0000-05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68" name="Picture 1" descr="ALMASHRI_0">
          <a:extLst>
            <a:ext uri="{FF2B5EF4-FFF2-40B4-BE49-F238E27FC236}">
              <a16:creationId xmlns:a16="http://schemas.microsoft.com/office/drawing/2014/main" id="{00000000-0008-0000-05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69" name="Picture 1" descr="ALMASHRI_0">
          <a:extLst>
            <a:ext uri="{FF2B5EF4-FFF2-40B4-BE49-F238E27FC236}">
              <a16:creationId xmlns:a16="http://schemas.microsoft.com/office/drawing/2014/main" id="{00000000-0008-0000-05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0" name="Picture 1" descr="ALMASHRI_0">
          <a:extLst>
            <a:ext uri="{FF2B5EF4-FFF2-40B4-BE49-F238E27FC236}">
              <a16:creationId xmlns:a16="http://schemas.microsoft.com/office/drawing/2014/main" id="{00000000-0008-0000-05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1" name="Picture 1" descr="ALMASHRI_0">
          <a:extLst>
            <a:ext uri="{FF2B5EF4-FFF2-40B4-BE49-F238E27FC236}">
              <a16:creationId xmlns:a16="http://schemas.microsoft.com/office/drawing/2014/main" id="{00000000-0008-0000-05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2" name="Picture 1" descr="ALMASHRI_0">
          <a:extLst>
            <a:ext uri="{FF2B5EF4-FFF2-40B4-BE49-F238E27FC236}">
              <a16:creationId xmlns:a16="http://schemas.microsoft.com/office/drawing/2014/main" id="{00000000-0008-0000-05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3" name="Picture 1" descr="ALMASHRI_0">
          <a:extLst>
            <a:ext uri="{FF2B5EF4-FFF2-40B4-BE49-F238E27FC236}">
              <a16:creationId xmlns:a16="http://schemas.microsoft.com/office/drawing/2014/main" id="{00000000-0008-0000-05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4" name="Picture 1" descr="ALMASHRI_0">
          <a:extLst>
            <a:ext uri="{FF2B5EF4-FFF2-40B4-BE49-F238E27FC236}">
              <a16:creationId xmlns:a16="http://schemas.microsoft.com/office/drawing/2014/main" id="{00000000-0008-0000-05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5" name="Picture 1" descr="ALMASHRI_0">
          <a:extLst>
            <a:ext uri="{FF2B5EF4-FFF2-40B4-BE49-F238E27FC236}">
              <a16:creationId xmlns:a16="http://schemas.microsoft.com/office/drawing/2014/main" id="{00000000-0008-0000-05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6" name="Picture 1" descr="ALMASHRI_0">
          <a:extLst>
            <a:ext uri="{FF2B5EF4-FFF2-40B4-BE49-F238E27FC236}">
              <a16:creationId xmlns:a16="http://schemas.microsoft.com/office/drawing/2014/main" id="{00000000-0008-0000-05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7" name="Picture 1" descr="ALMASHRI_0">
          <a:extLst>
            <a:ext uri="{FF2B5EF4-FFF2-40B4-BE49-F238E27FC236}">
              <a16:creationId xmlns:a16="http://schemas.microsoft.com/office/drawing/2014/main" id="{00000000-0008-0000-05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8" name="Picture 1" descr="ALMASHRI_0">
          <a:extLst>
            <a:ext uri="{FF2B5EF4-FFF2-40B4-BE49-F238E27FC236}">
              <a16:creationId xmlns:a16="http://schemas.microsoft.com/office/drawing/2014/main" id="{00000000-0008-0000-05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79" name="Picture 1" descr="ALMASHRI_0">
          <a:extLst>
            <a:ext uri="{FF2B5EF4-FFF2-40B4-BE49-F238E27FC236}">
              <a16:creationId xmlns:a16="http://schemas.microsoft.com/office/drawing/2014/main" id="{00000000-0008-0000-05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80" name="Picture 1" descr="ALMASHRI_0">
          <a:extLst>
            <a:ext uri="{FF2B5EF4-FFF2-40B4-BE49-F238E27FC236}">
              <a16:creationId xmlns:a16="http://schemas.microsoft.com/office/drawing/2014/main" id="{00000000-0008-0000-05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81" name="Picture 1" descr="ALMASHRI_0">
          <a:extLst>
            <a:ext uri="{FF2B5EF4-FFF2-40B4-BE49-F238E27FC236}">
              <a16:creationId xmlns:a16="http://schemas.microsoft.com/office/drawing/2014/main" id="{00000000-0008-0000-05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982" name="Picture 1" descr="ALMASHRI_0">
          <a:extLst>
            <a:ext uri="{FF2B5EF4-FFF2-40B4-BE49-F238E27FC236}">
              <a16:creationId xmlns:a16="http://schemas.microsoft.com/office/drawing/2014/main" id="{00000000-0008-0000-05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83" name="Picture 1" descr="ALMASHRI_0">
          <a:extLst>
            <a:ext uri="{FF2B5EF4-FFF2-40B4-BE49-F238E27FC236}">
              <a16:creationId xmlns:a16="http://schemas.microsoft.com/office/drawing/2014/main" id="{00000000-0008-0000-05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84" name="Picture 1" descr="ALMASHRI_0">
          <a:extLst>
            <a:ext uri="{FF2B5EF4-FFF2-40B4-BE49-F238E27FC236}">
              <a16:creationId xmlns:a16="http://schemas.microsoft.com/office/drawing/2014/main" id="{00000000-0008-0000-05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85" name="Picture 1" descr="ALMASHRI_0">
          <a:extLst>
            <a:ext uri="{FF2B5EF4-FFF2-40B4-BE49-F238E27FC236}">
              <a16:creationId xmlns:a16="http://schemas.microsoft.com/office/drawing/2014/main" id="{00000000-0008-0000-05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86" name="Picture 1" descr="ALMASHRI_0">
          <a:extLst>
            <a:ext uri="{FF2B5EF4-FFF2-40B4-BE49-F238E27FC236}">
              <a16:creationId xmlns:a16="http://schemas.microsoft.com/office/drawing/2014/main" id="{00000000-0008-0000-05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87" name="Picture 1" descr="ALMASHRI_0">
          <a:extLst>
            <a:ext uri="{FF2B5EF4-FFF2-40B4-BE49-F238E27FC236}">
              <a16:creationId xmlns:a16="http://schemas.microsoft.com/office/drawing/2014/main" id="{00000000-0008-0000-05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88" name="Picture 1" descr="ALMASHRI_0">
          <a:extLst>
            <a:ext uri="{FF2B5EF4-FFF2-40B4-BE49-F238E27FC236}">
              <a16:creationId xmlns:a16="http://schemas.microsoft.com/office/drawing/2014/main" id="{00000000-0008-0000-05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89" name="Picture 1" descr="ALMASHRI_0">
          <a:extLst>
            <a:ext uri="{FF2B5EF4-FFF2-40B4-BE49-F238E27FC236}">
              <a16:creationId xmlns:a16="http://schemas.microsoft.com/office/drawing/2014/main" id="{00000000-0008-0000-05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0" name="Picture 1" descr="ALMASHRI_0">
          <a:extLst>
            <a:ext uri="{FF2B5EF4-FFF2-40B4-BE49-F238E27FC236}">
              <a16:creationId xmlns:a16="http://schemas.microsoft.com/office/drawing/2014/main" id="{00000000-0008-0000-05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1" name="Picture 1" descr="ALMASHRI_0">
          <a:extLst>
            <a:ext uri="{FF2B5EF4-FFF2-40B4-BE49-F238E27FC236}">
              <a16:creationId xmlns:a16="http://schemas.microsoft.com/office/drawing/2014/main" id="{00000000-0008-0000-05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2" name="Picture 1" descr="ALMASHRI_0">
          <a:extLst>
            <a:ext uri="{FF2B5EF4-FFF2-40B4-BE49-F238E27FC236}">
              <a16:creationId xmlns:a16="http://schemas.microsoft.com/office/drawing/2014/main" id="{00000000-0008-0000-05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3" name="Picture 1" descr="ALMASHRI_0">
          <a:extLst>
            <a:ext uri="{FF2B5EF4-FFF2-40B4-BE49-F238E27FC236}">
              <a16:creationId xmlns:a16="http://schemas.microsoft.com/office/drawing/2014/main" id="{00000000-0008-0000-05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4" name="Picture 1" descr="ALMASHRI_0">
          <a:extLst>
            <a:ext uri="{FF2B5EF4-FFF2-40B4-BE49-F238E27FC236}">
              <a16:creationId xmlns:a16="http://schemas.microsoft.com/office/drawing/2014/main" id="{00000000-0008-0000-05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5" name="Picture 1" descr="ALMASHRI_0">
          <a:extLst>
            <a:ext uri="{FF2B5EF4-FFF2-40B4-BE49-F238E27FC236}">
              <a16:creationId xmlns:a16="http://schemas.microsoft.com/office/drawing/2014/main" id="{00000000-0008-0000-05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6" name="Picture 1" descr="ALMASHRI_0">
          <a:extLst>
            <a:ext uri="{FF2B5EF4-FFF2-40B4-BE49-F238E27FC236}">
              <a16:creationId xmlns:a16="http://schemas.microsoft.com/office/drawing/2014/main" id="{00000000-0008-0000-05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7" name="Picture 1" descr="ALMASHRI_0">
          <a:extLst>
            <a:ext uri="{FF2B5EF4-FFF2-40B4-BE49-F238E27FC236}">
              <a16:creationId xmlns:a16="http://schemas.microsoft.com/office/drawing/2014/main" id="{00000000-0008-0000-05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998" name="Picture 1" descr="ALMASHRI_0">
          <a:extLst>
            <a:ext uri="{FF2B5EF4-FFF2-40B4-BE49-F238E27FC236}">
              <a16:creationId xmlns:a16="http://schemas.microsoft.com/office/drawing/2014/main" id="{00000000-0008-0000-05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999" name="Picture 1" descr="ALMASHRI_0">
          <a:extLst>
            <a:ext uri="{FF2B5EF4-FFF2-40B4-BE49-F238E27FC236}">
              <a16:creationId xmlns:a16="http://schemas.microsoft.com/office/drawing/2014/main" id="{00000000-0008-0000-05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0" name="Picture 1" descr="ALMASHRI_0">
          <a:extLst>
            <a:ext uri="{FF2B5EF4-FFF2-40B4-BE49-F238E27FC236}">
              <a16:creationId xmlns:a16="http://schemas.microsoft.com/office/drawing/2014/main" id="{00000000-0008-0000-05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1" name="Picture 1" descr="ALMASHRI_0">
          <a:extLst>
            <a:ext uri="{FF2B5EF4-FFF2-40B4-BE49-F238E27FC236}">
              <a16:creationId xmlns:a16="http://schemas.microsoft.com/office/drawing/2014/main" id="{00000000-0008-0000-05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2" name="Picture 1" descr="ALMASHRI_0">
          <a:extLst>
            <a:ext uri="{FF2B5EF4-FFF2-40B4-BE49-F238E27FC236}">
              <a16:creationId xmlns:a16="http://schemas.microsoft.com/office/drawing/2014/main" id="{00000000-0008-0000-05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3" name="Picture 1" descr="ALMASHRI_0">
          <a:extLst>
            <a:ext uri="{FF2B5EF4-FFF2-40B4-BE49-F238E27FC236}">
              <a16:creationId xmlns:a16="http://schemas.microsoft.com/office/drawing/2014/main" id="{00000000-0008-0000-05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4" name="Picture 1" descr="ALMASHRI_0">
          <a:extLst>
            <a:ext uri="{FF2B5EF4-FFF2-40B4-BE49-F238E27FC236}">
              <a16:creationId xmlns:a16="http://schemas.microsoft.com/office/drawing/2014/main" id="{00000000-0008-0000-05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5" name="Picture 1" descr="ALMASHRI_0">
          <a:extLst>
            <a:ext uri="{FF2B5EF4-FFF2-40B4-BE49-F238E27FC236}">
              <a16:creationId xmlns:a16="http://schemas.microsoft.com/office/drawing/2014/main" id="{00000000-0008-0000-05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6" name="Picture 1" descr="ALMASHRI_0">
          <a:extLst>
            <a:ext uri="{FF2B5EF4-FFF2-40B4-BE49-F238E27FC236}">
              <a16:creationId xmlns:a16="http://schemas.microsoft.com/office/drawing/2014/main" id="{00000000-0008-0000-05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7" name="Picture 1" descr="ALMASHRI_0">
          <a:extLst>
            <a:ext uri="{FF2B5EF4-FFF2-40B4-BE49-F238E27FC236}">
              <a16:creationId xmlns:a16="http://schemas.microsoft.com/office/drawing/2014/main" id="{00000000-0008-0000-05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8" name="Picture 1" descr="ALMASHRI_0">
          <a:extLst>
            <a:ext uri="{FF2B5EF4-FFF2-40B4-BE49-F238E27FC236}">
              <a16:creationId xmlns:a16="http://schemas.microsoft.com/office/drawing/2014/main" id="{00000000-0008-0000-05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09" name="Picture 1" descr="ALMASHRI_0">
          <a:extLst>
            <a:ext uri="{FF2B5EF4-FFF2-40B4-BE49-F238E27FC236}">
              <a16:creationId xmlns:a16="http://schemas.microsoft.com/office/drawing/2014/main" id="{00000000-0008-0000-05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10" name="Picture 1" descr="ALMASHRI_0">
          <a:extLst>
            <a:ext uri="{FF2B5EF4-FFF2-40B4-BE49-F238E27FC236}">
              <a16:creationId xmlns:a16="http://schemas.microsoft.com/office/drawing/2014/main" id="{00000000-0008-0000-05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11" name="Picture 1" descr="ALMASHRI_0">
          <a:extLst>
            <a:ext uri="{FF2B5EF4-FFF2-40B4-BE49-F238E27FC236}">
              <a16:creationId xmlns:a16="http://schemas.microsoft.com/office/drawing/2014/main" id="{00000000-0008-0000-05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12" name="Picture 1" descr="ALMASHRI_0">
          <a:extLst>
            <a:ext uri="{FF2B5EF4-FFF2-40B4-BE49-F238E27FC236}">
              <a16:creationId xmlns:a16="http://schemas.microsoft.com/office/drawing/2014/main" id="{00000000-0008-0000-05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13" name="Picture 1" descr="ALMASHRI_0">
          <a:extLst>
            <a:ext uri="{FF2B5EF4-FFF2-40B4-BE49-F238E27FC236}">
              <a16:creationId xmlns:a16="http://schemas.microsoft.com/office/drawing/2014/main" id="{00000000-0008-0000-05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014" name="Picture 1" descr="ALMASHRI_0">
          <a:extLst>
            <a:ext uri="{FF2B5EF4-FFF2-40B4-BE49-F238E27FC236}">
              <a16:creationId xmlns:a16="http://schemas.microsoft.com/office/drawing/2014/main" id="{00000000-0008-0000-05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15" name="Picture 1" descr="ALMASHRI_0">
          <a:extLst>
            <a:ext uri="{FF2B5EF4-FFF2-40B4-BE49-F238E27FC236}">
              <a16:creationId xmlns:a16="http://schemas.microsoft.com/office/drawing/2014/main" id="{00000000-0008-0000-05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16" name="Picture 1" descr="ALMASHRI_0">
          <a:extLst>
            <a:ext uri="{FF2B5EF4-FFF2-40B4-BE49-F238E27FC236}">
              <a16:creationId xmlns:a16="http://schemas.microsoft.com/office/drawing/2014/main" id="{00000000-0008-0000-05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17" name="Picture 1" descr="ALMASHRI_0">
          <a:extLst>
            <a:ext uri="{FF2B5EF4-FFF2-40B4-BE49-F238E27FC236}">
              <a16:creationId xmlns:a16="http://schemas.microsoft.com/office/drawing/2014/main" id="{00000000-0008-0000-05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18" name="Picture 1" descr="ALMASHRI_0">
          <a:extLst>
            <a:ext uri="{FF2B5EF4-FFF2-40B4-BE49-F238E27FC236}">
              <a16:creationId xmlns:a16="http://schemas.microsoft.com/office/drawing/2014/main" id="{00000000-0008-0000-05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19" name="Picture 1" descr="ALMASHRI_0">
          <a:extLst>
            <a:ext uri="{FF2B5EF4-FFF2-40B4-BE49-F238E27FC236}">
              <a16:creationId xmlns:a16="http://schemas.microsoft.com/office/drawing/2014/main" id="{00000000-0008-0000-05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0" name="Picture 1" descr="ALMASHRI_0">
          <a:extLst>
            <a:ext uri="{FF2B5EF4-FFF2-40B4-BE49-F238E27FC236}">
              <a16:creationId xmlns:a16="http://schemas.microsoft.com/office/drawing/2014/main" id="{00000000-0008-0000-05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1" name="Picture 1" descr="ALMASHRI_0">
          <a:extLst>
            <a:ext uri="{FF2B5EF4-FFF2-40B4-BE49-F238E27FC236}">
              <a16:creationId xmlns:a16="http://schemas.microsoft.com/office/drawing/2014/main" id="{00000000-0008-0000-05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2" name="Picture 1" descr="ALMASHRI_0">
          <a:extLst>
            <a:ext uri="{FF2B5EF4-FFF2-40B4-BE49-F238E27FC236}">
              <a16:creationId xmlns:a16="http://schemas.microsoft.com/office/drawing/2014/main" id="{00000000-0008-0000-05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3" name="Picture 1" descr="ALMASHRI_0">
          <a:extLst>
            <a:ext uri="{FF2B5EF4-FFF2-40B4-BE49-F238E27FC236}">
              <a16:creationId xmlns:a16="http://schemas.microsoft.com/office/drawing/2014/main" id="{00000000-0008-0000-05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4" name="Picture 1" descr="ALMASHRI_0">
          <a:extLst>
            <a:ext uri="{FF2B5EF4-FFF2-40B4-BE49-F238E27FC236}">
              <a16:creationId xmlns:a16="http://schemas.microsoft.com/office/drawing/2014/main" id="{00000000-0008-0000-05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5" name="Picture 1" descr="ALMASHRI_0">
          <a:extLst>
            <a:ext uri="{FF2B5EF4-FFF2-40B4-BE49-F238E27FC236}">
              <a16:creationId xmlns:a16="http://schemas.microsoft.com/office/drawing/2014/main" id="{00000000-0008-0000-05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6" name="Picture 1" descr="ALMASHRI_0">
          <a:extLst>
            <a:ext uri="{FF2B5EF4-FFF2-40B4-BE49-F238E27FC236}">
              <a16:creationId xmlns:a16="http://schemas.microsoft.com/office/drawing/2014/main" id="{00000000-0008-0000-05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7" name="Picture 1" descr="ALMASHRI_0">
          <a:extLst>
            <a:ext uri="{FF2B5EF4-FFF2-40B4-BE49-F238E27FC236}">
              <a16:creationId xmlns:a16="http://schemas.microsoft.com/office/drawing/2014/main" id="{00000000-0008-0000-05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8" name="Picture 1" descr="ALMASHRI_0">
          <a:extLst>
            <a:ext uri="{FF2B5EF4-FFF2-40B4-BE49-F238E27FC236}">
              <a16:creationId xmlns:a16="http://schemas.microsoft.com/office/drawing/2014/main" id="{00000000-0008-0000-05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29" name="Picture 1" descr="ALMASHRI_0">
          <a:extLst>
            <a:ext uri="{FF2B5EF4-FFF2-40B4-BE49-F238E27FC236}">
              <a16:creationId xmlns:a16="http://schemas.microsoft.com/office/drawing/2014/main" id="{00000000-0008-0000-05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030" name="Picture 1" descr="ALMASHRI_0">
          <a:extLst>
            <a:ext uri="{FF2B5EF4-FFF2-40B4-BE49-F238E27FC236}">
              <a16:creationId xmlns:a16="http://schemas.microsoft.com/office/drawing/2014/main" id="{00000000-0008-0000-05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1" name="Picture 1" descr="ALMASHRI_0">
          <a:extLst>
            <a:ext uri="{FF2B5EF4-FFF2-40B4-BE49-F238E27FC236}">
              <a16:creationId xmlns:a16="http://schemas.microsoft.com/office/drawing/2014/main" id="{00000000-0008-0000-05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2" name="Picture 1" descr="ALMASHRI_0">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3" name="Picture 1" descr="ALMASHRI_0">
          <a:extLst>
            <a:ext uri="{FF2B5EF4-FFF2-40B4-BE49-F238E27FC236}">
              <a16:creationId xmlns:a16="http://schemas.microsoft.com/office/drawing/2014/main" id="{00000000-0008-0000-05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4" name="Picture 1" descr="ALMASHRI_0">
          <a:extLst>
            <a:ext uri="{FF2B5EF4-FFF2-40B4-BE49-F238E27FC236}">
              <a16:creationId xmlns:a16="http://schemas.microsoft.com/office/drawing/2014/main" id="{00000000-0008-0000-05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5" name="Picture 1" descr="ALMASHRI_0">
          <a:extLst>
            <a:ext uri="{FF2B5EF4-FFF2-40B4-BE49-F238E27FC236}">
              <a16:creationId xmlns:a16="http://schemas.microsoft.com/office/drawing/2014/main" id="{00000000-0008-0000-05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6" name="Picture 1" descr="ALMASHRI_0">
          <a:extLst>
            <a:ext uri="{FF2B5EF4-FFF2-40B4-BE49-F238E27FC236}">
              <a16:creationId xmlns:a16="http://schemas.microsoft.com/office/drawing/2014/main" id="{00000000-0008-0000-05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7" name="Picture 1" descr="ALMASHRI_0">
          <a:extLst>
            <a:ext uri="{FF2B5EF4-FFF2-40B4-BE49-F238E27FC236}">
              <a16:creationId xmlns:a16="http://schemas.microsoft.com/office/drawing/2014/main" id="{00000000-0008-0000-05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8" name="Picture 1" descr="ALMASHRI_0">
          <a:extLst>
            <a:ext uri="{FF2B5EF4-FFF2-40B4-BE49-F238E27FC236}">
              <a16:creationId xmlns:a16="http://schemas.microsoft.com/office/drawing/2014/main" id="{00000000-0008-0000-05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9" name="Picture 1" descr="ALMASHRI_0">
          <a:extLst>
            <a:ext uri="{FF2B5EF4-FFF2-40B4-BE49-F238E27FC236}">
              <a16:creationId xmlns:a16="http://schemas.microsoft.com/office/drawing/2014/main" id="{00000000-0008-0000-05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0" name="Picture 1" descr="ALMASHRI_0">
          <a:extLst>
            <a:ext uri="{FF2B5EF4-FFF2-40B4-BE49-F238E27FC236}">
              <a16:creationId xmlns:a16="http://schemas.microsoft.com/office/drawing/2014/main" id="{00000000-0008-0000-05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1" name="Picture 1" descr="ALMASHRI_0">
          <a:extLst>
            <a:ext uri="{FF2B5EF4-FFF2-40B4-BE49-F238E27FC236}">
              <a16:creationId xmlns:a16="http://schemas.microsoft.com/office/drawing/2014/main" id="{00000000-0008-0000-05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2" name="Picture 1" descr="ALMASHRI_0">
          <a:extLst>
            <a:ext uri="{FF2B5EF4-FFF2-40B4-BE49-F238E27FC236}">
              <a16:creationId xmlns:a16="http://schemas.microsoft.com/office/drawing/2014/main" id="{00000000-0008-0000-05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3" name="Picture 1" descr="ALMASHRI_0">
          <a:extLst>
            <a:ext uri="{FF2B5EF4-FFF2-40B4-BE49-F238E27FC236}">
              <a16:creationId xmlns:a16="http://schemas.microsoft.com/office/drawing/2014/main" id="{00000000-0008-0000-05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4" name="Picture 1" descr="ALMASHRI_0">
          <a:extLst>
            <a:ext uri="{FF2B5EF4-FFF2-40B4-BE49-F238E27FC236}">
              <a16:creationId xmlns:a16="http://schemas.microsoft.com/office/drawing/2014/main" id="{00000000-0008-0000-05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5" name="Picture 1" descr="ALMASHRI_0">
          <a:extLst>
            <a:ext uri="{FF2B5EF4-FFF2-40B4-BE49-F238E27FC236}">
              <a16:creationId xmlns:a16="http://schemas.microsoft.com/office/drawing/2014/main" id="{00000000-0008-0000-05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6" name="Picture 1" descr="ALMASHRI_0">
          <a:extLst>
            <a:ext uri="{FF2B5EF4-FFF2-40B4-BE49-F238E27FC236}">
              <a16:creationId xmlns:a16="http://schemas.microsoft.com/office/drawing/2014/main" id="{00000000-0008-0000-05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47" name="Picture 1" descr="ALMASHRI_0">
          <a:extLst>
            <a:ext uri="{FF2B5EF4-FFF2-40B4-BE49-F238E27FC236}">
              <a16:creationId xmlns:a16="http://schemas.microsoft.com/office/drawing/2014/main" id="{00000000-0008-0000-05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48" name="Picture 1" descr="ALMASHRI_0">
          <a:extLst>
            <a:ext uri="{FF2B5EF4-FFF2-40B4-BE49-F238E27FC236}">
              <a16:creationId xmlns:a16="http://schemas.microsoft.com/office/drawing/2014/main" id="{00000000-0008-0000-05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49" name="Picture 1" descr="ALMASHRI_0">
          <a:extLst>
            <a:ext uri="{FF2B5EF4-FFF2-40B4-BE49-F238E27FC236}">
              <a16:creationId xmlns:a16="http://schemas.microsoft.com/office/drawing/2014/main" id="{00000000-0008-0000-05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0" name="Picture 1" descr="ALMASHRI_0">
          <a:extLst>
            <a:ext uri="{FF2B5EF4-FFF2-40B4-BE49-F238E27FC236}">
              <a16:creationId xmlns:a16="http://schemas.microsoft.com/office/drawing/2014/main" id="{00000000-0008-0000-05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1" name="Picture 1" descr="ALMASHRI_0">
          <a:extLst>
            <a:ext uri="{FF2B5EF4-FFF2-40B4-BE49-F238E27FC236}">
              <a16:creationId xmlns:a16="http://schemas.microsoft.com/office/drawing/2014/main" id="{00000000-0008-0000-05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2" name="Picture 1" descr="ALMASHRI_0">
          <a:extLst>
            <a:ext uri="{FF2B5EF4-FFF2-40B4-BE49-F238E27FC236}">
              <a16:creationId xmlns:a16="http://schemas.microsoft.com/office/drawing/2014/main" id="{00000000-0008-0000-05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3" name="Picture 1" descr="ALMASHRI_0">
          <a:extLst>
            <a:ext uri="{FF2B5EF4-FFF2-40B4-BE49-F238E27FC236}">
              <a16:creationId xmlns:a16="http://schemas.microsoft.com/office/drawing/2014/main" id="{00000000-0008-0000-05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4" name="Picture 1" descr="ALMASHRI_0">
          <a:extLst>
            <a:ext uri="{FF2B5EF4-FFF2-40B4-BE49-F238E27FC236}">
              <a16:creationId xmlns:a16="http://schemas.microsoft.com/office/drawing/2014/main" id="{00000000-0008-0000-05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5" name="Picture 1" descr="ALMASHRI_0">
          <a:extLst>
            <a:ext uri="{FF2B5EF4-FFF2-40B4-BE49-F238E27FC236}">
              <a16:creationId xmlns:a16="http://schemas.microsoft.com/office/drawing/2014/main" id="{00000000-0008-0000-05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6" name="Picture 1" descr="ALMASHRI_0">
          <a:extLst>
            <a:ext uri="{FF2B5EF4-FFF2-40B4-BE49-F238E27FC236}">
              <a16:creationId xmlns:a16="http://schemas.microsoft.com/office/drawing/2014/main" id="{00000000-0008-0000-05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7" name="Picture 1" descr="ALMASHRI_0">
          <a:extLst>
            <a:ext uri="{FF2B5EF4-FFF2-40B4-BE49-F238E27FC236}">
              <a16:creationId xmlns:a16="http://schemas.microsoft.com/office/drawing/2014/main" id="{00000000-0008-0000-05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8" name="Picture 1" descr="ALMASHRI_0">
          <a:extLst>
            <a:ext uri="{FF2B5EF4-FFF2-40B4-BE49-F238E27FC236}">
              <a16:creationId xmlns:a16="http://schemas.microsoft.com/office/drawing/2014/main" id="{00000000-0008-0000-05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59" name="Picture 1" descr="ALMASHRI_0">
          <a:extLst>
            <a:ext uri="{FF2B5EF4-FFF2-40B4-BE49-F238E27FC236}">
              <a16:creationId xmlns:a16="http://schemas.microsoft.com/office/drawing/2014/main" id="{00000000-0008-0000-05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60" name="Picture 1" descr="ALMASHRI_0">
          <a:extLst>
            <a:ext uri="{FF2B5EF4-FFF2-40B4-BE49-F238E27FC236}">
              <a16:creationId xmlns:a16="http://schemas.microsoft.com/office/drawing/2014/main" id="{00000000-0008-0000-05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061" name="Picture 1" descr="ALMASHRI_0">
          <a:extLst>
            <a:ext uri="{FF2B5EF4-FFF2-40B4-BE49-F238E27FC236}">
              <a16:creationId xmlns:a16="http://schemas.microsoft.com/office/drawing/2014/main" id="{00000000-0008-0000-05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2" name="Picture 4061" descr="ALMASHRI_0">
          <a:extLst>
            <a:ext uri="{FF2B5EF4-FFF2-40B4-BE49-F238E27FC236}">
              <a16:creationId xmlns:a16="http://schemas.microsoft.com/office/drawing/2014/main" id="{00000000-0008-0000-05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3" name="Picture 1" descr="ALMASHRI_0">
          <a:extLst>
            <a:ext uri="{FF2B5EF4-FFF2-40B4-BE49-F238E27FC236}">
              <a16:creationId xmlns:a16="http://schemas.microsoft.com/office/drawing/2014/main" id="{00000000-0008-0000-05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4" name="Picture 1" descr="ALMASHRI_0">
          <a:extLst>
            <a:ext uri="{FF2B5EF4-FFF2-40B4-BE49-F238E27FC236}">
              <a16:creationId xmlns:a16="http://schemas.microsoft.com/office/drawing/2014/main" id="{00000000-0008-0000-05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5" name="Picture 1" descr="ALMASHRI_0">
          <a:extLst>
            <a:ext uri="{FF2B5EF4-FFF2-40B4-BE49-F238E27FC236}">
              <a16:creationId xmlns:a16="http://schemas.microsoft.com/office/drawing/2014/main" id="{00000000-0008-0000-05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6" name="Picture 1" descr="ALMASHRI_0">
          <a:extLst>
            <a:ext uri="{FF2B5EF4-FFF2-40B4-BE49-F238E27FC236}">
              <a16:creationId xmlns:a16="http://schemas.microsoft.com/office/drawing/2014/main" id="{00000000-0008-0000-05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7" name="Picture 1" descr="ALMASHRI_0">
          <a:extLst>
            <a:ext uri="{FF2B5EF4-FFF2-40B4-BE49-F238E27FC236}">
              <a16:creationId xmlns:a16="http://schemas.microsoft.com/office/drawing/2014/main" id="{00000000-0008-0000-05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8" name="Picture 1" descr="ALMASHRI_0">
          <a:extLst>
            <a:ext uri="{FF2B5EF4-FFF2-40B4-BE49-F238E27FC236}">
              <a16:creationId xmlns:a16="http://schemas.microsoft.com/office/drawing/2014/main" id="{00000000-0008-0000-05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69" name="Picture 1" descr="ALMASHRI_0">
          <a:extLst>
            <a:ext uri="{FF2B5EF4-FFF2-40B4-BE49-F238E27FC236}">
              <a16:creationId xmlns:a16="http://schemas.microsoft.com/office/drawing/2014/main" id="{00000000-0008-0000-05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0" name="Picture 1" descr="ALMASHRI_0">
          <a:extLst>
            <a:ext uri="{FF2B5EF4-FFF2-40B4-BE49-F238E27FC236}">
              <a16:creationId xmlns:a16="http://schemas.microsoft.com/office/drawing/2014/main" id="{00000000-0008-0000-05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1" name="Picture 1" descr="ALMASHRI_0">
          <a:extLst>
            <a:ext uri="{FF2B5EF4-FFF2-40B4-BE49-F238E27FC236}">
              <a16:creationId xmlns:a16="http://schemas.microsoft.com/office/drawing/2014/main" id="{00000000-0008-0000-05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2" name="Picture 1" descr="ALMASHRI_0">
          <a:extLst>
            <a:ext uri="{FF2B5EF4-FFF2-40B4-BE49-F238E27FC236}">
              <a16:creationId xmlns:a16="http://schemas.microsoft.com/office/drawing/2014/main" id="{00000000-0008-0000-05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3" name="Picture 1" descr="ALMASHRI_0">
          <a:extLst>
            <a:ext uri="{FF2B5EF4-FFF2-40B4-BE49-F238E27FC236}">
              <a16:creationId xmlns:a16="http://schemas.microsoft.com/office/drawing/2014/main" id="{00000000-0008-0000-05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4" name="Picture 1" descr="ALMASHRI_0">
          <a:extLst>
            <a:ext uri="{FF2B5EF4-FFF2-40B4-BE49-F238E27FC236}">
              <a16:creationId xmlns:a16="http://schemas.microsoft.com/office/drawing/2014/main" id="{00000000-0008-0000-05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5" name="Picture 1" descr="ALMASHRI_0">
          <a:extLst>
            <a:ext uri="{FF2B5EF4-FFF2-40B4-BE49-F238E27FC236}">
              <a16:creationId xmlns:a16="http://schemas.microsoft.com/office/drawing/2014/main" id="{00000000-0008-0000-05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6" name="Picture 1" descr="ALMASHRI_0">
          <a:extLst>
            <a:ext uri="{FF2B5EF4-FFF2-40B4-BE49-F238E27FC236}">
              <a16:creationId xmlns:a16="http://schemas.microsoft.com/office/drawing/2014/main" id="{00000000-0008-0000-05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077" name="Picture 1" descr="ALMASHRI_0">
          <a:extLst>
            <a:ext uri="{FF2B5EF4-FFF2-40B4-BE49-F238E27FC236}">
              <a16:creationId xmlns:a16="http://schemas.microsoft.com/office/drawing/2014/main" id="{00000000-0008-0000-05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78" name="Picture 1" descr="ALMASHRI_0">
          <a:extLst>
            <a:ext uri="{FF2B5EF4-FFF2-40B4-BE49-F238E27FC236}">
              <a16:creationId xmlns:a16="http://schemas.microsoft.com/office/drawing/2014/main" id="{00000000-0008-0000-05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79" name="Picture 1" descr="ALMASHRI_0">
          <a:extLst>
            <a:ext uri="{FF2B5EF4-FFF2-40B4-BE49-F238E27FC236}">
              <a16:creationId xmlns:a16="http://schemas.microsoft.com/office/drawing/2014/main" id="{00000000-0008-0000-05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0" name="Picture 1" descr="ALMASHRI_0">
          <a:extLst>
            <a:ext uri="{FF2B5EF4-FFF2-40B4-BE49-F238E27FC236}">
              <a16:creationId xmlns:a16="http://schemas.microsoft.com/office/drawing/2014/main" id="{00000000-0008-0000-05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1" name="Picture 1" descr="ALMASHRI_0">
          <a:extLst>
            <a:ext uri="{FF2B5EF4-FFF2-40B4-BE49-F238E27FC236}">
              <a16:creationId xmlns:a16="http://schemas.microsoft.com/office/drawing/2014/main" id="{00000000-0008-0000-05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2" name="Picture 1" descr="ALMASHRI_0">
          <a:extLst>
            <a:ext uri="{FF2B5EF4-FFF2-40B4-BE49-F238E27FC236}">
              <a16:creationId xmlns:a16="http://schemas.microsoft.com/office/drawing/2014/main" id="{00000000-0008-0000-05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3" name="Picture 1" descr="ALMASHRI_0">
          <a:extLst>
            <a:ext uri="{FF2B5EF4-FFF2-40B4-BE49-F238E27FC236}">
              <a16:creationId xmlns:a16="http://schemas.microsoft.com/office/drawing/2014/main" id="{00000000-0008-0000-05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4" name="Picture 1" descr="ALMASHRI_0">
          <a:extLst>
            <a:ext uri="{FF2B5EF4-FFF2-40B4-BE49-F238E27FC236}">
              <a16:creationId xmlns:a16="http://schemas.microsoft.com/office/drawing/2014/main" id="{00000000-0008-0000-05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5" name="Picture 1" descr="ALMASHRI_0">
          <a:extLst>
            <a:ext uri="{FF2B5EF4-FFF2-40B4-BE49-F238E27FC236}">
              <a16:creationId xmlns:a16="http://schemas.microsoft.com/office/drawing/2014/main" id="{00000000-0008-0000-05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6" name="Picture 1" descr="ALMASHRI_0">
          <a:extLst>
            <a:ext uri="{FF2B5EF4-FFF2-40B4-BE49-F238E27FC236}">
              <a16:creationId xmlns:a16="http://schemas.microsoft.com/office/drawing/2014/main" id="{00000000-0008-0000-05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7" name="Picture 1" descr="ALMASHRI_0">
          <a:extLst>
            <a:ext uri="{FF2B5EF4-FFF2-40B4-BE49-F238E27FC236}">
              <a16:creationId xmlns:a16="http://schemas.microsoft.com/office/drawing/2014/main" id="{00000000-0008-0000-05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8" name="Picture 1" descr="ALMASHRI_0">
          <a:extLst>
            <a:ext uri="{FF2B5EF4-FFF2-40B4-BE49-F238E27FC236}">
              <a16:creationId xmlns:a16="http://schemas.microsoft.com/office/drawing/2014/main" id="{00000000-0008-0000-05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89" name="Picture 1" descr="ALMASHRI_0">
          <a:extLst>
            <a:ext uri="{FF2B5EF4-FFF2-40B4-BE49-F238E27FC236}">
              <a16:creationId xmlns:a16="http://schemas.microsoft.com/office/drawing/2014/main" id="{00000000-0008-0000-05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90" name="Picture 1" descr="ALMASHRI_0">
          <a:extLst>
            <a:ext uri="{FF2B5EF4-FFF2-40B4-BE49-F238E27FC236}">
              <a16:creationId xmlns:a16="http://schemas.microsoft.com/office/drawing/2014/main" id="{00000000-0008-0000-05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91" name="Picture 1" descr="ALMASHRI_0">
          <a:extLst>
            <a:ext uri="{FF2B5EF4-FFF2-40B4-BE49-F238E27FC236}">
              <a16:creationId xmlns:a16="http://schemas.microsoft.com/office/drawing/2014/main" id="{00000000-0008-0000-05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92" name="Picture 1" descr="ALMASHRI_0">
          <a:extLst>
            <a:ext uri="{FF2B5EF4-FFF2-40B4-BE49-F238E27FC236}">
              <a16:creationId xmlns:a16="http://schemas.microsoft.com/office/drawing/2014/main" id="{00000000-0008-0000-05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8626"/>
    <xdr:pic>
      <xdr:nvPicPr>
        <xdr:cNvPr id="4093" name="Picture 1" descr="ALMASHRI_0">
          <a:extLst>
            <a:ext uri="{FF2B5EF4-FFF2-40B4-BE49-F238E27FC236}">
              <a16:creationId xmlns:a16="http://schemas.microsoft.com/office/drawing/2014/main" id="{00000000-0008-0000-05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094" name="Picture 1" descr="ALMASHRI_0">
          <a:extLst>
            <a:ext uri="{FF2B5EF4-FFF2-40B4-BE49-F238E27FC236}">
              <a16:creationId xmlns:a16="http://schemas.microsoft.com/office/drawing/2014/main" id="{00000000-0008-0000-05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095" name="Picture 1" descr="ALMASHRI_0">
          <a:extLst>
            <a:ext uri="{FF2B5EF4-FFF2-40B4-BE49-F238E27FC236}">
              <a16:creationId xmlns:a16="http://schemas.microsoft.com/office/drawing/2014/main" id="{00000000-0008-0000-05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096" name="Picture 1" descr="ALMASHRI_0">
          <a:extLst>
            <a:ext uri="{FF2B5EF4-FFF2-40B4-BE49-F238E27FC236}">
              <a16:creationId xmlns:a16="http://schemas.microsoft.com/office/drawing/2014/main" id="{00000000-0008-0000-05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097" name="Picture 1" descr="ALMASHRI_0">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098" name="Picture 1" descr="ALMASHRI_0">
          <a:extLst>
            <a:ext uri="{FF2B5EF4-FFF2-40B4-BE49-F238E27FC236}">
              <a16:creationId xmlns:a16="http://schemas.microsoft.com/office/drawing/2014/main" id="{00000000-0008-0000-05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099" name="Picture 1" descr="ALMASHRI_0">
          <a:extLst>
            <a:ext uri="{FF2B5EF4-FFF2-40B4-BE49-F238E27FC236}">
              <a16:creationId xmlns:a16="http://schemas.microsoft.com/office/drawing/2014/main" id="{00000000-0008-0000-05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0" name="Picture 1" descr="ALMASHRI_0">
          <a:extLst>
            <a:ext uri="{FF2B5EF4-FFF2-40B4-BE49-F238E27FC236}">
              <a16:creationId xmlns:a16="http://schemas.microsoft.com/office/drawing/2014/main" id="{00000000-0008-0000-05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1" name="Picture 1" descr="ALMASHRI_0">
          <a:extLst>
            <a:ext uri="{FF2B5EF4-FFF2-40B4-BE49-F238E27FC236}">
              <a16:creationId xmlns:a16="http://schemas.microsoft.com/office/drawing/2014/main" id="{00000000-0008-0000-05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2" name="Picture 1" descr="ALMASHRI_0">
          <a:extLst>
            <a:ext uri="{FF2B5EF4-FFF2-40B4-BE49-F238E27FC236}">
              <a16:creationId xmlns:a16="http://schemas.microsoft.com/office/drawing/2014/main" id="{00000000-0008-0000-05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3" name="Picture 1" descr="ALMASHRI_0">
          <a:extLst>
            <a:ext uri="{FF2B5EF4-FFF2-40B4-BE49-F238E27FC236}">
              <a16:creationId xmlns:a16="http://schemas.microsoft.com/office/drawing/2014/main" id="{00000000-0008-0000-05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4" name="Picture 1" descr="ALMASHRI_0">
          <a:extLst>
            <a:ext uri="{FF2B5EF4-FFF2-40B4-BE49-F238E27FC236}">
              <a16:creationId xmlns:a16="http://schemas.microsoft.com/office/drawing/2014/main" id="{00000000-0008-0000-05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5" name="Picture 1" descr="ALMASHRI_0">
          <a:extLst>
            <a:ext uri="{FF2B5EF4-FFF2-40B4-BE49-F238E27FC236}">
              <a16:creationId xmlns:a16="http://schemas.microsoft.com/office/drawing/2014/main" id="{00000000-0008-0000-05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6" name="Picture 1" descr="ALMASHRI_0">
          <a:extLst>
            <a:ext uri="{FF2B5EF4-FFF2-40B4-BE49-F238E27FC236}">
              <a16:creationId xmlns:a16="http://schemas.microsoft.com/office/drawing/2014/main" id="{00000000-0008-0000-05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7" name="Picture 1" descr="ALMASHRI_0">
          <a:extLst>
            <a:ext uri="{FF2B5EF4-FFF2-40B4-BE49-F238E27FC236}">
              <a16:creationId xmlns:a16="http://schemas.microsoft.com/office/drawing/2014/main" id="{00000000-0008-0000-05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8" name="Picture 1" descr="ALMASHRI_0">
          <a:extLst>
            <a:ext uri="{FF2B5EF4-FFF2-40B4-BE49-F238E27FC236}">
              <a16:creationId xmlns:a16="http://schemas.microsoft.com/office/drawing/2014/main" id="{00000000-0008-0000-05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0051"/>
    <xdr:pic>
      <xdr:nvPicPr>
        <xdr:cNvPr id="4109" name="Picture 1" descr="ALMASHRI_0">
          <a:extLst>
            <a:ext uri="{FF2B5EF4-FFF2-40B4-BE49-F238E27FC236}">
              <a16:creationId xmlns:a16="http://schemas.microsoft.com/office/drawing/2014/main" id="{00000000-0008-0000-05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0" name="Picture 1" descr="ALMASHRI_0">
          <a:extLst>
            <a:ext uri="{FF2B5EF4-FFF2-40B4-BE49-F238E27FC236}">
              <a16:creationId xmlns:a16="http://schemas.microsoft.com/office/drawing/2014/main" id="{00000000-0008-0000-05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1" name="Picture 1" descr="ALMASHRI_0">
          <a:extLst>
            <a:ext uri="{FF2B5EF4-FFF2-40B4-BE49-F238E27FC236}">
              <a16:creationId xmlns:a16="http://schemas.microsoft.com/office/drawing/2014/main" id="{00000000-0008-0000-05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2" name="Picture 1" descr="ALMASHRI_0">
          <a:extLst>
            <a:ext uri="{FF2B5EF4-FFF2-40B4-BE49-F238E27FC236}">
              <a16:creationId xmlns:a16="http://schemas.microsoft.com/office/drawing/2014/main" id="{00000000-0008-0000-05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3" name="Picture 1" descr="ALMASHRI_0">
          <a:extLst>
            <a:ext uri="{FF2B5EF4-FFF2-40B4-BE49-F238E27FC236}">
              <a16:creationId xmlns:a16="http://schemas.microsoft.com/office/drawing/2014/main" id="{00000000-0008-0000-05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4" name="Picture 1" descr="ALMASHRI_0">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5" name="Picture 1" descr="ALMASHRI_0">
          <a:extLst>
            <a:ext uri="{FF2B5EF4-FFF2-40B4-BE49-F238E27FC236}">
              <a16:creationId xmlns:a16="http://schemas.microsoft.com/office/drawing/2014/main" id="{00000000-0008-0000-05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6" name="Picture 1" descr="ALMASHRI_0">
          <a:extLst>
            <a:ext uri="{FF2B5EF4-FFF2-40B4-BE49-F238E27FC236}">
              <a16:creationId xmlns:a16="http://schemas.microsoft.com/office/drawing/2014/main" id="{00000000-0008-0000-05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7" name="Picture 1" descr="ALMASHRI_0">
          <a:extLst>
            <a:ext uri="{FF2B5EF4-FFF2-40B4-BE49-F238E27FC236}">
              <a16:creationId xmlns:a16="http://schemas.microsoft.com/office/drawing/2014/main" id="{00000000-0008-0000-05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8" name="Picture 1" descr="ALMASHRI_0">
          <a:extLst>
            <a:ext uri="{FF2B5EF4-FFF2-40B4-BE49-F238E27FC236}">
              <a16:creationId xmlns:a16="http://schemas.microsoft.com/office/drawing/2014/main" id="{00000000-0008-0000-05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19" name="Picture 1" descr="ALMASHRI_0">
          <a:extLst>
            <a:ext uri="{FF2B5EF4-FFF2-40B4-BE49-F238E27FC236}">
              <a16:creationId xmlns:a16="http://schemas.microsoft.com/office/drawing/2014/main" id="{00000000-0008-0000-05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20" name="Picture 1" descr="ALMASHRI_0">
          <a:extLst>
            <a:ext uri="{FF2B5EF4-FFF2-40B4-BE49-F238E27FC236}">
              <a16:creationId xmlns:a16="http://schemas.microsoft.com/office/drawing/2014/main" id="{00000000-0008-0000-05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21" name="Picture 1" descr="ALMASHRI_0">
          <a:extLst>
            <a:ext uri="{FF2B5EF4-FFF2-40B4-BE49-F238E27FC236}">
              <a16:creationId xmlns:a16="http://schemas.microsoft.com/office/drawing/2014/main" id="{00000000-0008-0000-05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22" name="Picture 1" descr="ALMASHRI_0">
          <a:extLst>
            <a:ext uri="{FF2B5EF4-FFF2-40B4-BE49-F238E27FC236}">
              <a16:creationId xmlns:a16="http://schemas.microsoft.com/office/drawing/2014/main" id="{00000000-0008-0000-05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23" name="Picture 1" descr="ALMASHRI_0">
          <a:extLst>
            <a:ext uri="{FF2B5EF4-FFF2-40B4-BE49-F238E27FC236}">
              <a16:creationId xmlns:a16="http://schemas.microsoft.com/office/drawing/2014/main" id="{00000000-0008-0000-05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24" name="Picture 1" descr="ALMASHRI_0">
          <a:extLst>
            <a:ext uri="{FF2B5EF4-FFF2-40B4-BE49-F238E27FC236}">
              <a16:creationId xmlns:a16="http://schemas.microsoft.com/office/drawing/2014/main" id="{00000000-0008-0000-05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8151"/>
    <xdr:pic>
      <xdr:nvPicPr>
        <xdr:cNvPr id="4125" name="Picture 1" descr="ALMASHRI_0">
          <a:extLst>
            <a:ext uri="{FF2B5EF4-FFF2-40B4-BE49-F238E27FC236}">
              <a16:creationId xmlns:a16="http://schemas.microsoft.com/office/drawing/2014/main" id="{00000000-0008-0000-05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26" name="Picture 1" descr="ALMASHRI_0">
          <a:extLst>
            <a:ext uri="{FF2B5EF4-FFF2-40B4-BE49-F238E27FC236}">
              <a16:creationId xmlns:a16="http://schemas.microsoft.com/office/drawing/2014/main" id="{00000000-0008-0000-05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27" name="Picture 1" descr="ALMASHRI_0">
          <a:extLst>
            <a:ext uri="{FF2B5EF4-FFF2-40B4-BE49-F238E27FC236}">
              <a16:creationId xmlns:a16="http://schemas.microsoft.com/office/drawing/2014/main" id="{00000000-0008-0000-05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28" name="Picture 1" descr="ALMASHRI_0">
          <a:extLst>
            <a:ext uri="{FF2B5EF4-FFF2-40B4-BE49-F238E27FC236}">
              <a16:creationId xmlns:a16="http://schemas.microsoft.com/office/drawing/2014/main" id="{00000000-0008-0000-05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29" name="Picture 1" descr="ALMASHRI_0">
          <a:extLst>
            <a:ext uri="{FF2B5EF4-FFF2-40B4-BE49-F238E27FC236}">
              <a16:creationId xmlns:a16="http://schemas.microsoft.com/office/drawing/2014/main" id="{00000000-0008-0000-05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0" name="Picture 1" descr="ALMASHRI_0">
          <a:extLst>
            <a:ext uri="{FF2B5EF4-FFF2-40B4-BE49-F238E27FC236}">
              <a16:creationId xmlns:a16="http://schemas.microsoft.com/office/drawing/2014/main" id="{00000000-0008-0000-05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1" name="Picture 1" descr="ALMASHRI_0">
          <a:extLst>
            <a:ext uri="{FF2B5EF4-FFF2-40B4-BE49-F238E27FC236}">
              <a16:creationId xmlns:a16="http://schemas.microsoft.com/office/drawing/2014/main" id="{00000000-0008-0000-05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2" name="Picture 1" descr="ALMASHRI_0">
          <a:extLst>
            <a:ext uri="{FF2B5EF4-FFF2-40B4-BE49-F238E27FC236}">
              <a16:creationId xmlns:a16="http://schemas.microsoft.com/office/drawing/2014/main" id="{00000000-0008-0000-05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3" name="Picture 1" descr="ALMASHRI_0">
          <a:extLst>
            <a:ext uri="{FF2B5EF4-FFF2-40B4-BE49-F238E27FC236}">
              <a16:creationId xmlns:a16="http://schemas.microsoft.com/office/drawing/2014/main" id="{00000000-0008-0000-05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4" name="Picture 1" descr="ALMASHRI_0">
          <a:extLst>
            <a:ext uri="{FF2B5EF4-FFF2-40B4-BE49-F238E27FC236}">
              <a16:creationId xmlns:a16="http://schemas.microsoft.com/office/drawing/2014/main" id="{00000000-0008-0000-05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5" name="Picture 1" descr="ALMASHRI_0">
          <a:extLst>
            <a:ext uri="{FF2B5EF4-FFF2-40B4-BE49-F238E27FC236}">
              <a16:creationId xmlns:a16="http://schemas.microsoft.com/office/drawing/2014/main" id="{00000000-0008-0000-05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6" name="Picture 1" descr="ALMASHRI_0">
          <a:extLst>
            <a:ext uri="{FF2B5EF4-FFF2-40B4-BE49-F238E27FC236}">
              <a16:creationId xmlns:a16="http://schemas.microsoft.com/office/drawing/2014/main" id="{00000000-0008-0000-05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7" name="Picture 1" descr="ALMASHRI_0">
          <a:extLst>
            <a:ext uri="{FF2B5EF4-FFF2-40B4-BE49-F238E27FC236}">
              <a16:creationId xmlns:a16="http://schemas.microsoft.com/office/drawing/2014/main" id="{00000000-0008-0000-05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8" name="Picture 1" descr="ALMASHRI_0">
          <a:extLst>
            <a:ext uri="{FF2B5EF4-FFF2-40B4-BE49-F238E27FC236}">
              <a16:creationId xmlns:a16="http://schemas.microsoft.com/office/drawing/2014/main" id="{00000000-0008-0000-05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39" name="Picture 1" descr="ALMASHRI_0">
          <a:extLst>
            <a:ext uri="{FF2B5EF4-FFF2-40B4-BE49-F238E27FC236}">
              <a16:creationId xmlns:a16="http://schemas.microsoft.com/office/drawing/2014/main" id="{00000000-0008-0000-05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0" name="Picture 1" descr="ALMASHRI_0">
          <a:extLst>
            <a:ext uri="{FF2B5EF4-FFF2-40B4-BE49-F238E27FC236}">
              <a16:creationId xmlns:a16="http://schemas.microsoft.com/office/drawing/2014/main" id="{00000000-0008-0000-05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1" name="Picture 1" descr="ALMASHRI_0">
          <a:extLst>
            <a:ext uri="{FF2B5EF4-FFF2-40B4-BE49-F238E27FC236}">
              <a16:creationId xmlns:a16="http://schemas.microsoft.com/office/drawing/2014/main" id="{00000000-0008-0000-05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2" name="Picture 1" descr="ALMASHRI_0">
          <a:extLst>
            <a:ext uri="{FF2B5EF4-FFF2-40B4-BE49-F238E27FC236}">
              <a16:creationId xmlns:a16="http://schemas.microsoft.com/office/drawing/2014/main" id="{00000000-0008-0000-05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3" name="Picture 1" descr="ALMASHRI_0">
          <a:extLst>
            <a:ext uri="{FF2B5EF4-FFF2-40B4-BE49-F238E27FC236}">
              <a16:creationId xmlns:a16="http://schemas.microsoft.com/office/drawing/2014/main" id="{00000000-0008-0000-05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4" name="Picture 1" descr="ALMASHRI_0">
          <a:extLst>
            <a:ext uri="{FF2B5EF4-FFF2-40B4-BE49-F238E27FC236}">
              <a16:creationId xmlns:a16="http://schemas.microsoft.com/office/drawing/2014/main" id="{00000000-0008-0000-05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5" name="Picture 1" descr="ALMASHRI_0">
          <a:extLst>
            <a:ext uri="{FF2B5EF4-FFF2-40B4-BE49-F238E27FC236}">
              <a16:creationId xmlns:a16="http://schemas.microsoft.com/office/drawing/2014/main" id="{00000000-0008-0000-05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6" name="Picture 1" descr="ALMASHRI_0">
          <a:extLst>
            <a:ext uri="{FF2B5EF4-FFF2-40B4-BE49-F238E27FC236}">
              <a16:creationId xmlns:a16="http://schemas.microsoft.com/office/drawing/2014/main" id="{00000000-0008-0000-05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7" name="Picture 1" descr="ALMASHRI_0">
          <a:extLst>
            <a:ext uri="{FF2B5EF4-FFF2-40B4-BE49-F238E27FC236}">
              <a16:creationId xmlns:a16="http://schemas.microsoft.com/office/drawing/2014/main" id="{00000000-0008-0000-05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8" name="Picture 1" descr="ALMASHRI_0">
          <a:extLst>
            <a:ext uri="{FF2B5EF4-FFF2-40B4-BE49-F238E27FC236}">
              <a16:creationId xmlns:a16="http://schemas.microsoft.com/office/drawing/2014/main" id="{00000000-0008-0000-05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49" name="Picture 1" descr="ALMASHRI_0">
          <a:extLst>
            <a:ext uri="{FF2B5EF4-FFF2-40B4-BE49-F238E27FC236}">
              <a16:creationId xmlns:a16="http://schemas.microsoft.com/office/drawing/2014/main" id="{00000000-0008-0000-05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0" name="Picture 1" descr="ALMASHRI_0">
          <a:extLst>
            <a:ext uri="{FF2B5EF4-FFF2-40B4-BE49-F238E27FC236}">
              <a16:creationId xmlns:a16="http://schemas.microsoft.com/office/drawing/2014/main" id="{00000000-0008-0000-05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1" name="Picture 1" descr="ALMASHRI_0">
          <a:extLst>
            <a:ext uri="{FF2B5EF4-FFF2-40B4-BE49-F238E27FC236}">
              <a16:creationId xmlns:a16="http://schemas.microsoft.com/office/drawing/2014/main" id="{00000000-0008-0000-05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2" name="Picture 1" descr="ALMASHRI_0">
          <a:extLst>
            <a:ext uri="{FF2B5EF4-FFF2-40B4-BE49-F238E27FC236}">
              <a16:creationId xmlns:a16="http://schemas.microsoft.com/office/drawing/2014/main" id="{00000000-0008-0000-05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3" name="Picture 1" descr="ALMASHRI_0">
          <a:extLst>
            <a:ext uri="{FF2B5EF4-FFF2-40B4-BE49-F238E27FC236}">
              <a16:creationId xmlns:a16="http://schemas.microsoft.com/office/drawing/2014/main" id="{00000000-0008-0000-05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4" name="Picture 1" descr="ALMASHRI_0">
          <a:extLst>
            <a:ext uri="{FF2B5EF4-FFF2-40B4-BE49-F238E27FC236}">
              <a16:creationId xmlns:a16="http://schemas.microsoft.com/office/drawing/2014/main" id="{00000000-0008-0000-05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5" name="Picture 1" descr="ALMASHRI_0">
          <a:extLst>
            <a:ext uri="{FF2B5EF4-FFF2-40B4-BE49-F238E27FC236}">
              <a16:creationId xmlns:a16="http://schemas.microsoft.com/office/drawing/2014/main" id="{00000000-0008-0000-05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6" name="Picture 1" descr="ALMASHRI_0">
          <a:extLst>
            <a:ext uri="{FF2B5EF4-FFF2-40B4-BE49-F238E27FC236}">
              <a16:creationId xmlns:a16="http://schemas.microsoft.com/office/drawing/2014/main" id="{00000000-0008-0000-05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57" name="Picture 1" descr="ALMASHRI_0">
          <a:extLst>
            <a:ext uri="{FF2B5EF4-FFF2-40B4-BE49-F238E27FC236}">
              <a16:creationId xmlns:a16="http://schemas.microsoft.com/office/drawing/2014/main" id="{00000000-0008-0000-05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58" name="Picture 1" descr="ALMASHRI_0">
          <a:extLst>
            <a:ext uri="{FF2B5EF4-FFF2-40B4-BE49-F238E27FC236}">
              <a16:creationId xmlns:a16="http://schemas.microsoft.com/office/drawing/2014/main" id="{00000000-0008-0000-05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59" name="Picture 1" descr="ALMASHRI_0">
          <a:extLst>
            <a:ext uri="{FF2B5EF4-FFF2-40B4-BE49-F238E27FC236}">
              <a16:creationId xmlns:a16="http://schemas.microsoft.com/office/drawing/2014/main" id="{00000000-0008-0000-05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0" name="Picture 1" descr="ALMASHRI_0">
          <a:extLst>
            <a:ext uri="{FF2B5EF4-FFF2-40B4-BE49-F238E27FC236}">
              <a16:creationId xmlns:a16="http://schemas.microsoft.com/office/drawing/2014/main" id="{00000000-0008-0000-05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1" name="Picture 1" descr="ALMASHRI_0">
          <a:extLst>
            <a:ext uri="{FF2B5EF4-FFF2-40B4-BE49-F238E27FC236}">
              <a16:creationId xmlns:a16="http://schemas.microsoft.com/office/drawing/2014/main" id="{00000000-0008-0000-05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2" name="Picture 1" descr="ALMASHRI_0">
          <a:extLst>
            <a:ext uri="{FF2B5EF4-FFF2-40B4-BE49-F238E27FC236}">
              <a16:creationId xmlns:a16="http://schemas.microsoft.com/office/drawing/2014/main" id="{00000000-0008-0000-05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3" name="Picture 1" descr="ALMASHRI_0">
          <a:extLst>
            <a:ext uri="{FF2B5EF4-FFF2-40B4-BE49-F238E27FC236}">
              <a16:creationId xmlns:a16="http://schemas.microsoft.com/office/drawing/2014/main" id="{00000000-0008-0000-05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4" name="Picture 1" descr="ALMASHRI_0">
          <a:extLst>
            <a:ext uri="{FF2B5EF4-FFF2-40B4-BE49-F238E27FC236}">
              <a16:creationId xmlns:a16="http://schemas.microsoft.com/office/drawing/2014/main" id="{00000000-0008-0000-05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5" name="Picture 1" descr="ALMASHRI_0">
          <a:extLst>
            <a:ext uri="{FF2B5EF4-FFF2-40B4-BE49-F238E27FC236}">
              <a16:creationId xmlns:a16="http://schemas.microsoft.com/office/drawing/2014/main" id="{00000000-0008-0000-05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6" name="Picture 1" descr="ALMASHRI_0">
          <a:extLst>
            <a:ext uri="{FF2B5EF4-FFF2-40B4-BE49-F238E27FC236}">
              <a16:creationId xmlns:a16="http://schemas.microsoft.com/office/drawing/2014/main" id="{00000000-0008-0000-05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7" name="Picture 1" descr="ALMASHRI_0">
          <a:extLst>
            <a:ext uri="{FF2B5EF4-FFF2-40B4-BE49-F238E27FC236}">
              <a16:creationId xmlns:a16="http://schemas.microsoft.com/office/drawing/2014/main" id="{00000000-0008-0000-05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8" name="Picture 1" descr="ALMASHRI_0">
          <a:extLst>
            <a:ext uri="{FF2B5EF4-FFF2-40B4-BE49-F238E27FC236}">
              <a16:creationId xmlns:a16="http://schemas.microsoft.com/office/drawing/2014/main" id="{00000000-0008-0000-05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69" name="Picture 1" descr="ALMASHRI_0">
          <a:extLst>
            <a:ext uri="{FF2B5EF4-FFF2-40B4-BE49-F238E27FC236}">
              <a16:creationId xmlns:a16="http://schemas.microsoft.com/office/drawing/2014/main" id="{00000000-0008-0000-05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70" name="Picture 1" descr="ALMASHRI_0">
          <a:extLst>
            <a:ext uri="{FF2B5EF4-FFF2-40B4-BE49-F238E27FC236}">
              <a16:creationId xmlns:a16="http://schemas.microsoft.com/office/drawing/2014/main" id="{00000000-0008-0000-05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71" name="Picture 1" descr="ALMASHRI_0">
          <a:extLst>
            <a:ext uri="{FF2B5EF4-FFF2-40B4-BE49-F238E27FC236}">
              <a16:creationId xmlns:a16="http://schemas.microsoft.com/office/drawing/2014/main" id="{00000000-0008-0000-05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72" name="Picture 1" descr="ALMASHRI_0">
          <a:extLst>
            <a:ext uri="{FF2B5EF4-FFF2-40B4-BE49-F238E27FC236}">
              <a16:creationId xmlns:a16="http://schemas.microsoft.com/office/drawing/2014/main" id="{00000000-0008-0000-05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73" name="Picture 1" descr="ALMASHRI_0">
          <a:extLst>
            <a:ext uri="{FF2B5EF4-FFF2-40B4-BE49-F238E27FC236}">
              <a16:creationId xmlns:a16="http://schemas.microsoft.com/office/drawing/2014/main" id="{00000000-0008-0000-05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74" name="Picture 1" descr="ALMASHRI_0">
          <a:extLst>
            <a:ext uri="{FF2B5EF4-FFF2-40B4-BE49-F238E27FC236}">
              <a16:creationId xmlns:a16="http://schemas.microsoft.com/office/drawing/2014/main" id="{00000000-0008-0000-05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75" name="Picture 1" descr="ALMASHRI_0">
          <a:extLst>
            <a:ext uri="{FF2B5EF4-FFF2-40B4-BE49-F238E27FC236}">
              <a16:creationId xmlns:a16="http://schemas.microsoft.com/office/drawing/2014/main" id="{00000000-0008-0000-05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76" name="Picture 1" descr="ALMASHRI_0">
          <a:extLst>
            <a:ext uri="{FF2B5EF4-FFF2-40B4-BE49-F238E27FC236}">
              <a16:creationId xmlns:a16="http://schemas.microsoft.com/office/drawing/2014/main" id="{00000000-0008-0000-05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77" name="Picture 1" descr="ALMASHRI_0">
          <a:extLst>
            <a:ext uri="{FF2B5EF4-FFF2-40B4-BE49-F238E27FC236}">
              <a16:creationId xmlns:a16="http://schemas.microsoft.com/office/drawing/2014/main" id="{00000000-0008-0000-05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78" name="Picture 1" descr="ALMASHRI_0">
          <a:extLst>
            <a:ext uri="{FF2B5EF4-FFF2-40B4-BE49-F238E27FC236}">
              <a16:creationId xmlns:a16="http://schemas.microsoft.com/office/drawing/2014/main" id="{00000000-0008-0000-05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79" name="Picture 1" descr="ALMASHRI_0">
          <a:extLst>
            <a:ext uri="{FF2B5EF4-FFF2-40B4-BE49-F238E27FC236}">
              <a16:creationId xmlns:a16="http://schemas.microsoft.com/office/drawing/2014/main" id="{00000000-0008-0000-05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0" name="Picture 1" descr="ALMASHRI_0">
          <a:extLst>
            <a:ext uri="{FF2B5EF4-FFF2-40B4-BE49-F238E27FC236}">
              <a16:creationId xmlns:a16="http://schemas.microsoft.com/office/drawing/2014/main" id="{00000000-0008-0000-05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1" name="Picture 1" descr="ALMASHRI_0">
          <a:extLst>
            <a:ext uri="{FF2B5EF4-FFF2-40B4-BE49-F238E27FC236}">
              <a16:creationId xmlns:a16="http://schemas.microsoft.com/office/drawing/2014/main" id="{00000000-0008-0000-05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2" name="Picture 1" descr="ALMASHRI_0">
          <a:extLst>
            <a:ext uri="{FF2B5EF4-FFF2-40B4-BE49-F238E27FC236}">
              <a16:creationId xmlns:a16="http://schemas.microsoft.com/office/drawing/2014/main" id="{00000000-0008-0000-05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3" name="Picture 1" descr="ALMASHRI_0">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4" name="Picture 1" descr="ALMASHRI_0">
          <a:extLst>
            <a:ext uri="{FF2B5EF4-FFF2-40B4-BE49-F238E27FC236}">
              <a16:creationId xmlns:a16="http://schemas.microsoft.com/office/drawing/2014/main" id="{00000000-0008-0000-05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5" name="Picture 1" descr="ALMASHRI_0">
          <a:extLst>
            <a:ext uri="{FF2B5EF4-FFF2-40B4-BE49-F238E27FC236}">
              <a16:creationId xmlns:a16="http://schemas.microsoft.com/office/drawing/2014/main" id="{00000000-0008-0000-05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6" name="Picture 1" descr="ALMASHRI_0">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7" name="Picture 1" descr="ALMASHRI_0">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8" name="Picture 1" descr="ALMASHRI_0">
          <a:extLst>
            <a:ext uri="{FF2B5EF4-FFF2-40B4-BE49-F238E27FC236}">
              <a16:creationId xmlns:a16="http://schemas.microsoft.com/office/drawing/2014/main" id="{00000000-0008-0000-05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4316"/>
    <xdr:pic>
      <xdr:nvPicPr>
        <xdr:cNvPr id="4189" name="Picture 1" descr="ALMASHRI_0">
          <a:extLst>
            <a:ext uri="{FF2B5EF4-FFF2-40B4-BE49-F238E27FC236}">
              <a16:creationId xmlns:a16="http://schemas.microsoft.com/office/drawing/2014/main" id="{00000000-0008-0000-05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0" name="Picture 1" descr="ALMASHRI_0">
          <a:extLst>
            <a:ext uri="{FF2B5EF4-FFF2-40B4-BE49-F238E27FC236}">
              <a16:creationId xmlns:a16="http://schemas.microsoft.com/office/drawing/2014/main" id="{00000000-0008-0000-05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1" name="Picture 1" descr="ALMASHRI_0">
          <a:extLst>
            <a:ext uri="{FF2B5EF4-FFF2-40B4-BE49-F238E27FC236}">
              <a16:creationId xmlns:a16="http://schemas.microsoft.com/office/drawing/2014/main" id="{00000000-0008-0000-05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2" name="Picture 1" descr="ALMASHRI_0">
          <a:extLst>
            <a:ext uri="{FF2B5EF4-FFF2-40B4-BE49-F238E27FC236}">
              <a16:creationId xmlns:a16="http://schemas.microsoft.com/office/drawing/2014/main" id="{00000000-0008-0000-05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3" name="Picture 1" descr="ALMASHRI_0">
          <a:extLst>
            <a:ext uri="{FF2B5EF4-FFF2-40B4-BE49-F238E27FC236}">
              <a16:creationId xmlns:a16="http://schemas.microsoft.com/office/drawing/2014/main" id="{00000000-0008-0000-05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4" name="Picture 1" descr="ALMASHRI_0">
          <a:extLst>
            <a:ext uri="{FF2B5EF4-FFF2-40B4-BE49-F238E27FC236}">
              <a16:creationId xmlns:a16="http://schemas.microsoft.com/office/drawing/2014/main" id="{00000000-0008-0000-05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5" name="Picture 1" descr="ALMASHRI_0">
          <a:extLst>
            <a:ext uri="{FF2B5EF4-FFF2-40B4-BE49-F238E27FC236}">
              <a16:creationId xmlns:a16="http://schemas.microsoft.com/office/drawing/2014/main" id="{00000000-0008-0000-05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6" name="Picture 1" descr="ALMASHRI_0">
          <a:extLst>
            <a:ext uri="{FF2B5EF4-FFF2-40B4-BE49-F238E27FC236}">
              <a16:creationId xmlns:a16="http://schemas.microsoft.com/office/drawing/2014/main" id="{00000000-0008-0000-05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7" name="Picture 1" descr="ALMASHRI_0">
          <a:extLst>
            <a:ext uri="{FF2B5EF4-FFF2-40B4-BE49-F238E27FC236}">
              <a16:creationId xmlns:a16="http://schemas.microsoft.com/office/drawing/2014/main" id="{00000000-0008-0000-05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8" name="Picture 1" descr="ALMASHRI_0">
          <a:extLst>
            <a:ext uri="{FF2B5EF4-FFF2-40B4-BE49-F238E27FC236}">
              <a16:creationId xmlns:a16="http://schemas.microsoft.com/office/drawing/2014/main" id="{00000000-0008-0000-05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199" name="Picture 1" descr="ALMASHRI_0">
          <a:extLst>
            <a:ext uri="{FF2B5EF4-FFF2-40B4-BE49-F238E27FC236}">
              <a16:creationId xmlns:a16="http://schemas.microsoft.com/office/drawing/2014/main" id="{00000000-0008-0000-05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200" name="Picture 1" descr="ALMASHRI_0">
          <a:extLst>
            <a:ext uri="{FF2B5EF4-FFF2-40B4-BE49-F238E27FC236}">
              <a16:creationId xmlns:a16="http://schemas.microsoft.com/office/drawing/2014/main" id="{00000000-0008-0000-05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201" name="Picture 1" descr="ALMASHRI_0">
          <a:extLst>
            <a:ext uri="{FF2B5EF4-FFF2-40B4-BE49-F238E27FC236}">
              <a16:creationId xmlns:a16="http://schemas.microsoft.com/office/drawing/2014/main" id="{00000000-0008-0000-05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202" name="Picture 1" descr="ALMASHRI_0">
          <a:extLst>
            <a:ext uri="{FF2B5EF4-FFF2-40B4-BE49-F238E27FC236}">
              <a16:creationId xmlns:a16="http://schemas.microsoft.com/office/drawing/2014/main" id="{00000000-0008-0000-05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203" name="Picture 1" descr="ALMASHRI_0">
          <a:extLst>
            <a:ext uri="{FF2B5EF4-FFF2-40B4-BE49-F238E27FC236}">
              <a16:creationId xmlns:a16="http://schemas.microsoft.com/office/drawing/2014/main" id="{00000000-0008-0000-05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204" name="Picture 1" descr="ALMASHRI_0">
          <a:extLst>
            <a:ext uri="{FF2B5EF4-FFF2-40B4-BE49-F238E27FC236}">
              <a16:creationId xmlns:a16="http://schemas.microsoft.com/office/drawing/2014/main" id="{00000000-0008-0000-05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43866"/>
    <xdr:pic>
      <xdr:nvPicPr>
        <xdr:cNvPr id="4205" name="Picture 1" descr="ALMASHRI_0">
          <a:extLst>
            <a:ext uri="{FF2B5EF4-FFF2-40B4-BE49-F238E27FC236}">
              <a16:creationId xmlns:a16="http://schemas.microsoft.com/office/drawing/2014/main" id="{00000000-0008-0000-05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06" name="Picture 1" descr="ALMASHRI_0">
          <a:extLst>
            <a:ext uri="{FF2B5EF4-FFF2-40B4-BE49-F238E27FC236}">
              <a16:creationId xmlns:a16="http://schemas.microsoft.com/office/drawing/2014/main" id="{00000000-0008-0000-05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07" name="Picture 1" descr="ALMASHRI_0">
          <a:extLst>
            <a:ext uri="{FF2B5EF4-FFF2-40B4-BE49-F238E27FC236}">
              <a16:creationId xmlns:a16="http://schemas.microsoft.com/office/drawing/2014/main" id="{00000000-0008-0000-05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08" name="Picture 1" descr="ALMASHRI_0">
          <a:extLst>
            <a:ext uri="{FF2B5EF4-FFF2-40B4-BE49-F238E27FC236}">
              <a16:creationId xmlns:a16="http://schemas.microsoft.com/office/drawing/2014/main" id="{00000000-0008-0000-05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09" name="Picture 1" descr="ALMASHRI_0">
          <a:extLst>
            <a:ext uri="{FF2B5EF4-FFF2-40B4-BE49-F238E27FC236}">
              <a16:creationId xmlns:a16="http://schemas.microsoft.com/office/drawing/2014/main" id="{00000000-0008-0000-05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0" name="Picture 1" descr="ALMASHRI_0">
          <a:extLst>
            <a:ext uri="{FF2B5EF4-FFF2-40B4-BE49-F238E27FC236}">
              <a16:creationId xmlns:a16="http://schemas.microsoft.com/office/drawing/2014/main" id="{00000000-0008-0000-05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1" name="Picture 1" descr="ALMASHRI_0">
          <a:extLst>
            <a:ext uri="{FF2B5EF4-FFF2-40B4-BE49-F238E27FC236}">
              <a16:creationId xmlns:a16="http://schemas.microsoft.com/office/drawing/2014/main" id="{00000000-0008-0000-05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2" name="Picture 1" descr="ALMASHRI_0">
          <a:extLst>
            <a:ext uri="{FF2B5EF4-FFF2-40B4-BE49-F238E27FC236}">
              <a16:creationId xmlns:a16="http://schemas.microsoft.com/office/drawing/2014/main" id="{00000000-0008-0000-05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3" name="Picture 1" descr="ALMASHRI_0">
          <a:extLst>
            <a:ext uri="{FF2B5EF4-FFF2-40B4-BE49-F238E27FC236}">
              <a16:creationId xmlns:a16="http://schemas.microsoft.com/office/drawing/2014/main" id="{00000000-0008-0000-05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4" name="Picture 1" descr="ALMASHRI_0">
          <a:extLst>
            <a:ext uri="{FF2B5EF4-FFF2-40B4-BE49-F238E27FC236}">
              <a16:creationId xmlns:a16="http://schemas.microsoft.com/office/drawing/2014/main" id="{00000000-0008-0000-05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5" name="Picture 1" descr="ALMASHRI_0">
          <a:extLst>
            <a:ext uri="{FF2B5EF4-FFF2-40B4-BE49-F238E27FC236}">
              <a16:creationId xmlns:a16="http://schemas.microsoft.com/office/drawing/2014/main" id="{00000000-0008-0000-05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6" name="Picture 1" descr="ALMASHRI_0">
          <a:extLst>
            <a:ext uri="{FF2B5EF4-FFF2-40B4-BE49-F238E27FC236}">
              <a16:creationId xmlns:a16="http://schemas.microsoft.com/office/drawing/2014/main" id="{00000000-0008-0000-05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7" name="Picture 1" descr="ALMASHRI_0">
          <a:extLst>
            <a:ext uri="{FF2B5EF4-FFF2-40B4-BE49-F238E27FC236}">
              <a16:creationId xmlns:a16="http://schemas.microsoft.com/office/drawing/2014/main" id="{00000000-0008-0000-05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8" name="Picture 1" descr="ALMASHRI_0">
          <a:extLst>
            <a:ext uri="{FF2B5EF4-FFF2-40B4-BE49-F238E27FC236}">
              <a16:creationId xmlns:a16="http://schemas.microsoft.com/office/drawing/2014/main" id="{00000000-0008-0000-05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19" name="Picture 1" descr="ALMASHRI_0">
          <a:extLst>
            <a:ext uri="{FF2B5EF4-FFF2-40B4-BE49-F238E27FC236}">
              <a16:creationId xmlns:a16="http://schemas.microsoft.com/office/drawing/2014/main" id="{00000000-0008-0000-05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0" name="Picture 1" descr="ALMASHRI_0">
          <a:extLst>
            <a:ext uri="{FF2B5EF4-FFF2-40B4-BE49-F238E27FC236}">
              <a16:creationId xmlns:a16="http://schemas.microsoft.com/office/drawing/2014/main" id="{00000000-0008-0000-05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1" name="Picture 1" descr="ALMASHRI_0">
          <a:extLst>
            <a:ext uri="{FF2B5EF4-FFF2-40B4-BE49-F238E27FC236}">
              <a16:creationId xmlns:a16="http://schemas.microsoft.com/office/drawing/2014/main" id="{00000000-0008-0000-05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2" name="Picture 1" descr="ALMASHRI_0">
          <a:extLst>
            <a:ext uri="{FF2B5EF4-FFF2-40B4-BE49-F238E27FC236}">
              <a16:creationId xmlns:a16="http://schemas.microsoft.com/office/drawing/2014/main" id="{00000000-0008-0000-05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3" name="Picture 1" descr="ALMASHRI_0">
          <a:extLst>
            <a:ext uri="{FF2B5EF4-FFF2-40B4-BE49-F238E27FC236}">
              <a16:creationId xmlns:a16="http://schemas.microsoft.com/office/drawing/2014/main" id="{00000000-0008-0000-05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4" name="Picture 1" descr="ALMASHRI_0">
          <a:extLst>
            <a:ext uri="{FF2B5EF4-FFF2-40B4-BE49-F238E27FC236}">
              <a16:creationId xmlns:a16="http://schemas.microsoft.com/office/drawing/2014/main" id="{00000000-0008-0000-05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5" name="Picture 1" descr="ALMASHRI_0">
          <a:extLst>
            <a:ext uri="{FF2B5EF4-FFF2-40B4-BE49-F238E27FC236}">
              <a16:creationId xmlns:a16="http://schemas.microsoft.com/office/drawing/2014/main" id="{00000000-0008-0000-05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6" name="Picture 1" descr="ALMASHRI_0">
          <a:extLst>
            <a:ext uri="{FF2B5EF4-FFF2-40B4-BE49-F238E27FC236}">
              <a16:creationId xmlns:a16="http://schemas.microsoft.com/office/drawing/2014/main" id="{00000000-0008-0000-05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7" name="Picture 1" descr="ALMASHRI_0">
          <a:extLst>
            <a:ext uri="{FF2B5EF4-FFF2-40B4-BE49-F238E27FC236}">
              <a16:creationId xmlns:a16="http://schemas.microsoft.com/office/drawing/2014/main" id="{00000000-0008-0000-05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8" name="Picture 1" descr="ALMASHRI_0">
          <a:extLst>
            <a:ext uri="{FF2B5EF4-FFF2-40B4-BE49-F238E27FC236}">
              <a16:creationId xmlns:a16="http://schemas.microsoft.com/office/drawing/2014/main" id="{00000000-0008-0000-05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29" name="Picture 1" descr="ALMASHRI_0">
          <a:extLst>
            <a:ext uri="{FF2B5EF4-FFF2-40B4-BE49-F238E27FC236}">
              <a16:creationId xmlns:a16="http://schemas.microsoft.com/office/drawing/2014/main" id="{00000000-0008-0000-05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0" name="Picture 1" descr="ALMASHRI_0">
          <a:extLst>
            <a:ext uri="{FF2B5EF4-FFF2-40B4-BE49-F238E27FC236}">
              <a16:creationId xmlns:a16="http://schemas.microsoft.com/office/drawing/2014/main" id="{00000000-0008-0000-05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1" name="Picture 1" descr="ALMASHRI_0">
          <a:extLst>
            <a:ext uri="{FF2B5EF4-FFF2-40B4-BE49-F238E27FC236}">
              <a16:creationId xmlns:a16="http://schemas.microsoft.com/office/drawing/2014/main" id="{00000000-0008-0000-05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2" name="Picture 1" descr="ALMASHRI_0">
          <a:extLst>
            <a:ext uri="{FF2B5EF4-FFF2-40B4-BE49-F238E27FC236}">
              <a16:creationId xmlns:a16="http://schemas.microsoft.com/office/drawing/2014/main" id="{00000000-0008-0000-05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3" name="Picture 1" descr="ALMASHRI_0">
          <a:extLst>
            <a:ext uri="{FF2B5EF4-FFF2-40B4-BE49-F238E27FC236}">
              <a16:creationId xmlns:a16="http://schemas.microsoft.com/office/drawing/2014/main" id="{00000000-0008-0000-05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4" name="Picture 1" descr="ALMASHRI_0">
          <a:extLst>
            <a:ext uri="{FF2B5EF4-FFF2-40B4-BE49-F238E27FC236}">
              <a16:creationId xmlns:a16="http://schemas.microsoft.com/office/drawing/2014/main" id="{00000000-0008-0000-05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5" name="Picture 1" descr="ALMASHRI_0">
          <a:extLst>
            <a:ext uri="{FF2B5EF4-FFF2-40B4-BE49-F238E27FC236}">
              <a16:creationId xmlns:a16="http://schemas.microsoft.com/office/drawing/2014/main" id="{00000000-0008-0000-05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6" name="Picture 1" descr="ALMASHRI_0">
          <a:extLst>
            <a:ext uri="{FF2B5EF4-FFF2-40B4-BE49-F238E27FC236}">
              <a16:creationId xmlns:a16="http://schemas.microsoft.com/office/drawing/2014/main" id="{00000000-0008-0000-05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0541"/>
    <xdr:pic>
      <xdr:nvPicPr>
        <xdr:cNvPr id="4237" name="Picture 1" descr="ALMASHRI_0">
          <a:extLst>
            <a:ext uri="{FF2B5EF4-FFF2-40B4-BE49-F238E27FC236}">
              <a16:creationId xmlns:a16="http://schemas.microsoft.com/office/drawing/2014/main" id="{00000000-0008-0000-05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38" name="Picture 1" descr="ALMASHRI_0">
          <a:extLst>
            <a:ext uri="{FF2B5EF4-FFF2-40B4-BE49-F238E27FC236}">
              <a16:creationId xmlns:a16="http://schemas.microsoft.com/office/drawing/2014/main" id="{00000000-0008-0000-05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39" name="Picture 1" descr="ALMASHRI_0">
          <a:extLst>
            <a:ext uri="{FF2B5EF4-FFF2-40B4-BE49-F238E27FC236}">
              <a16:creationId xmlns:a16="http://schemas.microsoft.com/office/drawing/2014/main" id="{00000000-0008-0000-05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0" name="Picture 1" descr="ALMASHRI_0">
          <a:extLst>
            <a:ext uri="{FF2B5EF4-FFF2-40B4-BE49-F238E27FC236}">
              <a16:creationId xmlns:a16="http://schemas.microsoft.com/office/drawing/2014/main" id="{00000000-0008-0000-05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1" name="Picture 1" descr="ALMASHRI_0">
          <a:extLst>
            <a:ext uri="{FF2B5EF4-FFF2-40B4-BE49-F238E27FC236}">
              <a16:creationId xmlns:a16="http://schemas.microsoft.com/office/drawing/2014/main" id="{00000000-0008-0000-05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2" name="Picture 1" descr="ALMASHRI_0">
          <a:extLst>
            <a:ext uri="{FF2B5EF4-FFF2-40B4-BE49-F238E27FC236}">
              <a16:creationId xmlns:a16="http://schemas.microsoft.com/office/drawing/2014/main" id="{00000000-0008-0000-05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3" name="Picture 1" descr="ALMASHRI_0">
          <a:extLst>
            <a:ext uri="{FF2B5EF4-FFF2-40B4-BE49-F238E27FC236}">
              <a16:creationId xmlns:a16="http://schemas.microsoft.com/office/drawing/2014/main" id="{00000000-0008-0000-05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4" name="Picture 1" descr="ALMASHRI_0">
          <a:extLst>
            <a:ext uri="{FF2B5EF4-FFF2-40B4-BE49-F238E27FC236}">
              <a16:creationId xmlns:a16="http://schemas.microsoft.com/office/drawing/2014/main" id="{00000000-0008-0000-05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5" name="Picture 1" descr="ALMASHRI_0">
          <a:extLst>
            <a:ext uri="{FF2B5EF4-FFF2-40B4-BE49-F238E27FC236}">
              <a16:creationId xmlns:a16="http://schemas.microsoft.com/office/drawing/2014/main" id="{00000000-0008-0000-05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6" name="Picture 1" descr="ALMASHRI_0">
          <a:extLst>
            <a:ext uri="{FF2B5EF4-FFF2-40B4-BE49-F238E27FC236}">
              <a16:creationId xmlns:a16="http://schemas.microsoft.com/office/drawing/2014/main" id="{00000000-0008-0000-05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7" name="Picture 1" descr="ALMASHRI_0">
          <a:extLst>
            <a:ext uri="{FF2B5EF4-FFF2-40B4-BE49-F238E27FC236}">
              <a16:creationId xmlns:a16="http://schemas.microsoft.com/office/drawing/2014/main" id="{00000000-0008-0000-05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8" name="Picture 1" descr="ALMASHRI_0">
          <a:extLst>
            <a:ext uri="{FF2B5EF4-FFF2-40B4-BE49-F238E27FC236}">
              <a16:creationId xmlns:a16="http://schemas.microsoft.com/office/drawing/2014/main" id="{00000000-0008-0000-05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49" name="Picture 1" descr="ALMASHRI_0">
          <a:extLst>
            <a:ext uri="{FF2B5EF4-FFF2-40B4-BE49-F238E27FC236}">
              <a16:creationId xmlns:a16="http://schemas.microsoft.com/office/drawing/2014/main" id="{00000000-0008-0000-05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0" name="Picture 1" descr="ALMASHRI_0">
          <a:extLst>
            <a:ext uri="{FF2B5EF4-FFF2-40B4-BE49-F238E27FC236}">
              <a16:creationId xmlns:a16="http://schemas.microsoft.com/office/drawing/2014/main" id="{00000000-0008-0000-05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1" name="Picture 1" descr="ALMASHRI_0">
          <a:extLst>
            <a:ext uri="{FF2B5EF4-FFF2-40B4-BE49-F238E27FC236}">
              <a16:creationId xmlns:a16="http://schemas.microsoft.com/office/drawing/2014/main" id="{00000000-0008-0000-05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2" name="Picture 1" descr="ALMASHRI_0">
          <a:extLst>
            <a:ext uri="{FF2B5EF4-FFF2-40B4-BE49-F238E27FC236}">
              <a16:creationId xmlns:a16="http://schemas.microsoft.com/office/drawing/2014/main" id="{00000000-0008-0000-05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3" name="Picture 1" descr="ALMASHRI_0">
          <a:extLst>
            <a:ext uri="{FF2B5EF4-FFF2-40B4-BE49-F238E27FC236}">
              <a16:creationId xmlns:a16="http://schemas.microsoft.com/office/drawing/2014/main" id="{00000000-0008-0000-05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4" name="Picture 1" descr="ALMASHRI_0">
          <a:extLst>
            <a:ext uri="{FF2B5EF4-FFF2-40B4-BE49-F238E27FC236}">
              <a16:creationId xmlns:a16="http://schemas.microsoft.com/office/drawing/2014/main" id="{00000000-0008-0000-05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5" name="Picture 1" descr="ALMASHRI_0">
          <a:extLst>
            <a:ext uri="{FF2B5EF4-FFF2-40B4-BE49-F238E27FC236}">
              <a16:creationId xmlns:a16="http://schemas.microsoft.com/office/drawing/2014/main" id="{00000000-0008-0000-05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6" name="Picture 1" descr="ALMASHRI_0">
          <a:extLst>
            <a:ext uri="{FF2B5EF4-FFF2-40B4-BE49-F238E27FC236}">
              <a16:creationId xmlns:a16="http://schemas.microsoft.com/office/drawing/2014/main" id="{00000000-0008-0000-05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7" name="Picture 1" descr="ALMASHRI_0">
          <a:extLst>
            <a:ext uri="{FF2B5EF4-FFF2-40B4-BE49-F238E27FC236}">
              <a16:creationId xmlns:a16="http://schemas.microsoft.com/office/drawing/2014/main" id="{00000000-0008-0000-05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8" name="Picture 1" descr="ALMASHRI_0">
          <a:extLst>
            <a:ext uri="{FF2B5EF4-FFF2-40B4-BE49-F238E27FC236}">
              <a16:creationId xmlns:a16="http://schemas.microsoft.com/office/drawing/2014/main" id="{00000000-0008-0000-05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59" name="Picture 1" descr="ALMASHRI_0">
          <a:extLst>
            <a:ext uri="{FF2B5EF4-FFF2-40B4-BE49-F238E27FC236}">
              <a16:creationId xmlns:a16="http://schemas.microsoft.com/office/drawing/2014/main" id="{00000000-0008-0000-05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0" name="Picture 1" descr="ALMASHRI_0">
          <a:extLst>
            <a:ext uri="{FF2B5EF4-FFF2-40B4-BE49-F238E27FC236}">
              <a16:creationId xmlns:a16="http://schemas.microsoft.com/office/drawing/2014/main" id="{00000000-0008-0000-05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1" name="Picture 1" descr="ALMASHRI_0">
          <a:extLst>
            <a:ext uri="{FF2B5EF4-FFF2-40B4-BE49-F238E27FC236}">
              <a16:creationId xmlns:a16="http://schemas.microsoft.com/office/drawing/2014/main" id="{00000000-0008-0000-05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2" name="Picture 1" descr="ALMASHRI_0">
          <a:extLst>
            <a:ext uri="{FF2B5EF4-FFF2-40B4-BE49-F238E27FC236}">
              <a16:creationId xmlns:a16="http://schemas.microsoft.com/office/drawing/2014/main" id="{00000000-0008-0000-05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3" name="Picture 1" descr="ALMASHRI_0">
          <a:extLst>
            <a:ext uri="{FF2B5EF4-FFF2-40B4-BE49-F238E27FC236}">
              <a16:creationId xmlns:a16="http://schemas.microsoft.com/office/drawing/2014/main" id="{00000000-0008-0000-05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4" name="Picture 1" descr="ALMASHRI_0">
          <a:extLst>
            <a:ext uri="{FF2B5EF4-FFF2-40B4-BE49-F238E27FC236}">
              <a16:creationId xmlns:a16="http://schemas.microsoft.com/office/drawing/2014/main" id="{00000000-0008-0000-05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5" name="Picture 1" descr="ALMASHRI_0">
          <a:extLst>
            <a:ext uri="{FF2B5EF4-FFF2-40B4-BE49-F238E27FC236}">
              <a16:creationId xmlns:a16="http://schemas.microsoft.com/office/drawing/2014/main" id="{00000000-0008-0000-05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6" name="Picture 1" descr="ALMASHRI_0">
          <a:extLst>
            <a:ext uri="{FF2B5EF4-FFF2-40B4-BE49-F238E27FC236}">
              <a16:creationId xmlns:a16="http://schemas.microsoft.com/office/drawing/2014/main" id="{00000000-0008-0000-05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7" name="Picture 1" descr="ALMASHRI_0">
          <a:extLst>
            <a:ext uri="{FF2B5EF4-FFF2-40B4-BE49-F238E27FC236}">
              <a16:creationId xmlns:a16="http://schemas.microsoft.com/office/drawing/2014/main" id="{00000000-0008-0000-05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8" name="Picture 1" descr="ALMASHRI_0">
          <a:extLst>
            <a:ext uri="{FF2B5EF4-FFF2-40B4-BE49-F238E27FC236}">
              <a16:creationId xmlns:a16="http://schemas.microsoft.com/office/drawing/2014/main" id="{00000000-0008-0000-05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36246"/>
    <xdr:pic>
      <xdr:nvPicPr>
        <xdr:cNvPr id="4269" name="Picture 1" descr="ALMASHRI_0">
          <a:extLst>
            <a:ext uri="{FF2B5EF4-FFF2-40B4-BE49-F238E27FC236}">
              <a16:creationId xmlns:a16="http://schemas.microsoft.com/office/drawing/2014/main" id="{00000000-0008-0000-05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0" name="Picture 1" descr="ALMASHRI_0">
          <a:extLst>
            <a:ext uri="{FF2B5EF4-FFF2-40B4-BE49-F238E27FC236}">
              <a16:creationId xmlns:a16="http://schemas.microsoft.com/office/drawing/2014/main" id="{00000000-0008-0000-05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1" name="Picture 1" descr="ALMASHRI_0">
          <a:extLst>
            <a:ext uri="{FF2B5EF4-FFF2-40B4-BE49-F238E27FC236}">
              <a16:creationId xmlns:a16="http://schemas.microsoft.com/office/drawing/2014/main" id="{00000000-0008-0000-05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2" name="Picture 1" descr="ALMASHRI_0">
          <a:extLst>
            <a:ext uri="{FF2B5EF4-FFF2-40B4-BE49-F238E27FC236}">
              <a16:creationId xmlns:a16="http://schemas.microsoft.com/office/drawing/2014/main" id="{00000000-0008-0000-05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3" name="Picture 1" descr="ALMASHRI_0">
          <a:extLst>
            <a:ext uri="{FF2B5EF4-FFF2-40B4-BE49-F238E27FC236}">
              <a16:creationId xmlns:a16="http://schemas.microsoft.com/office/drawing/2014/main" id="{00000000-0008-0000-05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4" name="Picture 1" descr="ALMASHRI_0">
          <a:extLst>
            <a:ext uri="{FF2B5EF4-FFF2-40B4-BE49-F238E27FC236}">
              <a16:creationId xmlns:a16="http://schemas.microsoft.com/office/drawing/2014/main" id="{00000000-0008-0000-05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5" name="Picture 1" descr="ALMASHRI_0">
          <a:extLst>
            <a:ext uri="{FF2B5EF4-FFF2-40B4-BE49-F238E27FC236}">
              <a16:creationId xmlns:a16="http://schemas.microsoft.com/office/drawing/2014/main" id="{00000000-0008-0000-05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6" name="Picture 1" descr="ALMASHRI_0">
          <a:extLst>
            <a:ext uri="{FF2B5EF4-FFF2-40B4-BE49-F238E27FC236}">
              <a16:creationId xmlns:a16="http://schemas.microsoft.com/office/drawing/2014/main" id="{00000000-0008-0000-05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7" name="Picture 1" descr="ALMASHRI_0">
          <a:extLst>
            <a:ext uri="{FF2B5EF4-FFF2-40B4-BE49-F238E27FC236}">
              <a16:creationId xmlns:a16="http://schemas.microsoft.com/office/drawing/2014/main" id="{00000000-0008-0000-05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8" name="Picture 1" descr="ALMASHRI_0">
          <a:extLst>
            <a:ext uri="{FF2B5EF4-FFF2-40B4-BE49-F238E27FC236}">
              <a16:creationId xmlns:a16="http://schemas.microsoft.com/office/drawing/2014/main" id="{00000000-0008-0000-05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79" name="Picture 1" descr="ALMASHRI_0">
          <a:extLst>
            <a:ext uri="{FF2B5EF4-FFF2-40B4-BE49-F238E27FC236}">
              <a16:creationId xmlns:a16="http://schemas.microsoft.com/office/drawing/2014/main" id="{00000000-0008-0000-05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0" name="Picture 1" descr="ALMASHRI_0">
          <a:extLst>
            <a:ext uri="{FF2B5EF4-FFF2-40B4-BE49-F238E27FC236}">
              <a16:creationId xmlns:a16="http://schemas.microsoft.com/office/drawing/2014/main" id="{00000000-0008-0000-05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1" name="Picture 1" descr="ALMASHRI_0">
          <a:extLst>
            <a:ext uri="{FF2B5EF4-FFF2-40B4-BE49-F238E27FC236}">
              <a16:creationId xmlns:a16="http://schemas.microsoft.com/office/drawing/2014/main" id="{00000000-0008-0000-05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2" name="Picture 1" descr="ALMASHRI_0">
          <a:extLst>
            <a:ext uri="{FF2B5EF4-FFF2-40B4-BE49-F238E27FC236}">
              <a16:creationId xmlns:a16="http://schemas.microsoft.com/office/drawing/2014/main" id="{00000000-0008-0000-05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3" name="Picture 1" descr="ALMASHRI_0">
          <a:extLst>
            <a:ext uri="{FF2B5EF4-FFF2-40B4-BE49-F238E27FC236}">
              <a16:creationId xmlns:a16="http://schemas.microsoft.com/office/drawing/2014/main" id="{00000000-0008-0000-05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4" name="Picture 1" descr="ALMASHRI_0">
          <a:extLst>
            <a:ext uri="{FF2B5EF4-FFF2-40B4-BE49-F238E27FC236}">
              <a16:creationId xmlns:a16="http://schemas.microsoft.com/office/drawing/2014/main" id="{00000000-0008-0000-05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5" name="Picture 1" descr="ALMASHRI_0">
          <a:extLst>
            <a:ext uri="{FF2B5EF4-FFF2-40B4-BE49-F238E27FC236}">
              <a16:creationId xmlns:a16="http://schemas.microsoft.com/office/drawing/2014/main" id="{00000000-0008-0000-05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6" name="Picture 1" descr="ALMASHRI_0">
          <a:extLst>
            <a:ext uri="{FF2B5EF4-FFF2-40B4-BE49-F238E27FC236}">
              <a16:creationId xmlns:a16="http://schemas.microsoft.com/office/drawing/2014/main" id="{00000000-0008-0000-05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7" name="Picture 1" descr="ALMASHRI_0">
          <a:extLst>
            <a:ext uri="{FF2B5EF4-FFF2-40B4-BE49-F238E27FC236}">
              <a16:creationId xmlns:a16="http://schemas.microsoft.com/office/drawing/2014/main" id="{00000000-0008-0000-05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8" name="Picture 1" descr="ALMASHRI_0">
          <a:extLst>
            <a:ext uri="{FF2B5EF4-FFF2-40B4-BE49-F238E27FC236}">
              <a16:creationId xmlns:a16="http://schemas.microsoft.com/office/drawing/2014/main" id="{00000000-0008-0000-05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89" name="Picture 1" descr="ALMASHRI_0">
          <a:extLst>
            <a:ext uri="{FF2B5EF4-FFF2-40B4-BE49-F238E27FC236}">
              <a16:creationId xmlns:a16="http://schemas.microsoft.com/office/drawing/2014/main" id="{00000000-0008-0000-05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0" name="Picture 1" descr="ALMASHRI_0">
          <a:extLst>
            <a:ext uri="{FF2B5EF4-FFF2-40B4-BE49-F238E27FC236}">
              <a16:creationId xmlns:a16="http://schemas.microsoft.com/office/drawing/2014/main" id="{00000000-0008-0000-05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1" name="Picture 1" descr="ALMASHRI_0">
          <a:extLst>
            <a:ext uri="{FF2B5EF4-FFF2-40B4-BE49-F238E27FC236}">
              <a16:creationId xmlns:a16="http://schemas.microsoft.com/office/drawing/2014/main" id="{00000000-0008-0000-05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2" name="Picture 1" descr="ALMASHRI_0">
          <a:extLst>
            <a:ext uri="{FF2B5EF4-FFF2-40B4-BE49-F238E27FC236}">
              <a16:creationId xmlns:a16="http://schemas.microsoft.com/office/drawing/2014/main" id="{00000000-0008-0000-05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3" name="Picture 1" descr="ALMASHRI_0">
          <a:extLst>
            <a:ext uri="{FF2B5EF4-FFF2-40B4-BE49-F238E27FC236}">
              <a16:creationId xmlns:a16="http://schemas.microsoft.com/office/drawing/2014/main" id="{00000000-0008-0000-05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4" name="Picture 1" descr="ALMASHRI_0">
          <a:extLst>
            <a:ext uri="{FF2B5EF4-FFF2-40B4-BE49-F238E27FC236}">
              <a16:creationId xmlns:a16="http://schemas.microsoft.com/office/drawing/2014/main" id="{00000000-0008-0000-05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5" name="Picture 1" descr="ALMASHRI_0">
          <a:extLst>
            <a:ext uri="{FF2B5EF4-FFF2-40B4-BE49-F238E27FC236}">
              <a16:creationId xmlns:a16="http://schemas.microsoft.com/office/drawing/2014/main" id="{00000000-0008-0000-05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6" name="Picture 1" descr="ALMASHRI_0">
          <a:extLst>
            <a:ext uri="{FF2B5EF4-FFF2-40B4-BE49-F238E27FC236}">
              <a16:creationId xmlns:a16="http://schemas.microsoft.com/office/drawing/2014/main" id="{00000000-0008-0000-05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7" name="Picture 1" descr="ALMASHRI_0">
          <a:extLst>
            <a:ext uri="{FF2B5EF4-FFF2-40B4-BE49-F238E27FC236}">
              <a16:creationId xmlns:a16="http://schemas.microsoft.com/office/drawing/2014/main" id="{00000000-0008-0000-05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8" name="Picture 1" descr="ALMASHRI_0">
          <a:extLst>
            <a:ext uri="{FF2B5EF4-FFF2-40B4-BE49-F238E27FC236}">
              <a16:creationId xmlns:a16="http://schemas.microsoft.com/office/drawing/2014/main" id="{00000000-0008-0000-05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299" name="Picture 1" descr="ALMASHRI_0">
          <a:extLst>
            <a:ext uri="{FF2B5EF4-FFF2-40B4-BE49-F238E27FC236}">
              <a16:creationId xmlns:a16="http://schemas.microsoft.com/office/drawing/2014/main" id="{00000000-0008-0000-05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300" name="Picture 1" descr="ALMASHRI_0">
          <a:extLst>
            <a:ext uri="{FF2B5EF4-FFF2-40B4-BE49-F238E27FC236}">
              <a16:creationId xmlns:a16="http://schemas.microsoft.com/office/drawing/2014/main" id="{00000000-0008-0000-05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02921"/>
    <xdr:pic>
      <xdr:nvPicPr>
        <xdr:cNvPr id="4301" name="Picture 1" descr="ALMASHRI_0">
          <a:extLst>
            <a:ext uri="{FF2B5EF4-FFF2-40B4-BE49-F238E27FC236}">
              <a16:creationId xmlns:a16="http://schemas.microsoft.com/office/drawing/2014/main" id="{00000000-0008-0000-05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2" name="Picture 1" descr="ALMASHRI_0">
          <a:extLst>
            <a:ext uri="{FF2B5EF4-FFF2-40B4-BE49-F238E27FC236}">
              <a16:creationId xmlns:a16="http://schemas.microsoft.com/office/drawing/2014/main" id="{00000000-0008-0000-05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3" name="Picture 1" descr="ALMASHRI_0">
          <a:extLst>
            <a:ext uri="{FF2B5EF4-FFF2-40B4-BE49-F238E27FC236}">
              <a16:creationId xmlns:a16="http://schemas.microsoft.com/office/drawing/2014/main" id="{00000000-0008-0000-05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4" name="Picture 1" descr="ALMASHRI_0">
          <a:extLst>
            <a:ext uri="{FF2B5EF4-FFF2-40B4-BE49-F238E27FC236}">
              <a16:creationId xmlns:a16="http://schemas.microsoft.com/office/drawing/2014/main" id="{00000000-0008-0000-05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5" name="Picture 1" descr="ALMASHRI_0">
          <a:extLst>
            <a:ext uri="{FF2B5EF4-FFF2-40B4-BE49-F238E27FC236}">
              <a16:creationId xmlns:a16="http://schemas.microsoft.com/office/drawing/2014/main" id="{00000000-0008-0000-05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6" name="Picture 1" descr="ALMASHRI_0">
          <a:extLst>
            <a:ext uri="{FF2B5EF4-FFF2-40B4-BE49-F238E27FC236}">
              <a16:creationId xmlns:a16="http://schemas.microsoft.com/office/drawing/2014/main" id="{00000000-0008-0000-05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7" name="Picture 1" descr="ALMASHRI_0">
          <a:extLst>
            <a:ext uri="{FF2B5EF4-FFF2-40B4-BE49-F238E27FC236}">
              <a16:creationId xmlns:a16="http://schemas.microsoft.com/office/drawing/2014/main" id="{00000000-0008-0000-05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8" name="Picture 1" descr="ALMASHRI_0">
          <a:extLst>
            <a:ext uri="{FF2B5EF4-FFF2-40B4-BE49-F238E27FC236}">
              <a16:creationId xmlns:a16="http://schemas.microsoft.com/office/drawing/2014/main" id="{00000000-0008-0000-05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09" name="Picture 1" descr="ALMASHRI_0">
          <a:extLst>
            <a:ext uri="{FF2B5EF4-FFF2-40B4-BE49-F238E27FC236}">
              <a16:creationId xmlns:a16="http://schemas.microsoft.com/office/drawing/2014/main" id="{00000000-0008-0000-05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0" name="Picture 1" descr="ALMASHRI_0">
          <a:extLst>
            <a:ext uri="{FF2B5EF4-FFF2-40B4-BE49-F238E27FC236}">
              <a16:creationId xmlns:a16="http://schemas.microsoft.com/office/drawing/2014/main" id="{00000000-0008-0000-05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1" name="Picture 1" descr="ALMASHRI_0">
          <a:extLst>
            <a:ext uri="{FF2B5EF4-FFF2-40B4-BE49-F238E27FC236}">
              <a16:creationId xmlns:a16="http://schemas.microsoft.com/office/drawing/2014/main" id="{00000000-0008-0000-05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2" name="Picture 1" descr="ALMASHRI_0">
          <a:extLst>
            <a:ext uri="{FF2B5EF4-FFF2-40B4-BE49-F238E27FC236}">
              <a16:creationId xmlns:a16="http://schemas.microsoft.com/office/drawing/2014/main" id="{00000000-0008-0000-05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3" name="Picture 1" descr="ALMASHRI_0">
          <a:extLst>
            <a:ext uri="{FF2B5EF4-FFF2-40B4-BE49-F238E27FC236}">
              <a16:creationId xmlns:a16="http://schemas.microsoft.com/office/drawing/2014/main" id="{00000000-0008-0000-05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4" name="Picture 1" descr="ALMASHRI_0">
          <a:extLst>
            <a:ext uri="{FF2B5EF4-FFF2-40B4-BE49-F238E27FC236}">
              <a16:creationId xmlns:a16="http://schemas.microsoft.com/office/drawing/2014/main" id="{00000000-0008-0000-05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5" name="Picture 1" descr="ALMASHRI_0">
          <a:extLst>
            <a:ext uri="{FF2B5EF4-FFF2-40B4-BE49-F238E27FC236}">
              <a16:creationId xmlns:a16="http://schemas.microsoft.com/office/drawing/2014/main" id="{00000000-0008-0000-05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6" name="Picture 1" descr="ALMASHRI_0">
          <a:extLst>
            <a:ext uri="{FF2B5EF4-FFF2-40B4-BE49-F238E27FC236}">
              <a16:creationId xmlns:a16="http://schemas.microsoft.com/office/drawing/2014/main" id="{00000000-0008-0000-05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317" name="Picture 1" descr="ALMASHRI_0">
          <a:extLst>
            <a:ext uri="{FF2B5EF4-FFF2-40B4-BE49-F238E27FC236}">
              <a16:creationId xmlns:a16="http://schemas.microsoft.com/office/drawing/2014/main" id="{00000000-0008-0000-05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18" name="Picture 1" descr="ALMASHRI_0">
          <a:extLst>
            <a:ext uri="{FF2B5EF4-FFF2-40B4-BE49-F238E27FC236}">
              <a16:creationId xmlns:a16="http://schemas.microsoft.com/office/drawing/2014/main" id="{00000000-0008-0000-05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19" name="Picture 1" descr="ALMASHRI_0">
          <a:extLst>
            <a:ext uri="{FF2B5EF4-FFF2-40B4-BE49-F238E27FC236}">
              <a16:creationId xmlns:a16="http://schemas.microsoft.com/office/drawing/2014/main" id="{00000000-0008-0000-05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0" name="Picture 1" descr="ALMASHRI_0">
          <a:extLst>
            <a:ext uri="{FF2B5EF4-FFF2-40B4-BE49-F238E27FC236}">
              <a16:creationId xmlns:a16="http://schemas.microsoft.com/office/drawing/2014/main" id="{00000000-0008-0000-05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1" name="Picture 1" descr="ALMASHRI_0">
          <a:extLst>
            <a:ext uri="{FF2B5EF4-FFF2-40B4-BE49-F238E27FC236}">
              <a16:creationId xmlns:a16="http://schemas.microsoft.com/office/drawing/2014/main" id="{00000000-0008-0000-05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2" name="Picture 1" descr="ALMASHRI_0">
          <a:extLst>
            <a:ext uri="{FF2B5EF4-FFF2-40B4-BE49-F238E27FC236}">
              <a16:creationId xmlns:a16="http://schemas.microsoft.com/office/drawing/2014/main" id="{00000000-0008-0000-05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3" name="Picture 1" descr="ALMASHRI_0">
          <a:extLst>
            <a:ext uri="{FF2B5EF4-FFF2-40B4-BE49-F238E27FC236}">
              <a16:creationId xmlns:a16="http://schemas.microsoft.com/office/drawing/2014/main" id="{00000000-0008-0000-05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4" name="Picture 1" descr="ALMASHRI_0">
          <a:extLst>
            <a:ext uri="{FF2B5EF4-FFF2-40B4-BE49-F238E27FC236}">
              <a16:creationId xmlns:a16="http://schemas.microsoft.com/office/drawing/2014/main" id="{00000000-0008-0000-05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5" name="Picture 1" descr="ALMASHRI_0">
          <a:extLst>
            <a:ext uri="{FF2B5EF4-FFF2-40B4-BE49-F238E27FC236}">
              <a16:creationId xmlns:a16="http://schemas.microsoft.com/office/drawing/2014/main" id="{00000000-0008-0000-05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6" name="Picture 1" descr="ALMASHRI_0">
          <a:extLst>
            <a:ext uri="{FF2B5EF4-FFF2-40B4-BE49-F238E27FC236}">
              <a16:creationId xmlns:a16="http://schemas.microsoft.com/office/drawing/2014/main" id="{00000000-0008-0000-05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7" name="Picture 1" descr="ALMASHRI_0">
          <a:extLst>
            <a:ext uri="{FF2B5EF4-FFF2-40B4-BE49-F238E27FC236}">
              <a16:creationId xmlns:a16="http://schemas.microsoft.com/office/drawing/2014/main" id="{00000000-0008-0000-05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8" name="Picture 1" descr="ALMASHRI_0">
          <a:extLst>
            <a:ext uri="{FF2B5EF4-FFF2-40B4-BE49-F238E27FC236}">
              <a16:creationId xmlns:a16="http://schemas.microsoft.com/office/drawing/2014/main" id="{00000000-0008-0000-05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29" name="Picture 1" descr="ALMASHRI_0">
          <a:extLst>
            <a:ext uri="{FF2B5EF4-FFF2-40B4-BE49-F238E27FC236}">
              <a16:creationId xmlns:a16="http://schemas.microsoft.com/office/drawing/2014/main" id="{00000000-0008-0000-05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30" name="Picture 1" descr="ALMASHRI_0">
          <a:extLst>
            <a:ext uri="{FF2B5EF4-FFF2-40B4-BE49-F238E27FC236}">
              <a16:creationId xmlns:a16="http://schemas.microsoft.com/office/drawing/2014/main" id="{00000000-0008-0000-05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31" name="Picture 1" descr="ALMASHRI_0">
          <a:extLst>
            <a:ext uri="{FF2B5EF4-FFF2-40B4-BE49-F238E27FC236}">
              <a16:creationId xmlns:a16="http://schemas.microsoft.com/office/drawing/2014/main" id="{00000000-0008-0000-05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32" name="Picture 1" descr="ALMASHRI_0">
          <a:extLst>
            <a:ext uri="{FF2B5EF4-FFF2-40B4-BE49-F238E27FC236}">
              <a16:creationId xmlns:a16="http://schemas.microsoft.com/office/drawing/2014/main" id="{00000000-0008-0000-05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333" name="Picture 1" descr="ALMASHRI_0">
          <a:extLst>
            <a:ext uri="{FF2B5EF4-FFF2-40B4-BE49-F238E27FC236}">
              <a16:creationId xmlns:a16="http://schemas.microsoft.com/office/drawing/2014/main" id="{00000000-0008-0000-05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34" name="Picture 1" descr="ALMASHRI_0">
          <a:extLst>
            <a:ext uri="{FF2B5EF4-FFF2-40B4-BE49-F238E27FC236}">
              <a16:creationId xmlns:a16="http://schemas.microsoft.com/office/drawing/2014/main" id="{00000000-0008-0000-05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35" name="Picture 1" descr="ALMASHRI_0">
          <a:extLst>
            <a:ext uri="{FF2B5EF4-FFF2-40B4-BE49-F238E27FC236}">
              <a16:creationId xmlns:a16="http://schemas.microsoft.com/office/drawing/2014/main" id="{00000000-0008-0000-05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36" name="Picture 1" descr="ALMASHRI_0">
          <a:extLst>
            <a:ext uri="{FF2B5EF4-FFF2-40B4-BE49-F238E27FC236}">
              <a16:creationId xmlns:a16="http://schemas.microsoft.com/office/drawing/2014/main" id="{00000000-0008-0000-05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37" name="Picture 1" descr="ALMASHRI_0">
          <a:extLst>
            <a:ext uri="{FF2B5EF4-FFF2-40B4-BE49-F238E27FC236}">
              <a16:creationId xmlns:a16="http://schemas.microsoft.com/office/drawing/2014/main" id="{00000000-0008-0000-05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38" name="Picture 1" descr="ALMASHRI_0">
          <a:extLst>
            <a:ext uri="{FF2B5EF4-FFF2-40B4-BE49-F238E27FC236}">
              <a16:creationId xmlns:a16="http://schemas.microsoft.com/office/drawing/2014/main" id="{00000000-0008-0000-05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39" name="Picture 1" descr="ALMASHRI_0">
          <a:extLst>
            <a:ext uri="{FF2B5EF4-FFF2-40B4-BE49-F238E27FC236}">
              <a16:creationId xmlns:a16="http://schemas.microsoft.com/office/drawing/2014/main" id="{00000000-0008-0000-05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0" name="Picture 1" descr="ALMASHRI_0">
          <a:extLst>
            <a:ext uri="{FF2B5EF4-FFF2-40B4-BE49-F238E27FC236}">
              <a16:creationId xmlns:a16="http://schemas.microsoft.com/office/drawing/2014/main" id="{00000000-0008-0000-05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1" name="Picture 1" descr="ALMASHRI_0">
          <a:extLst>
            <a:ext uri="{FF2B5EF4-FFF2-40B4-BE49-F238E27FC236}">
              <a16:creationId xmlns:a16="http://schemas.microsoft.com/office/drawing/2014/main" id="{00000000-0008-0000-05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2" name="Picture 1" descr="ALMASHRI_0">
          <a:extLst>
            <a:ext uri="{FF2B5EF4-FFF2-40B4-BE49-F238E27FC236}">
              <a16:creationId xmlns:a16="http://schemas.microsoft.com/office/drawing/2014/main" id="{00000000-0008-0000-05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3" name="Picture 1" descr="ALMASHRI_0">
          <a:extLst>
            <a:ext uri="{FF2B5EF4-FFF2-40B4-BE49-F238E27FC236}">
              <a16:creationId xmlns:a16="http://schemas.microsoft.com/office/drawing/2014/main" id="{00000000-0008-0000-05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4" name="Picture 1" descr="ALMASHRI_0">
          <a:extLst>
            <a:ext uri="{FF2B5EF4-FFF2-40B4-BE49-F238E27FC236}">
              <a16:creationId xmlns:a16="http://schemas.microsoft.com/office/drawing/2014/main" id="{00000000-0008-0000-05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5" name="Picture 1" descr="ALMASHRI_0">
          <a:extLst>
            <a:ext uri="{FF2B5EF4-FFF2-40B4-BE49-F238E27FC236}">
              <a16:creationId xmlns:a16="http://schemas.microsoft.com/office/drawing/2014/main" id="{00000000-0008-0000-05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6" name="Picture 1" descr="ALMASHRI_0">
          <a:extLst>
            <a:ext uri="{FF2B5EF4-FFF2-40B4-BE49-F238E27FC236}">
              <a16:creationId xmlns:a16="http://schemas.microsoft.com/office/drawing/2014/main" id="{00000000-0008-0000-05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7" name="Picture 1" descr="ALMASHRI_0">
          <a:extLst>
            <a:ext uri="{FF2B5EF4-FFF2-40B4-BE49-F238E27FC236}">
              <a16:creationId xmlns:a16="http://schemas.microsoft.com/office/drawing/2014/main" id="{00000000-0008-0000-05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8" name="Picture 1" descr="ALMASHRI_0">
          <a:extLst>
            <a:ext uri="{FF2B5EF4-FFF2-40B4-BE49-F238E27FC236}">
              <a16:creationId xmlns:a16="http://schemas.microsoft.com/office/drawing/2014/main" id="{00000000-0008-0000-05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49" name="Picture 1" descr="ALMASHRI_0">
          <a:extLst>
            <a:ext uri="{FF2B5EF4-FFF2-40B4-BE49-F238E27FC236}">
              <a16:creationId xmlns:a16="http://schemas.microsoft.com/office/drawing/2014/main" id="{00000000-0008-0000-05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0" name="Picture 1" descr="ALMASHRI_0">
          <a:extLst>
            <a:ext uri="{FF2B5EF4-FFF2-40B4-BE49-F238E27FC236}">
              <a16:creationId xmlns:a16="http://schemas.microsoft.com/office/drawing/2014/main" id="{00000000-0008-0000-05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1" name="Picture 1" descr="ALMASHRI_0">
          <a:extLst>
            <a:ext uri="{FF2B5EF4-FFF2-40B4-BE49-F238E27FC236}">
              <a16:creationId xmlns:a16="http://schemas.microsoft.com/office/drawing/2014/main" id="{00000000-0008-0000-05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2" name="Picture 1" descr="ALMASHRI_0">
          <a:extLst>
            <a:ext uri="{FF2B5EF4-FFF2-40B4-BE49-F238E27FC236}">
              <a16:creationId xmlns:a16="http://schemas.microsoft.com/office/drawing/2014/main" id="{00000000-0008-0000-05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3" name="Picture 1" descr="ALMASHRI_0">
          <a:extLst>
            <a:ext uri="{FF2B5EF4-FFF2-40B4-BE49-F238E27FC236}">
              <a16:creationId xmlns:a16="http://schemas.microsoft.com/office/drawing/2014/main" id="{00000000-0008-0000-05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4" name="Picture 1" descr="ALMASHRI_0">
          <a:extLst>
            <a:ext uri="{FF2B5EF4-FFF2-40B4-BE49-F238E27FC236}">
              <a16:creationId xmlns:a16="http://schemas.microsoft.com/office/drawing/2014/main" id="{00000000-0008-0000-05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5" name="Picture 1" descr="ALMASHRI_0">
          <a:extLst>
            <a:ext uri="{FF2B5EF4-FFF2-40B4-BE49-F238E27FC236}">
              <a16:creationId xmlns:a16="http://schemas.microsoft.com/office/drawing/2014/main" id="{00000000-0008-0000-05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6" name="Picture 1" descr="ALMASHRI_0">
          <a:extLst>
            <a:ext uri="{FF2B5EF4-FFF2-40B4-BE49-F238E27FC236}">
              <a16:creationId xmlns:a16="http://schemas.microsoft.com/office/drawing/2014/main" id="{00000000-0008-0000-05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7" name="Picture 1" descr="ALMASHRI_0">
          <a:extLst>
            <a:ext uri="{FF2B5EF4-FFF2-40B4-BE49-F238E27FC236}">
              <a16:creationId xmlns:a16="http://schemas.microsoft.com/office/drawing/2014/main" id="{00000000-0008-0000-05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8" name="Picture 1" descr="ALMASHRI_0">
          <a:extLst>
            <a:ext uri="{FF2B5EF4-FFF2-40B4-BE49-F238E27FC236}">
              <a16:creationId xmlns:a16="http://schemas.microsoft.com/office/drawing/2014/main" id="{00000000-0008-0000-05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59" name="Picture 1" descr="ALMASHRI_0">
          <a:extLst>
            <a:ext uri="{FF2B5EF4-FFF2-40B4-BE49-F238E27FC236}">
              <a16:creationId xmlns:a16="http://schemas.microsoft.com/office/drawing/2014/main" id="{00000000-0008-0000-05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60" name="Picture 1" descr="ALMASHRI_0">
          <a:extLst>
            <a:ext uri="{FF2B5EF4-FFF2-40B4-BE49-F238E27FC236}">
              <a16:creationId xmlns:a16="http://schemas.microsoft.com/office/drawing/2014/main" id="{00000000-0008-0000-05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61" name="Picture 1" descr="ALMASHRI_0">
          <a:extLst>
            <a:ext uri="{FF2B5EF4-FFF2-40B4-BE49-F238E27FC236}">
              <a16:creationId xmlns:a16="http://schemas.microsoft.com/office/drawing/2014/main" id="{00000000-0008-0000-05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62" name="Picture 1" descr="ALMASHRI_0">
          <a:extLst>
            <a:ext uri="{FF2B5EF4-FFF2-40B4-BE49-F238E27FC236}">
              <a16:creationId xmlns:a16="http://schemas.microsoft.com/office/drawing/2014/main" id="{00000000-0008-0000-05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63" name="Picture 1" descr="ALMASHRI_0">
          <a:extLst>
            <a:ext uri="{FF2B5EF4-FFF2-40B4-BE49-F238E27FC236}">
              <a16:creationId xmlns:a16="http://schemas.microsoft.com/office/drawing/2014/main" id="{00000000-0008-0000-05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64" name="Picture 1" descr="ALMASHRI_0">
          <a:extLst>
            <a:ext uri="{FF2B5EF4-FFF2-40B4-BE49-F238E27FC236}">
              <a16:creationId xmlns:a16="http://schemas.microsoft.com/office/drawing/2014/main" id="{00000000-0008-0000-05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65" name="Picture 1" descr="ALMASHRI_0">
          <a:extLst>
            <a:ext uri="{FF2B5EF4-FFF2-40B4-BE49-F238E27FC236}">
              <a16:creationId xmlns:a16="http://schemas.microsoft.com/office/drawing/2014/main" id="{00000000-0008-0000-05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66" name="Picture 1" descr="ALMASHRI_0">
          <a:extLst>
            <a:ext uri="{FF2B5EF4-FFF2-40B4-BE49-F238E27FC236}">
              <a16:creationId xmlns:a16="http://schemas.microsoft.com/office/drawing/2014/main" id="{00000000-0008-0000-05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67" name="Picture 1" descr="ALMASHRI_0">
          <a:extLst>
            <a:ext uri="{FF2B5EF4-FFF2-40B4-BE49-F238E27FC236}">
              <a16:creationId xmlns:a16="http://schemas.microsoft.com/office/drawing/2014/main" id="{00000000-0008-0000-05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68" name="Picture 1" descr="ALMASHRI_0">
          <a:extLst>
            <a:ext uri="{FF2B5EF4-FFF2-40B4-BE49-F238E27FC236}">
              <a16:creationId xmlns:a16="http://schemas.microsoft.com/office/drawing/2014/main" id="{00000000-0008-0000-05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69" name="Picture 1" descr="ALMASHRI_0">
          <a:extLst>
            <a:ext uri="{FF2B5EF4-FFF2-40B4-BE49-F238E27FC236}">
              <a16:creationId xmlns:a16="http://schemas.microsoft.com/office/drawing/2014/main" id="{00000000-0008-0000-05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0" name="Picture 1" descr="ALMASHRI_0">
          <a:extLst>
            <a:ext uri="{FF2B5EF4-FFF2-40B4-BE49-F238E27FC236}">
              <a16:creationId xmlns:a16="http://schemas.microsoft.com/office/drawing/2014/main" id="{00000000-0008-0000-05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1" name="Picture 1" descr="ALMASHRI_0">
          <a:extLst>
            <a:ext uri="{FF2B5EF4-FFF2-40B4-BE49-F238E27FC236}">
              <a16:creationId xmlns:a16="http://schemas.microsoft.com/office/drawing/2014/main" id="{00000000-0008-0000-05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2" name="Picture 1" descr="ALMASHRI_0">
          <a:extLst>
            <a:ext uri="{FF2B5EF4-FFF2-40B4-BE49-F238E27FC236}">
              <a16:creationId xmlns:a16="http://schemas.microsoft.com/office/drawing/2014/main" id="{00000000-0008-0000-05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3" name="Picture 1" descr="ALMASHRI_0">
          <a:extLst>
            <a:ext uri="{FF2B5EF4-FFF2-40B4-BE49-F238E27FC236}">
              <a16:creationId xmlns:a16="http://schemas.microsoft.com/office/drawing/2014/main" id="{00000000-0008-0000-05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4" name="Picture 1" descr="ALMASHRI_0">
          <a:extLst>
            <a:ext uri="{FF2B5EF4-FFF2-40B4-BE49-F238E27FC236}">
              <a16:creationId xmlns:a16="http://schemas.microsoft.com/office/drawing/2014/main" id="{00000000-0008-0000-05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5" name="Picture 1" descr="ALMASHRI_0">
          <a:extLst>
            <a:ext uri="{FF2B5EF4-FFF2-40B4-BE49-F238E27FC236}">
              <a16:creationId xmlns:a16="http://schemas.microsoft.com/office/drawing/2014/main" id="{00000000-0008-0000-05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6" name="Picture 1" descr="ALMASHRI_0">
          <a:extLst>
            <a:ext uri="{FF2B5EF4-FFF2-40B4-BE49-F238E27FC236}">
              <a16:creationId xmlns:a16="http://schemas.microsoft.com/office/drawing/2014/main" id="{00000000-0008-0000-05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7" name="Picture 1" descr="ALMASHRI_0">
          <a:extLst>
            <a:ext uri="{FF2B5EF4-FFF2-40B4-BE49-F238E27FC236}">
              <a16:creationId xmlns:a16="http://schemas.microsoft.com/office/drawing/2014/main" id="{00000000-0008-0000-05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8" name="Picture 1" descr="ALMASHRI_0">
          <a:extLst>
            <a:ext uri="{FF2B5EF4-FFF2-40B4-BE49-F238E27FC236}">
              <a16:creationId xmlns:a16="http://schemas.microsoft.com/office/drawing/2014/main" id="{00000000-0008-0000-05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9" name="Picture 1" descr="ALMASHRI_0">
          <a:extLst>
            <a:ext uri="{FF2B5EF4-FFF2-40B4-BE49-F238E27FC236}">
              <a16:creationId xmlns:a16="http://schemas.microsoft.com/office/drawing/2014/main" id="{00000000-0008-0000-05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80" name="Picture 1" descr="ALMASHRI_0">
          <a:extLst>
            <a:ext uri="{FF2B5EF4-FFF2-40B4-BE49-F238E27FC236}">
              <a16:creationId xmlns:a16="http://schemas.microsoft.com/office/drawing/2014/main" id="{00000000-0008-0000-05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81" name="Picture 1" descr="ALMASHRI_0">
          <a:extLst>
            <a:ext uri="{FF2B5EF4-FFF2-40B4-BE49-F238E27FC236}">
              <a16:creationId xmlns:a16="http://schemas.microsoft.com/office/drawing/2014/main" id="{00000000-0008-0000-05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2" name="Picture 1" descr="ALMASHRI_0">
          <a:extLst>
            <a:ext uri="{FF2B5EF4-FFF2-40B4-BE49-F238E27FC236}">
              <a16:creationId xmlns:a16="http://schemas.microsoft.com/office/drawing/2014/main" id="{00000000-0008-0000-05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3" name="Picture 1" descr="ALMASHRI_0">
          <a:extLst>
            <a:ext uri="{FF2B5EF4-FFF2-40B4-BE49-F238E27FC236}">
              <a16:creationId xmlns:a16="http://schemas.microsoft.com/office/drawing/2014/main" id="{00000000-0008-0000-05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4" name="Picture 1" descr="ALMASHRI_0">
          <a:extLst>
            <a:ext uri="{FF2B5EF4-FFF2-40B4-BE49-F238E27FC236}">
              <a16:creationId xmlns:a16="http://schemas.microsoft.com/office/drawing/2014/main" id="{00000000-0008-0000-05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5" name="Picture 1" descr="ALMASHRI_0">
          <a:extLst>
            <a:ext uri="{FF2B5EF4-FFF2-40B4-BE49-F238E27FC236}">
              <a16:creationId xmlns:a16="http://schemas.microsoft.com/office/drawing/2014/main" id="{00000000-0008-0000-05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6" name="Picture 1" descr="ALMASHRI_0">
          <a:extLst>
            <a:ext uri="{FF2B5EF4-FFF2-40B4-BE49-F238E27FC236}">
              <a16:creationId xmlns:a16="http://schemas.microsoft.com/office/drawing/2014/main" id="{00000000-0008-0000-05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7" name="Picture 1" descr="ALMASHRI_0">
          <a:extLst>
            <a:ext uri="{FF2B5EF4-FFF2-40B4-BE49-F238E27FC236}">
              <a16:creationId xmlns:a16="http://schemas.microsoft.com/office/drawing/2014/main" id="{00000000-0008-0000-05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8" name="Picture 1" descr="ALMASHRI_0">
          <a:extLst>
            <a:ext uri="{FF2B5EF4-FFF2-40B4-BE49-F238E27FC236}">
              <a16:creationId xmlns:a16="http://schemas.microsoft.com/office/drawing/2014/main" id="{00000000-0008-0000-05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89" name="Picture 1" descr="ALMASHRI_0">
          <a:extLst>
            <a:ext uri="{FF2B5EF4-FFF2-40B4-BE49-F238E27FC236}">
              <a16:creationId xmlns:a16="http://schemas.microsoft.com/office/drawing/2014/main" id="{00000000-0008-0000-05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0" name="Picture 1" descr="ALMASHRI_0">
          <a:extLst>
            <a:ext uri="{FF2B5EF4-FFF2-40B4-BE49-F238E27FC236}">
              <a16:creationId xmlns:a16="http://schemas.microsoft.com/office/drawing/2014/main" id="{00000000-0008-0000-05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1" name="Picture 1" descr="ALMASHRI_0">
          <a:extLst>
            <a:ext uri="{FF2B5EF4-FFF2-40B4-BE49-F238E27FC236}">
              <a16:creationId xmlns:a16="http://schemas.microsoft.com/office/drawing/2014/main" id="{00000000-0008-0000-05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2" name="Picture 1" descr="ALMASHRI_0">
          <a:extLst>
            <a:ext uri="{FF2B5EF4-FFF2-40B4-BE49-F238E27FC236}">
              <a16:creationId xmlns:a16="http://schemas.microsoft.com/office/drawing/2014/main" id="{00000000-0008-0000-05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3" name="Picture 1" descr="ALMASHRI_0">
          <a:extLst>
            <a:ext uri="{FF2B5EF4-FFF2-40B4-BE49-F238E27FC236}">
              <a16:creationId xmlns:a16="http://schemas.microsoft.com/office/drawing/2014/main" id="{00000000-0008-0000-05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4" name="Picture 1" descr="ALMASHRI_0">
          <a:extLst>
            <a:ext uri="{FF2B5EF4-FFF2-40B4-BE49-F238E27FC236}">
              <a16:creationId xmlns:a16="http://schemas.microsoft.com/office/drawing/2014/main" id="{00000000-0008-0000-05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5" name="Picture 1" descr="ALMASHRI_0">
          <a:extLst>
            <a:ext uri="{FF2B5EF4-FFF2-40B4-BE49-F238E27FC236}">
              <a16:creationId xmlns:a16="http://schemas.microsoft.com/office/drawing/2014/main" id="{00000000-0008-0000-05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6" name="Picture 1" descr="ALMASHRI_0">
          <a:extLst>
            <a:ext uri="{FF2B5EF4-FFF2-40B4-BE49-F238E27FC236}">
              <a16:creationId xmlns:a16="http://schemas.microsoft.com/office/drawing/2014/main" id="{00000000-0008-0000-05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397" name="Picture 1" descr="ALMASHRI_0">
          <a:extLst>
            <a:ext uri="{FF2B5EF4-FFF2-40B4-BE49-F238E27FC236}">
              <a16:creationId xmlns:a16="http://schemas.microsoft.com/office/drawing/2014/main" id="{00000000-0008-0000-05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98" name="Picture 1" descr="ALMASHRI_0">
          <a:extLst>
            <a:ext uri="{FF2B5EF4-FFF2-40B4-BE49-F238E27FC236}">
              <a16:creationId xmlns:a16="http://schemas.microsoft.com/office/drawing/2014/main" id="{00000000-0008-0000-05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399" name="Picture 1" descr="ALMASHRI_0">
          <a:extLst>
            <a:ext uri="{FF2B5EF4-FFF2-40B4-BE49-F238E27FC236}">
              <a16:creationId xmlns:a16="http://schemas.microsoft.com/office/drawing/2014/main" id="{00000000-0008-0000-05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0" name="Picture 1" descr="ALMASHRI_0">
          <a:extLst>
            <a:ext uri="{FF2B5EF4-FFF2-40B4-BE49-F238E27FC236}">
              <a16:creationId xmlns:a16="http://schemas.microsoft.com/office/drawing/2014/main" id="{00000000-0008-0000-05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1" name="Picture 1" descr="ALMASHRI_0">
          <a:extLst>
            <a:ext uri="{FF2B5EF4-FFF2-40B4-BE49-F238E27FC236}">
              <a16:creationId xmlns:a16="http://schemas.microsoft.com/office/drawing/2014/main" id="{00000000-0008-0000-05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2" name="Picture 1" descr="ALMASHRI_0">
          <a:extLst>
            <a:ext uri="{FF2B5EF4-FFF2-40B4-BE49-F238E27FC236}">
              <a16:creationId xmlns:a16="http://schemas.microsoft.com/office/drawing/2014/main" id="{00000000-0008-0000-05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3" name="Picture 1" descr="ALMASHRI_0">
          <a:extLst>
            <a:ext uri="{FF2B5EF4-FFF2-40B4-BE49-F238E27FC236}">
              <a16:creationId xmlns:a16="http://schemas.microsoft.com/office/drawing/2014/main" id="{00000000-0008-0000-05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4" name="Picture 1" descr="ALMASHRI_0">
          <a:extLst>
            <a:ext uri="{FF2B5EF4-FFF2-40B4-BE49-F238E27FC236}">
              <a16:creationId xmlns:a16="http://schemas.microsoft.com/office/drawing/2014/main" id="{00000000-0008-0000-05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5" name="Picture 1" descr="ALMASHRI_0">
          <a:extLst>
            <a:ext uri="{FF2B5EF4-FFF2-40B4-BE49-F238E27FC236}">
              <a16:creationId xmlns:a16="http://schemas.microsoft.com/office/drawing/2014/main" id="{00000000-0008-0000-05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6" name="Picture 1" descr="ALMASHRI_0">
          <a:extLst>
            <a:ext uri="{FF2B5EF4-FFF2-40B4-BE49-F238E27FC236}">
              <a16:creationId xmlns:a16="http://schemas.microsoft.com/office/drawing/2014/main" id="{00000000-0008-0000-05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7" name="Picture 1" descr="ALMASHRI_0">
          <a:extLst>
            <a:ext uri="{FF2B5EF4-FFF2-40B4-BE49-F238E27FC236}">
              <a16:creationId xmlns:a16="http://schemas.microsoft.com/office/drawing/2014/main" id="{00000000-0008-0000-05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8" name="Picture 1" descr="ALMASHRI_0">
          <a:extLst>
            <a:ext uri="{FF2B5EF4-FFF2-40B4-BE49-F238E27FC236}">
              <a16:creationId xmlns:a16="http://schemas.microsoft.com/office/drawing/2014/main" id="{00000000-0008-0000-05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09" name="Picture 1" descr="ALMASHRI_0">
          <a:extLst>
            <a:ext uri="{FF2B5EF4-FFF2-40B4-BE49-F238E27FC236}">
              <a16:creationId xmlns:a16="http://schemas.microsoft.com/office/drawing/2014/main" id="{00000000-0008-0000-05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10" name="Picture 1" descr="ALMASHRI_0">
          <a:extLst>
            <a:ext uri="{FF2B5EF4-FFF2-40B4-BE49-F238E27FC236}">
              <a16:creationId xmlns:a16="http://schemas.microsoft.com/office/drawing/2014/main" id="{00000000-0008-0000-05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11" name="Picture 1" descr="ALMASHRI_0">
          <a:extLst>
            <a:ext uri="{FF2B5EF4-FFF2-40B4-BE49-F238E27FC236}">
              <a16:creationId xmlns:a16="http://schemas.microsoft.com/office/drawing/2014/main" id="{00000000-0008-0000-05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12" name="Picture 1" descr="ALMASHRI_0">
          <a:extLst>
            <a:ext uri="{FF2B5EF4-FFF2-40B4-BE49-F238E27FC236}">
              <a16:creationId xmlns:a16="http://schemas.microsoft.com/office/drawing/2014/main" id="{00000000-0008-0000-05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13" name="Picture 1" descr="ALMASHRI_0">
          <a:extLst>
            <a:ext uri="{FF2B5EF4-FFF2-40B4-BE49-F238E27FC236}">
              <a16:creationId xmlns:a16="http://schemas.microsoft.com/office/drawing/2014/main" id="{00000000-0008-0000-05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14" name="Picture 1" descr="ALMASHRI_0">
          <a:extLst>
            <a:ext uri="{FF2B5EF4-FFF2-40B4-BE49-F238E27FC236}">
              <a16:creationId xmlns:a16="http://schemas.microsoft.com/office/drawing/2014/main" id="{00000000-0008-0000-05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15" name="Picture 1" descr="ALMASHRI_0">
          <a:extLst>
            <a:ext uri="{FF2B5EF4-FFF2-40B4-BE49-F238E27FC236}">
              <a16:creationId xmlns:a16="http://schemas.microsoft.com/office/drawing/2014/main" id="{00000000-0008-0000-05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16" name="Picture 1" descr="ALMASHRI_0">
          <a:extLst>
            <a:ext uri="{FF2B5EF4-FFF2-40B4-BE49-F238E27FC236}">
              <a16:creationId xmlns:a16="http://schemas.microsoft.com/office/drawing/2014/main" id="{00000000-0008-0000-05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17" name="Picture 1" descr="ALMASHRI_0">
          <a:extLst>
            <a:ext uri="{FF2B5EF4-FFF2-40B4-BE49-F238E27FC236}">
              <a16:creationId xmlns:a16="http://schemas.microsoft.com/office/drawing/2014/main" id="{00000000-0008-0000-05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18" name="Picture 1" descr="ALMASHRI_0">
          <a:extLst>
            <a:ext uri="{FF2B5EF4-FFF2-40B4-BE49-F238E27FC236}">
              <a16:creationId xmlns:a16="http://schemas.microsoft.com/office/drawing/2014/main" id="{00000000-0008-0000-05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19" name="Picture 1" descr="ALMASHRI_0">
          <a:extLst>
            <a:ext uri="{FF2B5EF4-FFF2-40B4-BE49-F238E27FC236}">
              <a16:creationId xmlns:a16="http://schemas.microsoft.com/office/drawing/2014/main" id="{00000000-0008-0000-05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0" name="Picture 1" descr="ALMASHRI_0">
          <a:extLst>
            <a:ext uri="{FF2B5EF4-FFF2-40B4-BE49-F238E27FC236}">
              <a16:creationId xmlns:a16="http://schemas.microsoft.com/office/drawing/2014/main" id="{00000000-0008-0000-05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1" name="Picture 1" descr="ALMASHRI_0">
          <a:extLst>
            <a:ext uri="{FF2B5EF4-FFF2-40B4-BE49-F238E27FC236}">
              <a16:creationId xmlns:a16="http://schemas.microsoft.com/office/drawing/2014/main" id="{00000000-0008-0000-05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2" name="Picture 1" descr="ALMASHRI_0">
          <a:extLst>
            <a:ext uri="{FF2B5EF4-FFF2-40B4-BE49-F238E27FC236}">
              <a16:creationId xmlns:a16="http://schemas.microsoft.com/office/drawing/2014/main" id="{00000000-0008-0000-05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3" name="Picture 1" descr="ALMASHRI_0">
          <a:extLst>
            <a:ext uri="{FF2B5EF4-FFF2-40B4-BE49-F238E27FC236}">
              <a16:creationId xmlns:a16="http://schemas.microsoft.com/office/drawing/2014/main" id="{00000000-0008-0000-05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4" name="Picture 1" descr="ALMASHRI_0">
          <a:extLst>
            <a:ext uri="{FF2B5EF4-FFF2-40B4-BE49-F238E27FC236}">
              <a16:creationId xmlns:a16="http://schemas.microsoft.com/office/drawing/2014/main" id="{00000000-0008-0000-05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5" name="Picture 1" descr="ALMASHRI_0">
          <a:extLst>
            <a:ext uri="{FF2B5EF4-FFF2-40B4-BE49-F238E27FC236}">
              <a16:creationId xmlns:a16="http://schemas.microsoft.com/office/drawing/2014/main" id="{00000000-0008-0000-05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6" name="Picture 1" descr="ALMASHRI_0">
          <a:extLst>
            <a:ext uri="{FF2B5EF4-FFF2-40B4-BE49-F238E27FC236}">
              <a16:creationId xmlns:a16="http://schemas.microsoft.com/office/drawing/2014/main" id="{00000000-0008-0000-05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7" name="Picture 1" descr="ALMASHRI_0">
          <a:extLst>
            <a:ext uri="{FF2B5EF4-FFF2-40B4-BE49-F238E27FC236}">
              <a16:creationId xmlns:a16="http://schemas.microsoft.com/office/drawing/2014/main" id="{00000000-0008-0000-05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8" name="Picture 1" descr="ALMASHRI_0">
          <a:extLst>
            <a:ext uri="{FF2B5EF4-FFF2-40B4-BE49-F238E27FC236}">
              <a16:creationId xmlns:a16="http://schemas.microsoft.com/office/drawing/2014/main" id="{00000000-0008-0000-05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29" name="Picture 1" descr="ALMASHRI_0">
          <a:extLst>
            <a:ext uri="{FF2B5EF4-FFF2-40B4-BE49-F238E27FC236}">
              <a16:creationId xmlns:a16="http://schemas.microsoft.com/office/drawing/2014/main" id="{00000000-0008-0000-05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0" name="Picture 1" descr="ALMASHRI_0">
          <a:extLst>
            <a:ext uri="{FF2B5EF4-FFF2-40B4-BE49-F238E27FC236}">
              <a16:creationId xmlns:a16="http://schemas.microsoft.com/office/drawing/2014/main" id="{00000000-0008-0000-05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1" name="Picture 1" descr="ALMASHRI_0">
          <a:extLst>
            <a:ext uri="{FF2B5EF4-FFF2-40B4-BE49-F238E27FC236}">
              <a16:creationId xmlns:a16="http://schemas.microsoft.com/office/drawing/2014/main" id="{00000000-0008-0000-05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2" name="Picture 1" descr="ALMASHRI_0">
          <a:extLst>
            <a:ext uri="{FF2B5EF4-FFF2-40B4-BE49-F238E27FC236}">
              <a16:creationId xmlns:a16="http://schemas.microsoft.com/office/drawing/2014/main" id="{00000000-0008-0000-05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3" name="Picture 1" descr="ALMASHRI_0">
          <a:extLst>
            <a:ext uri="{FF2B5EF4-FFF2-40B4-BE49-F238E27FC236}">
              <a16:creationId xmlns:a16="http://schemas.microsoft.com/office/drawing/2014/main" id="{00000000-0008-0000-05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4" name="Picture 1" descr="ALMASHRI_0">
          <a:extLst>
            <a:ext uri="{FF2B5EF4-FFF2-40B4-BE49-F238E27FC236}">
              <a16:creationId xmlns:a16="http://schemas.microsoft.com/office/drawing/2014/main" id="{00000000-0008-0000-05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5" name="Picture 1" descr="ALMASHRI_0">
          <a:extLst>
            <a:ext uri="{FF2B5EF4-FFF2-40B4-BE49-F238E27FC236}">
              <a16:creationId xmlns:a16="http://schemas.microsoft.com/office/drawing/2014/main" id="{00000000-0008-0000-05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6" name="Picture 1" descr="ALMASHRI_0">
          <a:extLst>
            <a:ext uri="{FF2B5EF4-FFF2-40B4-BE49-F238E27FC236}">
              <a16:creationId xmlns:a16="http://schemas.microsoft.com/office/drawing/2014/main" id="{00000000-0008-0000-05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7" name="Picture 1" descr="ALMASHRI_0">
          <a:extLst>
            <a:ext uri="{FF2B5EF4-FFF2-40B4-BE49-F238E27FC236}">
              <a16:creationId xmlns:a16="http://schemas.microsoft.com/office/drawing/2014/main" id="{00000000-0008-0000-05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8" name="Picture 1" descr="ALMASHRI_0">
          <a:extLst>
            <a:ext uri="{FF2B5EF4-FFF2-40B4-BE49-F238E27FC236}">
              <a16:creationId xmlns:a16="http://schemas.microsoft.com/office/drawing/2014/main" id="{00000000-0008-0000-05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39" name="Picture 1" descr="ALMASHRI_0">
          <a:extLst>
            <a:ext uri="{FF2B5EF4-FFF2-40B4-BE49-F238E27FC236}">
              <a16:creationId xmlns:a16="http://schemas.microsoft.com/office/drawing/2014/main" id="{00000000-0008-0000-05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40" name="Picture 1" descr="ALMASHRI_0">
          <a:extLst>
            <a:ext uri="{FF2B5EF4-FFF2-40B4-BE49-F238E27FC236}">
              <a16:creationId xmlns:a16="http://schemas.microsoft.com/office/drawing/2014/main" id="{00000000-0008-0000-05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41" name="Picture 1" descr="ALMASHRI_0">
          <a:extLst>
            <a:ext uri="{FF2B5EF4-FFF2-40B4-BE49-F238E27FC236}">
              <a16:creationId xmlns:a16="http://schemas.microsoft.com/office/drawing/2014/main" id="{00000000-0008-0000-05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42" name="Picture 1" descr="ALMASHRI_0">
          <a:extLst>
            <a:ext uri="{FF2B5EF4-FFF2-40B4-BE49-F238E27FC236}">
              <a16:creationId xmlns:a16="http://schemas.microsoft.com/office/drawing/2014/main" id="{00000000-0008-0000-05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43" name="Picture 1" descr="ALMASHRI_0">
          <a:extLst>
            <a:ext uri="{FF2B5EF4-FFF2-40B4-BE49-F238E27FC236}">
              <a16:creationId xmlns:a16="http://schemas.microsoft.com/office/drawing/2014/main" id="{00000000-0008-0000-05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44" name="Picture 1" descr="ALMASHRI_0">
          <a:extLst>
            <a:ext uri="{FF2B5EF4-FFF2-40B4-BE49-F238E27FC236}">
              <a16:creationId xmlns:a16="http://schemas.microsoft.com/office/drawing/2014/main" id="{00000000-0008-0000-05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445" name="Picture 1" descr="ALMASHRI_0">
          <a:extLst>
            <a:ext uri="{FF2B5EF4-FFF2-40B4-BE49-F238E27FC236}">
              <a16:creationId xmlns:a16="http://schemas.microsoft.com/office/drawing/2014/main" id="{00000000-0008-0000-05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46" name="Picture 1" descr="ALMASHRI_0">
          <a:extLst>
            <a:ext uri="{FF2B5EF4-FFF2-40B4-BE49-F238E27FC236}">
              <a16:creationId xmlns:a16="http://schemas.microsoft.com/office/drawing/2014/main" id="{00000000-0008-0000-05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47" name="Picture 1" descr="ALMASHRI_0">
          <a:extLst>
            <a:ext uri="{FF2B5EF4-FFF2-40B4-BE49-F238E27FC236}">
              <a16:creationId xmlns:a16="http://schemas.microsoft.com/office/drawing/2014/main" id="{00000000-0008-0000-05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48" name="Picture 1" descr="ALMASHRI_0">
          <a:extLst>
            <a:ext uri="{FF2B5EF4-FFF2-40B4-BE49-F238E27FC236}">
              <a16:creationId xmlns:a16="http://schemas.microsoft.com/office/drawing/2014/main" id="{00000000-0008-0000-05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49" name="Picture 1" descr="ALMASHRI_0">
          <a:extLst>
            <a:ext uri="{FF2B5EF4-FFF2-40B4-BE49-F238E27FC236}">
              <a16:creationId xmlns:a16="http://schemas.microsoft.com/office/drawing/2014/main" id="{00000000-0008-0000-05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0" name="Picture 1" descr="ALMASHRI_0">
          <a:extLst>
            <a:ext uri="{FF2B5EF4-FFF2-40B4-BE49-F238E27FC236}">
              <a16:creationId xmlns:a16="http://schemas.microsoft.com/office/drawing/2014/main" id="{00000000-0008-0000-05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1" name="Picture 1" descr="ALMASHRI_0">
          <a:extLst>
            <a:ext uri="{FF2B5EF4-FFF2-40B4-BE49-F238E27FC236}">
              <a16:creationId xmlns:a16="http://schemas.microsoft.com/office/drawing/2014/main" id="{00000000-0008-0000-05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2" name="Picture 1" descr="ALMASHRI_0">
          <a:extLst>
            <a:ext uri="{FF2B5EF4-FFF2-40B4-BE49-F238E27FC236}">
              <a16:creationId xmlns:a16="http://schemas.microsoft.com/office/drawing/2014/main" id="{00000000-0008-0000-05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3" name="Picture 1" descr="ALMASHRI_0">
          <a:extLst>
            <a:ext uri="{FF2B5EF4-FFF2-40B4-BE49-F238E27FC236}">
              <a16:creationId xmlns:a16="http://schemas.microsoft.com/office/drawing/2014/main" id="{00000000-0008-0000-05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4" name="Picture 1" descr="ALMASHRI_0">
          <a:extLst>
            <a:ext uri="{FF2B5EF4-FFF2-40B4-BE49-F238E27FC236}">
              <a16:creationId xmlns:a16="http://schemas.microsoft.com/office/drawing/2014/main" id="{00000000-0008-0000-05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5" name="Picture 1" descr="ALMASHRI_0">
          <a:extLst>
            <a:ext uri="{FF2B5EF4-FFF2-40B4-BE49-F238E27FC236}">
              <a16:creationId xmlns:a16="http://schemas.microsoft.com/office/drawing/2014/main" id="{00000000-0008-0000-05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6" name="Picture 1" descr="ALMASHRI_0">
          <a:extLst>
            <a:ext uri="{FF2B5EF4-FFF2-40B4-BE49-F238E27FC236}">
              <a16:creationId xmlns:a16="http://schemas.microsoft.com/office/drawing/2014/main" id="{00000000-0008-0000-05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7" name="Picture 1" descr="ALMASHRI_0">
          <a:extLst>
            <a:ext uri="{FF2B5EF4-FFF2-40B4-BE49-F238E27FC236}">
              <a16:creationId xmlns:a16="http://schemas.microsoft.com/office/drawing/2014/main" id="{00000000-0008-0000-05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8" name="Picture 1" descr="ALMASHRI_0">
          <a:extLst>
            <a:ext uri="{FF2B5EF4-FFF2-40B4-BE49-F238E27FC236}">
              <a16:creationId xmlns:a16="http://schemas.microsoft.com/office/drawing/2014/main" id="{00000000-0008-0000-05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59" name="Picture 1" descr="ALMASHRI_0">
          <a:extLst>
            <a:ext uri="{FF2B5EF4-FFF2-40B4-BE49-F238E27FC236}">
              <a16:creationId xmlns:a16="http://schemas.microsoft.com/office/drawing/2014/main" id="{00000000-0008-0000-05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60" name="Picture 1" descr="ALMASHRI_0">
          <a:extLst>
            <a:ext uri="{FF2B5EF4-FFF2-40B4-BE49-F238E27FC236}">
              <a16:creationId xmlns:a16="http://schemas.microsoft.com/office/drawing/2014/main" id="{00000000-0008-0000-05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461" name="Picture 1" descr="ALMASHRI_0">
          <a:extLst>
            <a:ext uri="{FF2B5EF4-FFF2-40B4-BE49-F238E27FC236}">
              <a16:creationId xmlns:a16="http://schemas.microsoft.com/office/drawing/2014/main" id="{00000000-0008-0000-05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2" name="Picture 1" descr="ALMASHRI_0">
          <a:extLst>
            <a:ext uri="{FF2B5EF4-FFF2-40B4-BE49-F238E27FC236}">
              <a16:creationId xmlns:a16="http://schemas.microsoft.com/office/drawing/2014/main" id="{00000000-0008-0000-05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3" name="Picture 1" descr="ALMASHRI_0">
          <a:extLst>
            <a:ext uri="{FF2B5EF4-FFF2-40B4-BE49-F238E27FC236}">
              <a16:creationId xmlns:a16="http://schemas.microsoft.com/office/drawing/2014/main" id="{00000000-0008-0000-05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4" name="Picture 1" descr="ALMASHRI_0">
          <a:extLst>
            <a:ext uri="{FF2B5EF4-FFF2-40B4-BE49-F238E27FC236}">
              <a16:creationId xmlns:a16="http://schemas.microsoft.com/office/drawing/2014/main" id="{00000000-0008-0000-05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5" name="Picture 1" descr="ALMASHRI_0">
          <a:extLst>
            <a:ext uri="{FF2B5EF4-FFF2-40B4-BE49-F238E27FC236}">
              <a16:creationId xmlns:a16="http://schemas.microsoft.com/office/drawing/2014/main" id="{00000000-0008-0000-05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6" name="Picture 1" descr="ALMASHRI_0">
          <a:extLst>
            <a:ext uri="{FF2B5EF4-FFF2-40B4-BE49-F238E27FC236}">
              <a16:creationId xmlns:a16="http://schemas.microsoft.com/office/drawing/2014/main" id="{00000000-0008-0000-05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7" name="Picture 1" descr="ALMASHRI_0">
          <a:extLst>
            <a:ext uri="{FF2B5EF4-FFF2-40B4-BE49-F238E27FC236}">
              <a16:creationId xmlns:a16="http://schemas.microsoft.com/office/drawing/2014/main" id="{00000000-0008-0000-05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8" name="Picture 1" descr="ALMASHRI_0">
          <a:extLst>
            <a:ext uri="{FF2B5EF4-FFF2-40B4-BE49-F238E27FC236}">
              <a16:creationId xmlns:a16="http://schemas.microsoft.com/office/drawing/2014/main" id="{00000000-0008-0000-05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69" name="Picture 1" descr="ALMASHRI_0">
          <a:extLst>
            <a:ext uri="{FF2B5EF4-FFF2-40B4-BE49-F238E27FC236}">
              <a16:creationId xmlns:a16="http://schemas.microsoft.com/office/drawing/2014/main" id="{00000000-0008-0000-05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0" name="Picture 1" descr="ALMASHRI_0">
          <a:extLst>
            <a:ext uri="{FF2B5EF4-FFF2-40B4-BE49-F238E27FC236}">
              <a16:creationId xmlns:a16="http://schemas.microsoft.com/office/drawing/2014/main" id="{00000000-0008-0000-05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1" name="Picture 1" descr="ALMASHRI_0">
          <a:extLst>
            <a:ext uri="{FF2B5EF4-FFF2-40B4-BE49-F238E27FC236}">
              <a16:creationId xmlns:a16="http://schemas.microsoft.com/office/drawing/2014/main" id="{00000000-0008-0000-05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2" name="Picture 1" descr="ALMASHRI_0">
          <a:extLst>
            <a:ext uri="{FF2B5EF4-FFF2-40B4-BE49-F238E27FC236}">
              <a16:creationId xmlns:a16="http://schemas.microsoft.com/office/drawing/2014/main" id="{00000000-0008-0000-05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3" name="Picture 1" descr="ALMASHRI_0">
          <a:extLst>
            <a:ext uri="{FF2B5EF4-FFF2-40B4-BE49-F238E27FC236}">
              <a16:creationId xmlns:a16="http://schemas.microsoft.com/office/drawing/2014/main" id="{00000000-0008-0000-05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4" name="Picture 1" descr="ALMASHRI_0">
          <a:extLst>
            <a:ext uri="{FF2B5EF4-FFF2-40B4-BE49-F238E27FC236}">
              <a16:creationId xmlns:a16="http://schemas.microsoft.com/office/drawing/2014/main" id="{00000000-0008-0000-05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5" name="Picture 1" descr="ALMASHRI_0">
          <a:extLst>
            <a:ext uri="{FF2B5EF4-FFF2-40B4-BE49-F238E27FC236}">
              <a16:creationId xmlns:a16="http://schemas.microsoft.com/office/drawing/2014/main" id="{00000000-0008-0000-05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6" name="Picture 1" descr="ALMASHRI_0">
          <a:extLst>
            <a:ext uri="{FF2B5EF4-FFF2-40B4-BE49-F238E27FC236}">
              <a16:creationId xmlns:a16="http://schemas.microsoft.com/office/drawing/2014/main" id="{00000000-0008-0000-05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477" name="Picture 1" descr="ALMASHRI_0">
          <a:extLst>
            <a:ext uri="{FF2B5EF4-FFF2-40B4-BE49-F238E27FC236}">
              <a16:creationId xmlns:a16="http://schemas.microsoft.com/office/drawing/2014/main" id="{00000000-0008-0000-05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78" name="Picture 1" descr="ALMASHRI_0">
          <a:extLst>
            <a:ext uri="{FF2B5EF4-FFF2-40B4-BE49-F238E27FC236}">
              <a16:creationId xmlns:a16="http://schemas.microsoft.com/office/drawing/2014/main" id="{00000000-0008-0000-05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79" name="Picture 1" descr="ALMASHRI_0">
          <a:extLst>
            <a:ext uri="{FF2B5EF4-FFF2-40B4-BE49-F238E27FC236}">
              <a16:creationId xmlns:a16="http://schemas.microsoft.com/office/drawing/2014/main" id="{00000000-0008-0000-05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0" name="Picture 1" descr="ALMASHRI_0">
          <a:extLst>
            <a:ext uri="{FF2B5EF4-FFF2-40B4-BE49-F238E27FC236}">
              <a16:creationId xmlns:a16="http://schemas.microsoft.com/office/drawing/2014/main" id="{00000000-0008-0000-05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1" name="Picture 1" descr="ALMASHRI_0">
          <a:extLst>
            <a:ext uri="{FF2B5EF4-FFF2-40B4-BE49-F238E27FC236}">
              <a16:creationId xmlns:a16="http://schemas.microsoft.com/office/drawing/2014/main" id="{00000000-0008-0000-05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2" name="Picture 1" descr="ALMASHRI_0">
          <a:extLst>
            <a:ext uri="{FF2B5EF4-FFF2-40B4-BE49-F238E27FC236}">
              <a16:creationId xmlns:a16="http://schemas.microsoft.com/office/drawing/2014/main" id="{00000000-0008-0000-05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3" name="Picture 1" descr="ALMASHRI_0">
          <a:extLst>
            <a:ext uri="{FF2B5EF4-FFF2-40B4-BE49-F238E27FC236}">
              <a16:creationId xmlns:a16="http://schemas.microsoft.com/office/drawing/2014/main" id="{00000000-0008-0000-05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4" name="Picture 1" descr="ALMASHRI_0">
          <a:extLst>
            <a:ext uri="{FF2B5EF4-FFF2-40B4-BE49-F238E27FC236}">
              <a16:creationId xmlns:a16="http://schemas.microsoft.com/office/drawing/2014/main" id="{00000000-0008-0000-05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5" name="Picture 1" descr="ALMASHRI_0">
          <a:extLst>
            <a:ext uri="{FF2B5EF4-FFF2-40B4-BE49-F238E27FC236}">
              <a16:creationId xmlns:a16="http://schemas.microsoft.com/office/drawing/2014/main" id="{00000000-0008-0000-05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6" name="Picture 1" descr="ALMASHRI_0">
          <a:extLst>
            <a:ext uri="{FF2B5EF4-FFF2-40B4-BE49-F238E27FC236}">
              <a16:creationId xmlns:a16="http://schemas.microsoft.com/office/drawing/2014/main" id="{00000000-0008-0000-05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7" name="Picture 1" descr="ALMASHRI_0">
          <a:extLst>
            <a:ext uri="{FF2B5EF4-FFF2-40B4-BE49-F238E27FC236}">
              <a16:creationId xmlns:a16="http://schemas.microsoft.com/office/drawing/2014/main" id="{00000000-0008-0000-05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8" name="Picture 1" descr="ALMASHRI_0">
          <a:extLst>
            <a:ext uri="{FF2B5EF4-FFF2-40B4-BE49-F238E27FC236}">
              <a16:creationId xmlns:a16="http://schemas.microsoft.com/office/drawing/2014/main" id="{00000000-0008-0000-05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89" name="Picture 1" descr="ALMASHRI_0">
          <a:extLst>
            <a:ext uri="{FF2B5EF4-FFF2-40B4-BE49-F238E27FC236}">
              <a16:creationId xmlns:a16="http://schemas.microsoft.com/office/drawing/2014/main" id="{00000000-0008-0000-05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90" name="Picture 1" descr="ALMASHRI_0">
          <a:extLst>
            <a:ext uri="{FF2B5EF4-FFF2-40B4-BE49-F238E27FC236}">
              <a16:creationId xmlns:a16="http://schemas.microsoft.com/office/drawing/2014/main" id="{00000000-0008-0000-05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91" name="Picture 1" descr="ALMASHRI_0">
          <a:extLst>
            <a:ext uri="{FF2B5EF4-FFF2-40B4-BE49-F238E27FC236}">
              <a16:creationId xmlns:a16="http://schemas.microsoft.com/office/drawing/2014/main" id="{00000000-0008-0000-05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92" name="Picture 1" descr="ALMASHRI_0">
          <a:extLst>
            <a:ext uri="{FF2B5EF4-FFF2-40B4-BE49-F238E27FC236}">
              <a16:creationId xmlns:a16="http://schemas.microsoft.com/office/drawing/2014/main" id="{00000000-0008-0000-05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493" name="Picture 1" descr="ALMASHRI_0">
          <a:extLst>
            <a:ext uri="{FF2B5EF4-FFF2-40B4-BE49-F238E27FC236}">
              <a16:creationId xmlns:a16="http://schemas.microsoft.com/office/drawing/2014/main" id="{00000000-0008-0000-05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94" name="Picture 1" descr="ALMASHRI_0">
          <a:extLst>
            <a:ext uri="{FF2B5EF4-FFF2-40B4-BE49-F238E27FC236}">
              <a16:creationId xmlns:a16="http://schemas.microsoft.com/office/drawing/2014/main" id="{00000000-0008-0000-05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95" name="Picture 1" descr="ALMASHRI_0">
          <a:extLst>
            <a:ext uri="{FF2B5EF4-FFF2-40B4-BE49-F238E27FC236}">
              <a16:creationId xmlns:a16="http://schemas.microsoft.com/office/drawing/2014/main" id="{00000000-0008-0000-05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96" name="Picture 1" descr="ALMASHRI_0">
          <a:extLst>
            <a:ext uri="{FF2B5EF4-FFF2-40B4-BE49-F238E27FC236}">
              <a16:creationId xmlns:a16="http://schemas.microsoft.com/office/drawing/2014/main" id="{00000000-0008-0000-05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97" name="Picture 1" descr="ALMASHRI_0">
          <a:extLst>
            <a:ext uri="{FF2B5EF4-FFF2-40B4-BE49-F238E27FC236}">
              <a16:creationId xmlns:a16="http://schemas.microsoft.com/office/drawing/2014/main" id="{00000000-0008-0000-05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98" name="Picture 1" descr="ALMASHRI_0">
          <a:extLst>
            <a:ext uri="{FF2B5EF4-FFF2-40B4-BE49-F238E27FC236}">
              <a16:creationId xmlns:a16="http://schemas.microsoft.com/office/drawing/2014/main" id="{00000000-0008-0000-05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99" name="Picture 1" descr="ALMASHRI_0">
          <a:extLst>
            <a:ext uri="{FF2B5EF4-FFF2-40B4-BE49-F238E27FC236}">
              <a16:creationId xmlns:a16="http://schemas.microsoft.com/office/drawing/2014/main" id="{00000000-0008-0000-05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0" name="Picture 1" descr="ALMASHRI_0">
          <a:extLst>
            <a:ext uri="{FF2B5EF4-FFF2-40B4-BE49-F238E27FC236}">
              <a16:creationId xmlns:a16="http://schemas.microsoft.com/office/drawing/2014/main" id="{00000000-0008-0000-05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1" name="Picture 1" descr="ALMASHRI_0">
          <a:extLst>
            <a:ext uri="{FF2B5EF4-FFF2-40B4-BE49-F238E27FC236}">
              <a16:creationId xmlns:a16="http://schemas.microsoft.com/office/drawing/2014/main" id="{00000000-0008-0000-05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2" name="Picture 1" descr="ALMASHRI_0">
          <a:extLst>
            <a:ext uri="{FF2B5EF4-FFF2-40B4-BE49-F238E27FC236}">
              <a16:creationId xmlns:a16="http://schemas.microsoft.com/office/drawing/2014/main" id="{00000000-0008-0000-05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3" name="Picture 1" descr="ALMASHRI_0">
          <a:extLst>
            <a:ext uri="{FF2B5EF4-FFF2-40B4-BE49-F238E27FC236}">
              <a16:creationId xmlns:a16="http://schemas.microsoft.com/office/drawing/2014/main" id="{00000000-0008-0000-05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4" name="Picture 1" descr="ALMASHRI_0">
          <a:extLst>
            <a:ext uri="{FF2B5EF4-FFF2-40B4-BE49-F238E27FC236}">
              <a16:creationId xmlns:a16="http://schemas.microsoft.com/office/drawing/2014/main" id="{00000000-0008-0000-05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5" name="Picture 1" descr="ALMASHRI_0">
          <a:extLst>
            <a:ext uri="{FF2B5EF4-FFF2-40B4-BE49-F238E27FC236}">
              <a16:creationId xmlns:a16="http://schemas.microsoft.com/office/drawing/2014/main" id="{00000000-0008-0000-05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6" name="Picture 1" descr="ALMASHRI_0">
          <a:extLst>
            <a:ext uri="{FF2B5EF4-FFF2-40B4-BE49-F238E27FC236}">
              <a16:creationId xmlns:a16="http://schemas.microsoft.com/office/drawing/2014/main" id="{00000000-0008-0000-05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7" name="Picture 1" descr="ALMASHRI_0">
          <a:extLst>
            <a:ext uri="{FF2B5EF4-FFF2-40B4-BE49-F238E27FC236}">
              <a16:creationId xmlns:a16="http://schemas.microsoft.com/office/drawing/2014/main" id="{00000000-0008-0000-05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8" name="Picture 1" descr="ALMASHRI_0">
          <a:extLst>
            <a:ext uri="{FF2B5EF4-FFF2-40B4-BE49-F238E27FC236}">
              <a16:creationId xmlns:a16="http://schemas.microsoft.com/office/drawing/2014/main" id="{00000000-0008-0000-05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509" name="Picture 1" descr="ALMASHRI_0">
          <a:extLst>
            <a:ext uri="{FF2B5EF4-FFF2-40B4-BE49-F238E27FC236}">
              <a16:creationId xmlns:a16="http://schemas.microsoft.com/office/drawing/2014/main" id="{00000000-0008-0000-05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0" name="Picture 1" descr="ALMASHRI_0">
          <a:extLst>
            <a:ext uri="{FF2B5EF4-FFF2-40B4-BE49-F238E27FC236}">
              <a16:creationId xmlns:a16="http://schemas.microsoft.com/office/drawing/2014/main" id="{00000000-0008-0000-05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1" name="Picture 1" descr="ALMASHRI_0">
          <a:extLst>
            <a:ext uri="{FF2B5EF4-FFF2-40B4-BE49-F238E27FC236}">
              <a16:creationId xmlns:a16="http://schemas.microsoft.com/office/drawing/2014/main" id="{00000000-0008-0000-05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2" name="Picture 1" descr="ALMASHRI_0">
          <a:extLst>
            <a:ext uri="{FF2B5EF4-FFF2-40B4-BE49-F238E27FC236}">
              <a16:creationId xmlns:a16="http://schemas.microsoft.com/office/drawing/2014/main" id="{00000000-0008-0000-05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3" name="Picture 1" descr="ALMASHRI_0">
          <a:extLst>
            <a:ext uri="{FF2B5EF4-FFF2-40B4-BE49-F238E27FC236}">
              <a16:creationId xmlns:a16="http://schemas.microsoft.com/office/drawing/2014/main" id="{00000000-0008-0000-05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4" name="Picture 1" descr="ALMASHRI_0">
          <a:extLst>
            <a:ext uri="{FF2B5EF4-FFF2-40B4-BE49-F238E27FC236}">
              <a16:creationId xmlns:a16="http://schemas.microsoft.com/office/drawing/2014/main" id="{00000000-0008-0000-05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5" name="Picture 1" descr="ALMASHRI_0">
          <a:extLst>
            <a:ext uri="{FF2B5EF4-FFF2-40B4-BE49-F238E27FC236}">
              <a16:creationId xmlns:a16="http://schemas.microsoft.com/office/drawing/2014/main" id="{00000000-0008-0000-05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6" name="Picture 1" descr="ALMASHRI_0">
          <a:extLst>
            <a:ext uri="{FF2B5EF4-FFF2-40B4-BE49-F238E27FC236}">
              <a16:creationId xmlns:a16="http://schemas.microsoft.com/office/drawing/2014/main" id="{00000000-0008-0000-05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7" name="Picture 1" descr="ALMASHRI_0">
          <a:extLst>
            <a:ext uri="{FF2B5EF4-FFF2-40B4-BE49-F238E27FC236}">
              <a16:creationId xmlns:a16="http://schemas.microsoft.com/office/drawing/2014/main" id="{00000000-0008-0000-05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8" name="Picture 1" descr="ALMASHRI_0">
          <a:extLst>
            <a:ext uri="{FF2B5EF4-FFF2-40B4-BE49-F238E27FC236}">
              <a16:creationId xmlns:a16="http://schemas.microsoft.com/office/drawing/2014/main" id="{00000000-0008-0000-05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9" name="Picture 1" descr="ALMASHRI_0">
          <a:extLst>
            <a:ext uri="{FF2B5EF4-FFF2-40B4-BE49-F238E27FC236}">
              <a16:creationId xmlns:a16="http://schemas.microsoft.com/office/drawing/2014/main" id="{00000000-0008-0000-05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20" name="Picture 1" descr="ALMASHRI_0">
          <a:extLst>
            <a:ext uri="{FF2B5EF4-FFF2-40B4-BE49-F238E27FC236}">
              <a16:creationId xmlns:a16="http://schemas.microsoft.com/office/drawing/2014/main" id="{00000000-0008-0000-05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21" name="Picture 1" descr="ALMASHRI_0">
          <a:extLst>
            <a:ext uri="{FF2B5EF4-FFF2-40B4-BE49-F238E27FC236}">
              <a16:creationId xmlns:a16="http://schemas.microsoft.com/office/drawing/2014/main" id="{00000000-0008-0000-05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22" name="Picture 1" descr="ALMASHRI_0">
          <a:extLst>
            <a:ext uri="{FF2B5EF4-FFF2-40B4-BE49-F238E27FC236}">
              <a16:creationId xmlns:a16="http://schemas.microsoft.com/office/drawing/2014/main" id="{00000000-0008-0000-05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23" name="Picture 1" descr="ALMASHRI_0">
          <a:extLst>
            <a:ext uri="{FF2B5EF4-FFF2-40B4-BE49-F238E27FC236}">
              <a16:creationId xmlns:a16="http://schemas.microsoft.com/office/drawing/2014/main" id="{00000000-0008-0000-05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24" name="Picture 1" descr="ALMASHRI_0">
          <a:extLst>
            <a:ext uri="{FF2B5EF4-FFF2-40B4-BE49-F238E27FC236}">
              <a16:creationId xmlns:a16="http://schemas.microsoft.com/office/drawing/2014/main" id="{00000000-0008-0000-05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25" name="Picture 1" descr="ALMASHRI_0">
          <a:extLst>
            <a:ext uri="{FF2B5EF4-FFF2-40B4-BE49-F238E27FC236}">
              <a16:creationId xmlns:a16="http://schemas.microsoft.com/office/drawing/2014/main" id="{00000000-0008-0000-05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26" name="Picture 1" descr="ALMASHRI_0">
          <a:extLst>
            <a:ext uri="{FF2B5EF4-FFF2-40B4-BE49-F238E27FC236}">
              <a16:creationId xmlns:a16="http://schemas.microsoft.com/office/drawing/2014/main" id="{00000000-0008-0000-05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27" name="Picture 1" descr="ALMASHRI_0">
          <a:extLst>
            <a:ext uri="{FF2B5EF4-FFF2-40B4-BE49-F238E27FC236}">
              <a16:creationId xmlns:a16="http://schemas.microsoft.com/office/drawing/2014/main" id="{00000000-0008-0000-05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28" name="Picture 1" descr="ALMASHRI_0">
          <a:extLst>
            <a:ext uri="{FF2B5EF4-FFF2-40B4-BE49-F238E27FC236}">
              <a16:creationId xmlns:a16="http://schemas.microsoft.com/office/drawing/2014/main" id="{00000000-0008-0000-05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29" name="Picture 1" descr="ALMASHRI_0">
          <a:extLst>
            <a:ext uri="{FF2B5EF4-FFF2-40B4-BE49-F238E27FC236}">
              <a16:creationId xmlns:a16="http://schemas.microsoft.com/office/drawing/2014/main" id="{00000000-0008-0000-05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0" name="Picture 1" descr="ALMASHRI_0">
          <a:extLst>
            <a:ext uri="{FF2B5EF4-FFF2-40B4-BE49-F238E27FC236}">
              <a16:creationId xmlns:a16="http://schemas.microsoft.com/office/drawing/2014/main" id="{00000000-0008-0000-05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1" name="Picture 1" descr="ALMASHRI_0">
          <a:extLst>
            <a:ext uri="{FF2B5EF4-FFF2-40B4-BE49-F238E27FC236}">
              <a16:creationId xmlns:a16="http://schemas.microsoft.com/office/drawing/2014/main" id="{00000000-0008-0000-05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2" name="Picture 1" descr="ALMASHRI_0">
          <a:extLst>
            <a:ext uri="{FF2B5EF4-FFF2-40B4-BE49-F238E27FC236}">
              <a16:creationId xmlns:a16="http://schemas.microsoft.com/office/drawing/2014/main" id="{00000000-0008-0000-05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3" name="Picture 1" descr="ALMASHRI_0">
          <a:extLst>
            <a:ext uri="{FF2B5EF4-FFF2-40B4-BE49-F238E27FC236}">
              <a16:creationId xmlns:a16="http://schemas.microsoft.com/office/drawing/2014/main" id="{00000000-0008-0000-05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4" name="Picture 1" descr="ALMASHRI_0">
          <a:extLst>
            <a:ext uri="{FF2B5EF4-FFF2-40B4-BE49-F238E27FC236}">
              <a16:creationId xmlns:a16="http://schemas.microsoft.com/office/drawing/2014/main" id="{00000000-0008-0000-05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5" name="Picture 1" descr="ALMASHRI_0">
          <a:extLst>
            <a:ext uri="{FF2B5EF4-FFF2-40B4-BE49-F238E27FC236}">
              <a16:creationId xmlns:a16="http://schemas.microsoft.com/office/drawing/2014/main" id="{00000000-0008-0000-05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6" name="Picture 1" descr="ALMASHRI_0">
          <a:extLst>
            <a:ext uri="{FF2B5EF4-FFF2-40B4-BE49-F238E27FC236}">
              <a16:creationId xmlns:a16="http://schemas.microsoft.com/office/drawing/2014/main" id="{00000000-0008-0000-05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7" name="Picture 1" descr="ALMASHRI_0">
          <a:extLst>
            <a:ext uri="{FF2B5EF4-FFF2-40B4-BE49-F238E27FC236}">
              <a16:creationId xmlns:a16="http://schemas.microsoft.com/office/drawing/2014/main" id="{00000000-0008-0000-05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8" name="Picture 1" descr="ALMASHRI_0">
          <a:extLst>
            <a:ext uri="{FF2B5EF4-FFF2-40B4-BE49-F238E27FC236}">
              <a16:creationId xmlns:a16="http://schemas.microsoft.com/office/drawing/2014/main" id="{00000000-0008-0000-05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39" name="Picture 1" descr="ALMASHRI_0">
          <a:extLst>
            <a:ext uri="{FF2B5EF4-FFF2-40B4-BE49-F238E27FC236}">
              <a16:creationId xmlns:a16="http://schemas.microsoft.com/office/drawing/2014/main" id="{00000000-0008-0000-05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40" name="Picture 1" descr="ALMASHRI_0">
          <a:extLst>
            <a:ext uri="{FF2B5EF4-FFF2-40B4-BE49-F238E27FC236}">
              <a16:creationId xmlns:a16="http://schemas.microsoft.com/office/drawing/2014/main" id="{00000000-0008-0000-05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41" name="Picture 1" descr="ALMASHRI_0">
          <a:extLst>
            <a:ext uri="{FF2B5EF4-FFF2-40B4-BE49-F238E27FC236}">
              <a16:creationId xmlns:a16="http://schemas.microsoft.com/office/drawing/2014/main" id="{00000000-0008-0000-05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2" name="Picture 1" descr="ALMASHRI_0">
          <a:extLst>
            <a:ext uri="{FF2B5EF4-FFF2-40B4-BE49-F238E27FC236}">
              <a16:creationId xmlns:a16="http://schemas.microsoft.com/office/drawing/2014/main" id="{00000000-0008-0000-05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3" name="Picture 1" descr="ALMASHRI_0">
          <a:extLst>
            <a:ext uri="{FF2B5EF4-FFF2-40B4-BE49-F238E27FC236}">
              <a16:creationId xmlns:a16="http://schemas.microsoft.com/office/drawing/2014/main" id="{00000000-0008-0000-05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4" name="Picture 1" descr="ALMASHRI_0">
          <a:extLst>
            <a:ext uri="{FF2B5EF4-FFF2-40B4-BE49-F238E27FC236}">
              <a16:creationId xmlns:a16="http://schemas.microsoft.com/office/drawing/2014/main" id="{00000000-0008-0000-05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5" name="Picture 1" descr="ALMASHRI_0">
          <a:extLst>
            <a:ext uri="{FF2B5EF4-FFF2-40B4-BE49-F238E27FC236}">
              <a16:creationId xmlns:a16="http://schemas.microsoft.com/office/drawing/2014/main" id="{00000000-0008-0000-05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6" name="Picture 1" descr="ALMASHRI_0">
          <a:extLst>
            <a:ext uri="{FF2B5EF4-FFF2-40B4-BE49-F238E27FC236}">
              <a16:creationId xmlns:a16="http://schemas.microsoft.com/office/drawing/2014/main" id="{00000000-0008-0000-05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7" name="Picture 1" descr="ALMASHRI_0">
          <a:extLst>
            <a:ext uri="{FF2B5EF4-FFF2-40B4-BE49-F238E27FC236}">
              <a16:creationId xmlns:a16="http://schemas.microsoft.com/office/drawing/2014/main" id="{00000000-0008-0000-05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8" name="Picture 1" descr="ALMASHRI_0">
          <a:extLst>
            <a:ext uri="{FF2B5EF4-FFF2-40B4-BE49-F238E27FC236}">
              <a16:creationId xmlns:a16="http://schemas.microsoft.com/office/drawing/2014/main" id="{00000000-0008-0000-05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49" name="Picture 1" descr="ALMASHRI_0">
          <a:extLst>
            <a:ext uri="{FF2B5EF4-FFF2-40B4-BE49-F238E27FC236}">
              <a16:creationId xmlns:a16="http://schemas.microsoft.com/office/drawing/2014/main" id="{00000000-0008-0000-05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0" name="Picture 1" descr="ALMASHRI_0">
          <a:extLst>
            <a:ext uri="{FF2B5EF4-FFF2-40B4-BE49-F238E27FC236}">
              <a16:creationId xmlns:a16="http://schemas.microsoft.com/office/drawing/2014/main" id="{00000000-0008-0000-05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1" name="Picture 1" descr="ALMASHRI_0">
          <a:extLst>
            <a:ext uri="{FF2B5EF4-FFF2-40B4-BE49-F238E27FC236}">
              <a16:creationId xmlns:a16="http://schemas.microsoft.com/office/drawing/2014/main" id="{00000000-0008-0000-05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2" name="Picture 1" descr="ALMASHRI_0">
          <a:extLst>
            <a:ext uri="{FF2B5EF4-FFF2-40B4-BE49-F238E27FC236}">
              <a16:creationId xmlns:a16="http://schemas.microsoft.com/office/drawing/2014/main" id="{00000000-0008-0000-05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3" name="Picture 1" descr="ALMASHRI_0">
          <a:extLst>
            <a:ext uri="{FF2B5EF4-FFF2-40B4-BE49-F238E27FC236}">
              <a16:creationId xmlns:a16="http://schemas.microsoft.com/office/drawing/2014/main" id="{00000000-0008-0000-05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4" name="Picture 1" descr="ALMASHRI_0">
          <a:extLst>
            <a:ext uri="{FF2B5EF4-FFF2-40B4-BE49-F238E27FC236}">
              <a16:creationId xmlns:a16="http://schemas.microsoft.com/office/drawing/2014/main" id="{00000000-0008-0000-05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5" name="Picture 1" descr="ALMASHRI_0">
          <a:extLst>
            <a:ext uri="{FF2B5EF4-FFF2-40B4-BE49-F238E27FC236}">
              <a16:creationId xmlns:a16="http://schemas.microsoft.com/office/drawing/2014/main" id="{00000000-0008-0000-05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6" name="Picture 1" descr="ALMASHRI_0">
          <a:extLst>
            <a:ext uri="{FF2B5EF4-FFF2-40B4-BE49-F238E27FC236}">
              <a16:creationId xmlns:a16="http://schemas.microsoft.com/office/drawing/2014/main" id="{00000000-0008-0000-05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557" name="Picture 1" descr="ALMASHRI_0">
          <a:extLst>
            <a:ext uri="{FF2B5EF4-FFF2-40B4-BE49-F238E27FC236}">
              <a16:creationId xmlns:a16="http://schemas.microsoft.com/office/drawing/2014/main" id="{00000000-0008-0000-05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58" name="Picture 1" descr="ALMASHRI_0">
          <a:extLst>
            <a:ext uri="{FF2B5EF4-FFF2-40B4-BE49-F238E27FC236}">
              <a16:creationId xmlns:a16="http://schemas.microsoft.com/office/drawing/2014/main" id="{00000000-0008-0000-05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59" name="Picture 1" descr="ALMASHRI_0">
          <a:extLst>
            <a:ext uri="{FF2B5EF4-FFF2-40B4-BE49-F238E27FC236}">
              <a16:creationId xmlns:a16="http://schemas.microsoft.com/office/drawing/2014/main" id="{00000000-0008-0000-05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0" name="Picture 1" descr="ALMASHRI_0">
          <a:extLst>
            <a:ext uri="{FF2B5EF4-FFF2-40B4-BE49-F238E27FC236}">
              <a16:creationId xmlns:a16="http://schemas.microsoft.com/office/drawing/2014/main" id="{00000000-0008-0000-05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1" name="Picture 1" descr="ALMASHRI_0">
          <a:extLst>
            <a:ext uri="{FF2B5EF4-FFF2-40B4-BE49-F238E27FC236}">
              <a16:creationId xmlns:a16="http://schemas.microsoft.com/office/drawing/2014/main" id="{00000000-0008-0000-05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2" name="Picture 1" descr="ALMASHRI_0">
          <a:extLst>
            <a:ext uri="{FF2B5EF4-FFF2-40B4-BE49-F238E27FC236}">
              <a16:creationId xmlns:a16="http://schemas.microsoft.com/office/drawing/2014/main" id="{00000000-0008-0000-05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3" name="Picture 1" descr="ALMASHRI_0">
          <a:extLst>
            <a:ext uri="{FF2B5EF4-FFF2-40B4-BE49-F238E27FC236}">
              <a16:creationId xmlns:a16="http://schemas.microsoft.com/office/drawing/2014/main" id="{00000000-0008-0000-05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4" name="Picture 1" descr="ALMASHRI_0">
          <a:extLst>
            <a:ext uri="{FF2B5EF4-FFF2-40B4-BE49-F238E27FC236}">
              <a16:creationId xmlns:a16="http://schemas.microsoft.com/office/drawing/2014/main" id="{00000000-0008-0000-05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5" name="Picture 1" descr="ALMASHRI_0">
          <a:extLst>
            <a:ext uri="{FF2B5EF4-FFF2-40B4-BE49-F238E27FC236}">
              <a16:creationId xmlns:a16="http://schemas.microsoft.com/office/drawing/2014/main" id="{00000000-0008-0000-05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6" name="Picture 1" descr="ALMASHRI_0">
          <a:extLst>
            <a:ext uri="{FF2B5EF4-FFF2-40B4-BE49-F238E27FC236}">
              <a16:creationId xmlns:a16="http://schemas.microsoft.com/office/drawing/2014/main" id="{00000000-0008-0000-05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7" name="Picture 1" descr="ALMASHRI_0">
          <a:extLst>
            <a:ext uri="{FF2B5EF4-FFF2-40B4-BE49-F238E27FC236}">
              <a16:creationId xmlns:a16="http://schemas.microsoft.com/office/drawing/2014/main" id="{00000000-0008-0000-05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8" name="Picture 1" descr="ALMASHRI_0">
          <a:extLst>
            <a:ext uri="{FF2B5EF4-FFF2-40B4-BE49-F238E27FC236}">
              <a16:creationId xmlns:a16="http://schemas.microsoft.com/office/drawing/2014/main" id="{00000000-0008-0000-05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69" name="Picture 1" descr="ALMASHRI_0">
          <a:extLst>
            <a:ext uri="{FF2B5EF4-FFF2-40B4-BE49-F238E27FC236}">
              <a16:creationId xmlns:a16="http://schemas.microsoft.com/office/drawing/2014/main" id="{00000000-0008-0000-05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70" name="Picture 1" descr="ALMASHRI_0">
          <a:extLst>
            <a:ext uri="{FF2B5EF4-FFF2-40B4-BE49-F238E27FC236}">
              <a16:creationId xmlns:a16="http://schemas.microsoft.com/office/drawing/2014/main" id="{00000000-0008-0000-05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71" name="Picture 1" descr="ALMASHRI_0">
          <a:extLst>
            <a:ext uri="{FF2B5EF4-FFF2-40B4-BE49-F238E27FC236}">
              <a16:creationId xmlns:a16="http://schemas.microsoft.com/office/drawing/2014/main" id="{00000000-0008-0000-05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72" name="Picture 1" descr="ALMASHRI_0">
          <a:extLst>
            <a:ext uri="{FF2B5EF4-FFF2-40B4-BE49-F238E27FC236}">
              <a16:creationId xmlns:a16="http://schemas.microsoft.com/office/drawing/2014/main" id="{00000000-0008-0000-05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573" name="Picture 1" descr="ALMASHRI_0">
          <a:extLst>
            <a:ext uri="{FF2B5EF4-FFF2-40B4-BE49-F238E27FC236}">
              <a16:creationId xmlns:a16="http://schemas.microsoft.com/office/drawing/2014/main" id="{00000000-0008-0000-05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74" name="Picture 1" descr="ALMASHRI_0">
          <a:extLst>
            <a:ext uri="{FF2B5EF4-FFF2-40B4-BE49-F238E27FC236}">
              <a16:creationId xmlns:a16="http://schemas.microsoft.com/office/drawing/2014/main" id="{00000000-0008-0000-05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75" name="Picture 1" descr="ALMASHRI_0">
          <a:extLst>
            <a:ext uri="{FF2B5EF4-FFF2-40B4-BE49-F238E27FC236}">
              <a16:creationId xmlns:a16="http://schemas.microsoft.com/office/drawing/2014/main" id="{00000000-0008-0000-05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76" name="Picture 1" descr="ALMASHRI_0">
          <a:extLst>
            <a:ext uri="{FF2B5EF4-FFF2-40B4-BE49-F238E27FC236}">
              <a16:creationId xmlns:a16="http://schemas.microsoft.com/office/drawing/2014/main" id="{00000000-0008-0000-05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77" name="Picture 1" descr="ALMASHRI_0">
          <a:extLst>
            <a:ext uri="{FF2B5EF4-FFF2-40B4-BE49-F238E27FC236}">
              <a16:creationId xmlns:a16="http://schemas.microsoft.com/office/drawing/2014/main" id="{00000000-0008-0000-05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78" name="Picture 1" descr="ALMASHRI_0">
          <a:extLst>
            <a:ext uri="{FF2B5EF4-FFF2-40B4-BE49-F238E27FC236}">
              <a16:creationId xmlns:a16="http://schemas.microsoft.com/office/drawing/2014/main" id="{00000000-0008-0000-05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79" name="Picture 1" descr="ALMASHRI_0">
          <a:extLst>
            <a:ext uri="{FF2B5EF4-FFF2-40B4-BE49-F238E27FC236}">
              <a16:creationId xmlns:a16="http://schemas.microsoft.com/office/drawing/2014/main" id="{00000000-0008-0000-05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0" name="Picture 1" descr="ALMASHRI_0">
          <a:extLst>
            <a:ext uri="{FF2B5EF4-FFF2-40B4-BE49-F238E27FC236}">
              <a16:creationId xmlns:a16="http://schemas.microsoft.com/office/drawing/2014/main" id="{00000000-0008-0000-05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1" name="Picture 1" descr="ALMASHRI_0">
          <a:extLst>
            <a:ext uri="{FF2B5EF4-FFF2-40B4-BE49-F238E27FC236}">
              <a16:creationId xmlns:a16="http://schemas.microsoft.com/office/drawing/2014/main" id="{00000000-0008-0000-05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2" name="Picture 1" descr="ALMASHRI_0">
          <a:extLst>
            <a:ext uri="{FF2B5EF4-FFF2-40B4-BE49-F238E27FC236}">
              <a16:creationId xmlns:a16="http://schemas.microsoft.com/office/drawing/2014/main" id="{00000000-0008-0000-05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3" name="Picture 1" descr="ALMASHRI_0">
          <a:extLst>
            <a:ext uri="{FF2B5EF4-FFF2-40B4-BE49-F238E27FC236}">
              <a16:creationId xmlns:a16="http://schemas.microsoft.com/office/drawing/2014/main" id="{00000000-0008-0000-05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4" name="Picture 1" descr="ALMASHRI_0">
          <a:extLst>
            <a:ext uri="{FF2B5EF4-FFF2-40B4-BE49-F238E27FC236}">
              <a16:creationId xmlns:a16="http://schemas.microsoft.com/office/drawing/2014/main" id="{00000000-0008-0000-05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5" name="Picture 1" descr="ALMASHRI_0">
          <a:extLst>
            <a:ext uri="{FF2B5EF4-FFF2-40B4-BE49-F238E27FC236}">
              <a16:creationId xmlns:a16="http://schemas.microsoft.com/office/drawing/2014/main" id="{00000000-0008-0000-05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6" name="Picture 1" descr="ALMASHRI_0">
          <a:extLst>
            <a:ext uri="{FF2B5EF4-FFF2-40B4-BE49-F238E27FC236}">
              <a16:creationId xmlns:a16="http://schemas.microsoft.com/office/drawing/2014/main" id="{00000000-0008-0000-05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7" name="Picture 1" descr="ALMASHRI_0">
          <a:extLst>
            <a:ext uri="{FF2B5EF4-FFF2-40B4-BE49-F238E27FC236}">
              <a16:creationId xmlns:a16="http://schemas.microsoft.com/office/drawing/2014/main" id="{00000000-0008-0000-05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8" name="Picture 1" descr="ALMASHRI_0">
          <a:extLst>
            <a:ext uri="{FF2B5EF4-FFF2-40B4-BE49-F238E27FC236}">
              <a16:creationId xmlns:a16="http://schemas.microsoft.com/office/drawing/2014/main" id="{00000000-0008-0000-05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589" name="Picture 1" descr="ALMASHRI_0">
          <a:extLst>
            <a:ext uri="{FF2B5EF4-FFF2-40B4-BE49-F238E27FC236}">
              <a16:creationId xmlns:a16="http://schemas.microsoft.com/office/drawing/2014/main" id="{00000000-0008-0000-05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0" name="Picture 1" descr="ALMASHRI_0">
          <a:extLst>
            <a:ext uri="{FF2B5EF4-FFF2-40B4-BE49-F238E27FC236}">
              <a16:creationId xmlns:a16="http://schemas.microsoft.com/office/drawing/2014/main" id="{00000000-0008-0000-05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1" name="Picture 1" descr="ALMASHRI_0">
          <a:extLst>
            <a:ext uri="{FF2B5EF4-FFF2-40B4-BE49-F238E27FC236}">
              <a16:creationId xmlns:a16="http://schemas.microsoft.com/office/drawing/2014/main" id="{00000000-0008-0000-05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2" name="Picture 1" descr="ALMASHRI_0">
          <a:extLst>
            <a:ext uri="{FF2B5EF4-FFF2-40B4-BE49-F238E27FC236}">
              <a16:creationId xmlns:a16="http://schemas.microsoft.com/office/drawing/2014/main" id="{00000000-0008-0000-05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3" name="Picture 1" descr="ALMASHRI_0">
          <a:extLst>
            <a:ext uri="{FF2B5EF4-FFF2-40B4-BE49-F238E27FC236}">
              <a16:creationId xmlns:a16="http://schemas.microsoft.com/office/drawing/2014/main" id="{00000000-0008-0000-05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4" name="Picture 1" descr="ALMASHRI_0">
          <a:extLst>
            <a:ext uri="{FF2B5EF4-FFF2-40B4-BE49-F238E27FC236}">
              <a16:creationId xmlns:a16="http://schemas.microsoft.com/office/drawing/2014/main" id="{00000000-0008-0000-05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5" name="Picture 1" descr="ALMASHRI_0">
          <a:extLst>
            <a:ext uri="{FF2B5EF4-FFF2-40B4-BE49-F238E27FC236}">
              <a16:creationId xmlns:a16="http://schemas.microsoft.com/office/drawing/2014/main" id="{00000000-0008-0000-05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6" name="Picture 1" descr="ALMASHRI_0">
          <a:extLst>
            <a:ext uri="{FF2B5EF4-FFF2-40B4-BE49-F238E27FC236}">
              <a16:creationId xmlns:a16="http://schemas.microsoft.com/office/drawing/2014/main" id="{00000000-0008-0000-05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7" name="Picture 1" descr="ALMASHRI_0">
          <a:extLst>
            <a:ext uri="{FF2B5EF4-FFF2-40B4-BE49-F238E27FC236}">
              <a16:creationId xmlns:a16="http://schemas.microsoft.com/office/drawing/2014/main" id="{00000000-0008-0000-05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8" name="Picture 1" descr="ALMASHRI_0">
          <a:extLst>
            <a:ext uri="{FF2B5EF4-FFF2-40B4-BE49-F238E27FC236}">
              <a16:creationId xmlns:a16="http://schemas.microsoft.com/office/drawing/2014/main" id="{00000000-0008-0000-05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599" name="Picture 1" descr="ALMASHRI_0">
          <a:extLst>
            <a:ext uri="{FF2B5EF4-FFF2-40B4-BE49-F238E27FC236}">
              <a16:creationId xmlns:a16="http://schemas.microsoft.com/office/drawing/2014/main" id="{00000000-0008-0000-05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00" name="Picture 1" descr="ALMASHRI_0">
          <a:extLst>
            <a:ext uri="{FF2B5EF4-FFF2-40B4-BE49-F238E27FC236}">
              <a16:creationId xmlns:a16="http://schemas.microsoft.com/office/drawing/2014/main" id="{00000000-0008-0000-05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01" name="Picture 1" descr="ALMASHRI_0">
          <a:extLst>
            <a:ext uri="{FF2B5EF4-FFF2-40B4-BE49-F238E27FC236}">
              <a16:creationId xmlns:a16="http://schemas.microsoft.com/office/drawing/2014/main" id="{00000000-0008-0000-05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02" name="Picture 1" descr="ALMASHRI_0">
          <a:extLst>
            <a:ext uri="{FF2B5EF4-FFF2-40B4-BE49-F238E27FC236}">
              <a16:creationId xmlns:a16="http://schemas.microsoft.com/office/drawing/2014/main" id="{00000000-0008-0000-05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03" name="Picture 1" descr="ALMASHRI_0">
          <a:extLst>
            <a:ext uri="{FF2B5EF4-FFF2-40B4-BE49-F238E27FC236}">
              <a16:creationId xmlns:a16="http://schemas.microsoft.com/office/drawing/2014/main" id="{00000000-0008-0000-05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04" name="Picture 1" descr="ALMASHRI_0">
          <a:extLst>
            <a:ext uri="{FF2B5EF4-FFF2-40B4-BE49-F238E27FC236}">
              <a16:creationId xmlns:a16="http://schemas.microsoft.com/office/drawing/2014/main" id="{00000000-0008-0000-05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05" name="Picture 1" descr="ALMASHRI_0">
          <a:extLst>
            <a:ext uri="{FF2B5EF4-FFF2-40B4-BE49-F238E27FC236}">
              <a16:creationId xmlns:a16="http://schemas.microsoft.com/office/drawing/2014/main" id="{00000000-0008-0000-05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06" name="Picture 1" descr="ALMASHRI_0">
          <a:extLst>
            <a:ext uri="{FF2B5EF4-FFF2-40B4-BE49-F238E27FC236}">
              <a16:creationId xmlns:a16="http://schemas.microsoft.com/office/drawing/2014/main" id="{00000000-0008-0000-05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07" name="Picture 1" descr="ALMASHRI_0">
          <a:extLst>
            <a:ext uri="{FF2B5EF4-FFF2-40B4-BE49-F238E27FC236}">
              <a16:creationId xmlns:a16="http://schemas.microsoft.com/office/drawing/2014/main" id="{00000000-0008-0000-05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08" name="Picture 1" descr="ALMASHRI_0">
          <a:extLst>
            <a:ext uri="{FF2B5EF4-FFF2-40B4-BE49-F238E27FC236}">
              <a16:creationId xmlns:a16="http://schemas.microsoft.com/office/drawing/2014/main" id="{00000000-0008-0000-05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09" name="Picture 1" descr="ALMASHRI_0">
          <a:extLst>
            <a:ext uri="{FF2B5EF4-FFF2-40B4-BE49-F238E27FC236}">
              <a16:creationId xmlns:a16="http://schemas.microsoft.com/office/drawing/2014/main" id="{00000000-0008-0000-05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0" name="Picture 1" descr="ALMASHRI_0">
          <a:extLst>
            <a:ext uri="{FF2B5EF4-FFF2-40B4-BE49-F238E27FC236}">
              <a16:creationId xmlns:a16="http://schemas.microsoft.com/office/drawing/2014/main" id="{00000000-0008-0000-05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1" name="Picture 1" descr="ALMASHRI_0">
          <a:extLst>
            <a:ext uri="{FF2B5EF4-FFF2-40B4-BE49-F238E27FC236}">
              <a16:creationId xmlns:a16="http://schemas.microsoft.com/office/drawing/2014/main" id="{00000000-0008-0000-05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2" name="Picture 1" descr="ALMASHRI_0">
          <a:extLst>
            <a:ext uri="{FF2B5EF4-FFF2-40B4-BE49-F238E27FC236}">
              <a16:creationId xmlns:a16="http://schemas.microsoft.com/office/drawing/2014/main" id="{00000000-0008-0000-05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3" name="Picture 1" descr="ALMASHRI_0">
          <a:extLst>
            <a:ext uri="{FF2B5EF4-FFF2-40B4-BE49-F238E27FC236}">
              <a16:creationId xmlns:a16="http://schemas.microsoft.com/office/drawing/2014/main" id="{00000000-0008-0000-05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4" name="Picture 1" descr="ALMASHRI_0">
          <a:extLst>
            <a:ext uri="{FF2B5EF4-FFF2-40B4-BE49-F238E27FC236}">
              <a16:creationId xmlns:a16="http://schemas.microsoft.com/office/drawing/2014/main" id="{00000000-0008-0000-05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5" name="Picture 1" descr="ALMASHRI_0">
          <a:extLst>
            <a:ext uri="{FF2B5EF4-FFF2-40B4-BE49-F238E27FC236}">
              <a16:creationId xmlns:a16="http://schemas.microsoft.com/office/drawing/2014/main" id="{00000000-0008-0000-05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6" name="Picture 1" descr="ALMASHRI_0">
          <a:extLst>
            <a:ext uri="{FF2B5EF4-FFF2-40B4-BE49-F238E27FC236}">
              <a16:creationId xmlns:a16="http://schemas.microsoft.com/office/drawing/2014/main" id="{00000000-0008-0000-05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7" name="Picture 1" descr="ALMASHRI_0">
          <a:extLst>
            <a:ext uri="{FF2B5EF4-FFF2-40B4-BE49-F238E27FC236}">
              <a16:creationId xmlns:a16="http://schemas.microsoft.com/office/drawing/2014/main" id="{00000000-0008-0000-05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8" name="Picture 1" descr="ALMASHRI_0">
          <a:extLst>
            <a:ext uri="{FF2B5EF4-FFF2-40B4-BE49-F238E27FC236}">
              <a16:creationId xmlns:a16="http://schemas.microsoft.com/office/drawing/2014/main" id="{00000000-0008-0000-05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19" name="Picture 1" descr="ALMASHRI_0">
          <a:extLst>
            <a:ext uri="{FF2B5EF4-FFF2-40B4-BE49-F238E27FC236}">
              <a16:creationId xmlns:a16="http://schemas.microsoft.com/office/drawing/2014/main" id="{00000000-0008-0000-05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20" name="Picture 1" descr="ALMASHRI_0">
          <a:extLst>
            <a:ext uri="{FF2B5EF4-FFF2-40B4-BE49-F238E27FC236}">
              <a16:creationId xmlns:a16="http://schemas.microsoft.com/office/drawing/2014/main" id="{00000000-0008-0000-05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21" name="Picture 1" descr="ALMASHRI_0">
          <a:extLst>
            <a:ext uri="{FF2B5EF4-FFF2-40B4-BE49-F238E27FC236}">
              <a16:creationId xmlns:a16="http://schemas.microsoft.com/office/drawing/2014/main" id="{00000000-0008-0000-05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2" name="Picture 1" descr="ALMASHRI_0">
          <a:extLst>
            <a:ext uri="{FF2B5EF4-FFF2-40B4-BE49-F238E27FC236}">
              <a16:creationId xmlns:a16="http://schemas.microsoft.com/office/drawing/2014/main" id="{00000000-0008-0000-05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3" name="Picture 1" descr="ALMASHRI_0">
          <a:extLst>
            <a:ext uri="{FF2B5EF4-FFF2-40B4-BE49-F238E27FC236}">
              <a16:creationId xmlns:a16="http://schemas.microsoft.com/office/drawing/2014/main" id="{00000000-0008-0000-05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4" name="Picture 1" descr="ALMASHRI_0">
          <a:extLst>
            <a:ext uri="{FF2B5EF4-FFF2-40B4-BE49-F238E27FC236}">
              <a16:creationId xmlns:a16="http://schemas.microsoft.com/office/drawing/2014/main" id="{00000000-0008-0000-05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5" name="Picture 1" descr="ALMASHRI_0">
          <a:extLst>
            <a:ext uri="{FF2B5EF4-FFF2-40B4-BE49-F238E27FC236}">
              <a16:creationId xmlns:a16="http://schemas.microsoft.com/office/drawing/2014/main" id="{00000000-0008-0000-05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6" name="Picture 1" descr="ALMASHRI_0">
          <a:extLst>
            <a:ext uri="{FF2B5EF4-FFF2-40B4-BE49-F238E27FC236}">
              <a16:creationId xmlns:a16="http://schemas.microsoft.com/office/drawing/2014/main" id="{00000000-0008-0000-05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7" name="Picture 1" descr="ALMASHRI_0">
          <a:extLst>
            <a:ext uri="{FF2B5EF4-FFF2-40B4-BE49-F238E27FC236}">
              <a16:creationId xmlns:a16="http://schemas.microsoft.com/office/drawing/2014/main" id="{00000000-0008-0000-05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8" name="Picture 1" descr="ALMASHRI_0">
          <a:extLst>
            <a:ext uri="{FF2B5EF4-FFF2-40B4-BE49-F238E27FC236}">
              <a16:creationId xmlns:a16="http://schemas.microsoft.com/office/drawing/2014/main" id="{00000000-0008-0000-05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29" name="Picture 1" descr="ALMASHRI_0">
          <a:extLst>
            <a:ext uri="{FF2B5EF4-FFF2-40B4-BE49-F238E27FC236}">
              <a16:creationId xmlns:a16="http://schemas.microsoft.com/office/drawing/2014/main" id="{00000000-0008-0000-05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0" name="Picture 1" descr="ALMASHRI_0">
          <a:extLst>
            <a:ext uri="{FF2B5EF4-FFF2-40B4-BE49-F238E27FC236}">
              <a16:creationId xmlns:a16="http://schemas.microsoft.com/office/drawing/2014/main" id="{00000000-0008-0000-05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1" name="Picture 1" descr="ALMASHRI_0">
          <a:extLst>
            <a:ext uri="{FF2B5EF4-FFF2-40B4-BE49-F238E27FC236}">
              <a16:creationId xmlns:a16="http://schemas.microsoft.com/office/drawing/2014/main" id="{00000000-0008-0000-05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2" name="Picture 1" descr="ALMASHRI_0">
          <a:extLst>
            <a:ext uri="{FF2B5EF4-FFF2-40B4-BE49-F238E27FC236}">
              <a16:creationId xmlns:a16="http://schemas.microsoft.com/office/drawing/2014/main" id="{00000000-0008-0000-05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3" name="Picture 1" descr="ALMASHRI_0">
          <a:extLst>
            <a:ext uri="{FF2B5EF4-FFF2-40B4-BE49-F238E27FC236}">
              <a16:creationId xmlns:a16="http://schemas.microsoft.com/office/drawing/2014/main" id="{00000000-0008-0000-05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4" name="Picture 1" descr="ALMASHRI_0">
          <a:extLst>
            <a:ext uri="{FF2B5EF4-FFF2-40B4-BE49-F238E27FC236}">
              <a16:creationId xmlns:a16="http://schemas.microsoft.com/office/drawing/2014/main" id="{00000000-0008-0000-05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5" name="Picture 1" descr="ALMASHRI_0">
          <a:extLst>
            <a:ext uri="{FF2B5EF4-FFF2-40B4-BE49-F238E27FC236}">
              <a16:creationId xmlns:a16="http://schemas.microsoft.com/office/drawing/2014/main" id="{00000000-0008-0000-05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6" name="Picture 1" descr="ALMASHRI_0">
          <a:extLst>
            <a:ext uri="{FF2B5EF4-FFF2-40B4-BE49-F238E27FC236}">
              <a16:creationId xmlns:a16="http://schemas.microsoft.com/office/drawing/2014/main" id="{00000000-0008-0000-05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637" name="Picture 1" descr="ALMASHRI_0">
          <a:extLst>
            <a:ext uri="{FF2B5EF4-FFF2-40B4-BE49-F238E27FC236}">
              <a16:creationId xmlns:a16="http://schemas.microsoft.com/office/drawing/2014/main" id="{00000000-0008-0000-05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38" name="Picture 1" descr="ALMASHRI_0">
          <a:extLst>
            <a:ext uri="{FF2B5EF4-FFF2-40B4-BE49-F238E27FC236}">
              <a16:creationId xmlns:a16="http://schemas.microsoft.com/office/drawing/2014/main" id="{00000000-0008-0000-05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39" name="Picture 1" descr="ALMASHRI_0">
          <a:extLst>
            <a:ext uri="{FF2B5EF4-FFF2-40B4-BE49-F238E27FC236}">
              <a16:creationId xmlns:a16="http://schemas.microsoft.com/office/drawing/2014/main" id="{00000000-0008-0000-05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0" name="Picture 1" descr="ALMASHRI_0">
          <a:extLst>
            <a:ext uri="{FF2B5EF4-FFF2-40B4-BE49-F238E27FC236}">
              <a16:creationId xmlns:a16="http://schemas.microsoft.com/office/drawing/2014/main" id="{00000000-0008-0000-05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1" name="Picture 1" descr="ALMASHRI_0">
          <a:extLst>
            <a:ext uri="{FF2B5EF4-FFF2-40B4-BE49-F238E27FC236}">
              <a16:creationId xmlns:a16="http://schemas.microsoft.com/office/drawing/2014/main" id="{00000000-0008-0000-05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2" name="Picture 1" descr="ALMASHRI_0">
          <a:extLst>
            <a:ext uri="{FF2B5EF4-FFF2-40B4-BE49-F238E27FC236}">
              <a16:creationId xmlns:a16="http://schemas.microsoft.com/office/drawing/2014/main" id="{00000000-0008-0000-05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3" name="Picture 1" descr="ALMASHRI_0">
          <a:extLst>
            <a:ext uri="{FF2B5EF4-FFF2-40B4-BE49-F238E27FC236}">
              <a16:creationId xmlns:a16="http://schemas.microsoft.com/office/drawing/2014/main" id="{00000000-0008-0000-05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4" name="Picture 1" descr="ALMASHRI_0">
          <a:extLst>
            <a:ext uri="{FF2B5EF4-FFF2-40B4-BE49-F238E27FC236}">
              <a16:creationId xmlns:a16="http://schemas.microsoft.com/office/drawing/2014/main" id="{00000000-0008-0000-05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5" name="Picture 1" descr="ALMASHRI_0">
          <a:extLst>
            <a:ext uri="{FF2B5EF4-FFF2-40B4-BE49-F238E27FC236}">
              <a16:creationId xmlns:a16="http://schemas.microsoft.com/office/drawing/2014/main" id="{00000000-0008-0000-05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6" name="Picture 1" descr="ALMASHRI_0">
          <a:extLst>
            <a:ext uri="{FF2B5EF4-FFF2-40B4-BE49-F238E27FC236}">
              <a16:creationId xmlns:a16="http://schemas.microsoft.com/office/drawing/2014/main" id="{00000000-0008-0000-05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7" name="Picture 1" descr="ALMASHRI_0">
          <a:extLst>
            <a:ext uri="{FF2B5EF4-FFF2-40B4-BE49-F238E27FC236}">
              <a16:creationId xmlns:a16="http://schemas.microsoft.com/office/drawing/2014/main" id="{00000000-0008-0000-05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8" name="Picture 1" descr="ALMASHRI_0">
          <a:extLst>
            <a:ext uri="{FF2B5EF4-FFF2-40B4-BE49-F238E27FC236}">
              <a16:creationId xmlns:a16="http://schemas.microsoft.com/office/drawing/2014/main" id="{00000000-0008-0000-05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9" name="Picture 1" descr="ALMASHRI_0">
          <a:extLst>
            <a:ext uri="{FF2B5EF4-FFF2-40B4-BE49-F238E27FC236}">
              <a16:creationId xmlns:a16="http://schemas.microsoft.com/office/drawing/2014/main" id="{00000000-0008-0000-05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50" name="Picture 1" descr="ALMASHRI_0">
          <a:extLst>
            <a:ext uri="{FF2B5EF4-FFF2-40B4-BE49-F238E27FC236}">
              <a16:creationId xmlns:a16="http://schemas.microsoft.com/office/drawing/2014/main" id="{00000000-0008-0000-05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51" name="Picture 1" descr="ALMASHRI_0">
          <a:extLst>
            <a:ext uri="{FF2B5EF4-FFF2-40B4-BE49-F238E27FC236}">
              <a16:creationId xmlns:a16="http://schemas.microsoft.com/office/drawing/2014/main" id="{00000000-0008-0000-05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52" name="Picture 1" descr="ALMASHRI_0">
          <a:extLst>
            <a:ext uri="{FF2B5EF4-FFF2-40B4-BE49-F238E27FC236}">
              <a16:creationId xmlns:a16="http://schemas.microsoft.com/office/drawing/2014/main" id="{00000000-0008-0000-05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53" name="Picture 1" descr="ALMASHRI_0">
          <a:extLst>
            <a:ext uri="{FF2B5EF4-FFF2-40B4-BE49-F238E27FC236}">
              <a16:creationId xmlns:a16="http://schemas.microsoft.com/office/drawing/2014/main" id="{00000000-0008-0000-05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54" name="Picture 1" descr="ALMASHRI_0">
          <a:extLst>
            <a:ext uri="{FF2B5EF4-FFF2-40B4-BE49-F238E27FC236}">
              <a16:creationId xmlns:a16="http://schemas.microsoft.com/office/drawing/2014/main" id="{00000000-0008-0000-05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55" name="Picture 1" descr="ALMASHRI_0">
          <a:extLst>
            <a:ext uri="{FF2B5EF4-FFF2-40B4-BE49-F238E27FC236}">
              <a16:creationId xmlns:a16="http://schemas.microsoft.com/office/drawing/2014/main" id="{00000000-0008-0000-05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56" name="Picture 1" descr="ALMASHRI_0">
          <a:extLst>
            <a:ext uri="{FF2B5EF4-FFF2-40B4-BE49-F238E27FC236}">
              <a16:creationId xmlns:a16="http://schemas.microsoft.com/office/drawing/2014/main" id="{00000000-0008-0000-05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57" name="Picture 1" descr="ALMASHRI_0">
          <a:extLst>
            <a:ext uri="{FF2B5EF4-FFF2-40B4-BE49-F238E27FC236}">
              <a16:creationId xmlns:a16="http://schemas.microsoft.com/office/drawing/2014/main" id="{00000000-0008-0000-05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58" name="Picture 1" descr="ALMASHRI_0">
          <a:extLst>
            <a:ext uri="{FF2B5EF4-FFF2-40B4-BE49-F238E27FC236}">
              <a16:creationId xmlns:a16="http://schemas.microsoft.com/office/drawing/2014/main" id="{00000000-0008-0000-05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59" name="Picture 1" descr="ALMASHRI_0">
          <a:extLst>
            <a:ext uri="{FF2B5EF4-FFF2-40B4-BE49-F238E27FC236}">
              <a16:creationId xmlns:a16="http://schemas.microsoft.com/office/drawing/2014/main" id="{00000000-0008-0000-05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0" name="Picture 1" descr="ALMASHRI_0">
          <a:extLst>
            <a:ext uri="{FF2B5EF4-FFF2-40B4-BE49-F238E27FC236}">
              <a16:creationId xmlns:a16="http://schemas.microsoft.com/office/drawing/2014/main" id="{00000000-0008-0000-05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1" name="Picture 1" descr="ALMASHRI_0">
          <a:extLst>
            <a:ext uri="{FF2B5EF4-FFF2-40B4-BE49-F238E27FC236}">
              <a16:creationId xmlns:a16="http://schemas.microsoft.com/office/drawing/2014/main" id="{00000000-0008-0000-05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2" name="Picture 1" descr="ALMASHRI_0">
          <a:extLst>
            <a:ext uri="{FF2B5EF4-FFF2-40B4-BE49-F238E27FC236}">
              <a16:creationId xmlns:a16="http://schemas.microsoft.com/office/drawing/2014/main" id="{00000000-0008-0000-05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3" name="Picture 1" descr="ALMASHRI_0">
          <a:extLst>
            <a:ext uri="{FF2B5EF4-FFF2-40B4-BE49-F238E27FC236}">
              <a16:creationId xmlns:a16="http://schemas.microsoft.com/office/drawing/2014/main" id="{00000000-0008-0000-05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4" name="Picture 1" descr="ALMASHRI_0">
          <a:extLst>
            <a:ext uri="{FF2B5EF4-FFF2-40B4-BE49-F238E27FC236}">
              <a16:creationId xmlns:a16="http://schemas.microsoft.com/office/drawing/2014/main" id="{00000000-0008-0000-05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5" name="Picture 1" descr="ALMASHRI_0">
          <a:extLst>
            <a:ext uri="{FF2B5EF4-FFF2-40B4-BE49-F238E27FC236}">
              <a16:creationId xmlns:a16="http://schemas.microsoft.com/office/drawing/2014/main" id="{00000000-0008-0000-05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6" name="Picture 1" descr="ALMASHRI_0">
          <a:extLst>
            <a:ext uri="{FF2B5EF4-FFF2-40B4-BE49-F238E27FC236}">
              <a16:creationId xmlns:a16="http://schemas.microsoft.com/office/drawing/2014/main" id="{00000000-0008-0000-05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7" name="Picture 1" descr="ALMASHRI_0">
          <a:extLst>
            <a:ext uri="{FF2B5EF4-FFF2-40B4-BE49-F238E27FC236}">
              <a16:creationId xmlns:a16="http://schemas.microsoft.com/office/drawing/2014/main" id="{00000000-0008-0000-05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8" name="Picture 1" descr="ALMASHRI_0">
          <a:extLst>
            <a:ext uri="{FF2B5EF4-FFF2-40B4-BE49-F238E27FC236}">
              <a16:creationId xmlns:a16="http://schemas.microsoft.com/office/drawing/2014/main" id="{00000000-0008-0000-05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9" name="Picture 1" descr="ALMASHRI_0">
          <a:extLst>
            <a:ext uri="{FF2B5EF4-FFF2-40B4-BE49-F238E27FC236}">
              <a16:creationId xmlns:a16="http://schemas.microsoft.com/office/drawing/2014/main" id="{00000000-0008-0000-05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0" name="Picture 1" descr="ALMASHRI_0">
          <a:extLst>
            <a:ext uri="{FF2B5EF4-FFF2-40B4-BE49-F238E27FC236}">
              <a16:creationId xmlns:a16="http://schemas.microsoft.com/office/drawing/2014/main" id="{00000000-0008-0000-05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1" name="Picture 1" descr="ALMASHRI_0">
          <a:extLst>
            <a:ext uri="{FF2B5EF4-FFF2-40B4-BE49-F238E27FC236}">
              <a16:creationId xmlns:a16="http://schemas.microsoft.com/office/drawing/2014/main" id="{00000000-0008-0000-05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2" name="Picture 1" descr="ALMASHRI_0">
          <a:extLst>
            <a:ext uri="{FF2B5EF4-FFF2-40B4-BE49-F238E27FC236}">
              <a16:creationId xmlns:a16="http://schemas.microsoft.com/office/drawing/2014/main" id="{00000000-0008-0000-05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3" name="Picture 1" descr="ALMASHRI_0">
          <a:extLst>
            <a:ext uri="{FF2B5EF4-FFF2-40B4-BE49-F238E27FC236}">
              <a16:creationId xmlns:a16="http://schemas.microsoft.com/office/drawing/2014/main" id="{00000000-0008-0000-05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4" name="Picture 1" descr="ALMASHRI_0">
          <a:extLst>
            <a:ext uri="{FF2B5EF4-FFF2-40B4-BE49-F238E27FC236}">
              <a16:creationId xmlns:a16="http://schemas.microsoft.com/office/drawing/2014/main" id="{00000000-0008-0000-05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5" name="Picture 1" descr="ALMASHRI_0">
          <a:extLst>
            <a:ext uri="{FF2B5EF4-FFF2-40B4-BE49-F238E27FC236}">
              <a16:creationId xmlns:a16="http://schemas.microsoft.com/office/drawing/2014/main" id="{00000000-0008-0000-05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6" name="Picture 1" descr="ALMASHRI_0">
          <a:extLst>
            <a:ext uri="{FF2B5EF4-FFF2-40B4-BE49-F238E27FC236}">
              <a16:creationId xmlns:a16="http://schemas.microsoft.com/office/drawing/2014/main" id="{00000000-0008-0000-05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7" name="Picture 1" descr="ALMASHRI_0">
          <a:extLst>
            <a:ext uri="{FF2B5EF4-FFF2-40B4-BE49-F238E27FC236}">
              <a16:creationId xmlns:a16="http://schemas.microsoft.com/office/drawing/2014/main" id="{00000000-0008-0000-05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8" name="Picture 1" descr="ALMASHRI_0">
          <a:extLst>
            <a:ext uri="{FF2B5EF4-FFF2-40B4-BE49-F238E27FC236}">
              <a16:creationId xmlns:a16="http://schemas.microsoft.com/office/drawing/2014/main" id="{00000000-0008-0000-05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79" name="Picture 1" descr="ALMASHRI_0">
          <a:extLst>
            <a:ext uri="{FF2B5EF4-FFF2-40B4-BE49-F238E27FC236}">
              <a16:creationId xmlns:a16="http://schemas.microsoft.com/office/drawing/2014/main" id="{00000000-0008-0000-05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80" name="Picture 1" descr="ALMASHRI_0">
          <a:extLst>
            <a:ext uri="{FF2B5EF4-FFF2-40B4-BE49-F238E27FC236}">
              <a16:creationId xmlns:a16="http://schemas.microsoft.com/office/drawing/2014/main" id="{00000000-0008-0000-05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81" name="Picture 1" descr="ALMASHRI_0">
          <a:extLst>
            <a:ext uri="{FF2B5EF4-FFF2-40B4-BE49-F238E27FC236}">
              <a16:creationId xmlns:a16="http://schemas.microsoft.com/office/drawing/2014/main" id="{00000000-0008-0000-05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82" name="Picture 1" descr="ALMASHRI_0">
          <a:extLst>
            <a:ext uri="{FF2B5EF4-FFF2-40B4-BE49-F238E27FC236}">
              <a16:creationId xmlns:a16="http://schemas.microsoft.com/office/drawing/2014/main" id="{00000000-0008-0000-05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83" name="Picture 1" descr="ALMASHRI_0">
          <a:extLst>
            <a:ext uri="{FF2B5EF4-FFF2-40B4-BE49-F238E27FC236}">
              <a16:creationId xmlns:a16="http://schemas.microsoft.com/office/drawing/2014/main" id="{00000000-0008-0000-05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84" name="Picture 1" descr="ALMASHRI_0">
          <a:extLst>
            <a:ext uri="{FF2B5EF4-FFF2-40B4-BE49-F238E27FC236}">
              <a16:creationId xmlns:a16="http://schemas.microsoft.com/office/drawing/2014/main" id="{00000000-0008-0000-05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685" name="Picture 1" descr="ALMASHRI_0">
          <a:extLst>
            <a:ext uri="{FF2B5EF4-FFF2-40B4-BE49-F238E27FC236}">
              <a16:creationId xmlns:a16="http://schemas.microsoft.com/office/drawing/2014/main" id="{00000000-0008-0000-05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86" name="Picture 1" descr="ALMASHRI_0">
          <a:extLst>
            <a:ext uri="{FF2B5EF4-FFF2-40B4-BE49-F238E27FC236}">
              <a16:creationId xmlns:a16="http://schemas.microsoft.com/office/drawing/2014/main" id="{00000000-0008-0000-05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87" name="Picture 1" descr="ALMASHRI_0">
          <a:extLst>
            <a:ext uri="{FF2B5EF4-FFF2-40B4-BE49-F238E27FC236}">
              <a16:creationId xmlns:a16="http://schemas.microsoft.com/office/drawing/2014/main" id="{00000000-0008-0000-05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88" name="Picture 1" descr="ALMASHRI_0">
          <a:extLst>
            <a:ext uri="{FF2B5EF4-FFF2-40B4-BE49-F238E27FC236}">
              <a16:creationId xmlns:a16="http://schemas.microsoft.com/office/drawing/2014/main" id="{00000000-0008-0000-05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89" name="Picture 1" descr="ALMASHRI_0">
          <a:extLst>
            <a:ext uri="{FF2B5EF4-FFF2-40B4-BE49-F238E27FC236}">
              <a16:creationId xmlns:a16="http://schemas.microsoft.com/office/drawing/2014/main" id="{00000000-0008-0000-05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0" name="Picture 1" descr="ALMASHRI_0">
          <a:extLst>
            <a:ext uri="{FF2B5EF4-FFF2-40B4-BE49-F238E27FC236}">
              <a16:creationId xmlns:a16="http://schemas.microsoft.com/office/drawing/2014/main" id="{00000000-0008-0000-05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1" name="Picture 1" descr="ALMASHRI_0">
          <a:extLst>
            <a:ext uri="{FF2B5EF4-FFF2-40B4-BE49-F238E27FC236}">
              <a16:creationId xmlns:a16="http://schemas.microsoft.com/office/drawing/2014/main" id="{00000000-0008-0000-05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2" name="Picture 1" descr="ALMASHRI_0">
          <a:extLst>
            <a:ext uri="{FF2B5EF4-FFF2-40B4-BE49-F238E27FC236}">
              <a16:creationId xmlns:a16="http://schemas.microsoft.com/office/drawing/2014/main" id="{00000000-0008-0000-05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3" name="Picture 1" descr="ALMASHRI_0">
          <a:extLst>
            <a:ext uri="{FF2B5EF4-FFF2-40B4-BE49-F238E27FC236}">
              <a16:creationId xmlns:a16="http://schemas.microsoft.com/office/drawing/2014/main" id="{00000000-0008-0000-05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4" name="Picture 1" descr="ALMASHRI_0">
          <a:extLst>
            <a:ext uri="{FF2B5EF4-FFF2-40B4-BE49-F238E27FC236}">
              <a16:creationId xmlns:a16="http://schemas.microsoft.com/office/drawing/2014/main" id="{00000000-0008-0000-05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5" name="Picture 1" descr="ALMASHRI_0">
          <a:extLst>
            <a:ext uri="{FF2B5EF4-FFF2-40B4-BE49-F238E27FC236}">
              <a16:creationId xmlns:a16="http://schemas.microsoft.com/office/drawing/2014/main" id="{00000000-0008-0000-05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6" name="Picture 1" descr="ALMASHRI_0">
          <a:extLst>
            <a:ext uri="{FF2B5EF4-FFF2-40B4-BE49-F238E27FC236}">
              <a16:creationId xmlns:a16="http://schemas.microsoft.com/office/drawing/2014/main" id="{00000000-0008-0000-05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7" name="Picture 1" descr="ALMASHRI_0">
          <a:extLst>
            <a:ext uri="{FF2B5EF4-FFF2-40B4-BE49-F238E27FC236}">
              <a16:creationId xmlns:a16="http://schemas.microsoft.com/office/drawing/2014/main" id="{00000000-0008-0000-05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8" name="Picture 1" descr="ALMASHRI_0">
          <a:extLst>
            <a:ext uri="{FF2B5EF4-FFF2-40B4-BE49-F238E27FC236}">
              <a16:creationId xmlns:a16="http://schemas.microsoft.com/office/drawing/2014/main" id="{00000000-0008-0000-05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699" name="Picture 1" descr="ALMASHRI_0">
          <a:extLst>
            <a:ext uri="{FF2B5EF4-FFF2-40B4-BE49-F238E27FC236}">
              <a16:creationId xmlns:a16="http://schemas.microsoft.com/office/drawing/2014/main" id="{00000000-0008-0000-05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700" name="Picture 1" descr="ALMASHRI_0">
          <a:extLst>
            <a:ext uri="{FF2B5EF4-FFF2-40B4-BE49-F238E27FC236}">
              <a16:creationId xmlns:a16="http://schemas.microsoft.com/office/drawing/2014/main" id="{00000000-0008-0000-05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701" name="Picture 1" descr="ALMASHRI_0">
          <a:extLst>
            <a:ext uri="{FF2B5EF4-FFF2-40B4-BE49-F238E27FC236}">
              <a16:creationId xmlns:a16="http://schemas.microsoft.com/office/drawing/2014/main" id="{00000000-0008-0000-05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2" name="Picture 1" descr="ALMASHRI_0">
          <a:extLst>
            <a:ext uri="{FF2B5EF4-FFF2-40B4-BE49-F238E27FC236}">
              <a16:creationId xmlns:a16="http://schemas.microsoft.com/office/drawing/2014/main" id="{00000000-0008-0000-05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3" name="Picture 1" descr="ALMASHRI_0">
          <a:extLst>
            <a:ext uri="{FF2B5EF4-FFF2-40B4-BE49-F238E27FC236}">
              <a16:creationId xmlns:a16="http://schemas.microsoft.com/office/drawing/2014/main" id="{00000000-0008-0000-05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4" name="Picture 1" descr="ALMASHRI_0">
          <a:extLst>
            <a:ext uri="{FF2B5EF4-FFF2-40B4-BE49-F238E27FC236}">
              <a16:creationId xmlns:a16="http://schemas.microsoft.com/office/drawing/2014/main" id="{00000000-0008-0000-05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5" name="Picture 1" descr="ALMASHRI_0">
          <a:extLst>
            <a:ext uri="{FF2B5EF4-FFF2-40B4-BE49-F238E27FC236}">
              <a16:creationId xmlns:a16="http://schemas.microsoft.com/office/drawing/2014/main" id="{00000000-0008-0000-05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6" name="Picture 1" descr="ALMASHRI_0">
          <a:extLst>
            <a:ext uri="{FF2B5EF4-FFF2-40B4-BE49-F238E27FC236}">
              <a16:creationId xmlns:a16="http://schemas.microsoft.com/office/drawing/2014/main" id="{00000000-0008-0000-05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7" name="Picture 1" descr="ALMASHRI_0">
          <a:extLst>
            <a:ext uri="{FF2B5EF4-FFF2-40B4-BE49-F238E27FC236}">
              <a16:creationId xmlns:a16="http://schemas.microsoft.com/office/drawing/2014/main" id="{00000000-0008-0000-05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8" name="Picture 1" descr="ALMASHRI_0">
          <a:extLst>
            <a:ext uri="{FF2B5EF4-FFF2-40B4-BE49-F238E27FC236}">
              <a16:creationId xmlns:a16="http://schemas.microsoft.com/office/drawing/2014/main" id="{00000000-0008-0000-05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09" name="Picture 1" descr="ALMASHRI_0">
          <a:extLst>
            <a:ext uri="{FF2B5EF4-FFF2-40B4-BE49-F238E27FC236}">
              <a16:creationId xmlns:a16="http://schemas.microsoft.com/office/drawing/2014/main" id="{00000000-0008-0000-05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0" name="Picture 1" descr="ALMASHRI_0">
          <a:extLst>
            <a:ext uri="{FF2B5EF4-FFF2-40B4-BE49-F238E27FC236}">
              <a16:creationId xmlns:a16="http://schemas.microsoft.com/office/drawing/2014/main" id="{00000000-0008-0000-05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1" name="Picture 1" descr="ALMASHRI_0">
          <a:extLst>
            <a:ext uri="{FF2B5EF4-FFF2-40B4-BE49-F238E27FC236}">
              <a16:creationId xmlns:a16="http://schemas.microsoft.com/office/drawing/2014/main" id="{00000000-0008-0000-05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2" name="Picture 1" descr="ALMASHRI_0">
          <a:extLst>
            <a:ext uri="{FF2B5EF4-FFF2-40B4-BE49-F238E27FC236}">
              <a16:creationId xmlns:a16="http://schemas.microsoft.com/office/drawing/2014/main" id="{00000000-0008-0000-05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3" name="Picture 1" descr="ALMASHRI_0">
          <a:extLst>
            <a:ext uri="{FF2B5EF4-FFF2-40B4-BE49-F238E27FC236}">
              <a16:creationId xmlns:a16="http://schemas.microsoft.com/office/drawing/2014/main" id="{00000000-0008-0000-05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4" name="Picture 1" descr="ALMASHRI_0">
          <a:extLst>
            <a:ext uri="{FF2B5EF4-FFF2-40B4-BE49-F238E27FC236}">
              <a16:creationId xmlns:a16="http://schemas.microsoft.com/office/drawing/2014/main" id="{00000000-0008-0000-05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5" name="Picture 1" descr="ALMASHRI_0">
          <a:extLst>
            <a:ext uri="{FF2B5EF4-FFF2-40B4-BE49-F238E27FC236}">
              <a16:creationId xmlns:a16="http://schemas.microsoft.com/office/drawing/2014/main" id="{00000000-0008-0000-05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6" name="Picture 1" descr="ALMASHRI_0">
          <a:extLst>
            <a:ext uri="{FF2B5EF4-FFF2-40B4-BE49-F238E27FC236}">
              <a16:creationId xmlns:a16="http://schemas.microsoft.com/office/drawing/2014/main" id="{00000000-0008-0000-05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717" name="Picture 1" descr="ALMASHRI_0">
          <a:extLst>
            <a:ext uri="{FF2B5EF4-FFF2-40B4-BE49-F238E27FC236}">
              <a16:creationId xmlns:a16="http://schemas.microsoft.com/office/drawing/2014/main" id="{00000000-0008-0000-05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18" name="Picture 1" descr="ALMASHRI_0">
          <a:extLst>
            <a:ext uri="{FF2B5EF4-FFF2-40B4-BE49-F238E27FC236}">
              <a16:creationId xmlns:a16="http://schemas.microsoft.com/office/drawing/2014/main" id="{00000000-0008-0000-05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19" name="Picture 1" descr="ALMASHRI_0">
          <a:extLst>
            <a:ext uri="{FF2B5EF4-FFF2-40B4-BE49-F238E27FC236}">
              <a16:creationId xmlns:a16="http://schemas.microsoft.com/office/drawing/2014/main" id="{00000000-0008-0000-05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0" name="Picture 1" descr="ALMASHRI_0">
          <a:extLst>
            <a:ext uri="{FF2B5EF4-FFF2-40B4-BE49-F238E27FC236}">
              <a16:creationId xmlns:a16="http://schemas.microsoft.com/office/drawing/2014/main" id="{00000000-0008-0000-05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1" name="Picture 1" descr="ALMASHRI_0">
          <a:extLst>
            <a:ext uri="{FF2B5EF4-FFF2-40B4-BE49-F238E27FC236}">
              <a16:creationId xmlns:a16="http://schemas.microsoft.com/office/drawing/2014/main" id="{00000000-0008-0000-05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2" name="Picture 1" descr="ALMASHRI_0">
          <a:extLst>
            <a:ext uri="{FF2B5EF4-FFF2-40B4-BE49-F238E27FC236}">
              <a16:creationId xmlns:a16="http://schemas.microsoft.com/office/drawing/2014/main" id="{00000000-0008-0000-05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3" name="Picture 1" descr="ALMASHRI_0">
          <a:extLst>
            <a:ext uri="{FF2B5EF4-FFF2-40B4-BE49-F238E27FC236}">
              <a16:creationId xmlns:a16="http://schemas.microsoft.com/office/drawing/2014/main" id="{00000000-0008-0000-05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4" name="Picture 1" descr="ALMASHRI_0">
          <a:extLst>
            <a:ext uri="{FF2B5EF4-FFF2-40B4-BE49-F238E27FC236}">
              <a16:creationId xmlns:a16="http://schemas.microsoft.com/office/drawing/2014/main" id="{00000000-0008-0000-05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5" name="Picture 1" descr="ALMASHRI_0">
          <a:extLst>
            <a:ext uri="{FF2B5EF4-FFF2-40B4-BE49-F238E27FC236}">
              <a16:creationId xmlns:a16="http://schemas.microsoft.com/office/drawing/2014/main" id="{00000000-0008-0000-05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6" name="Picture 1" descr="ALMASHRI_0">
          <a:extLst>
            <a:ext uri="{FF2B5EF4-FFF2-40B4-BE49-F238E27FC236}">
              <a16:creationId xmlns:a16="http://schemas.microsoft.com/office/drawing/2014/main" id="{00000000-0008-0000-05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7" name="Picture 1" descr="ALMASHRI_0">
          <a:extLst>
            <a:ext uri="{FF2B5EF4-FFF2-40B4-BE49-F238E27FC236}">
              <a16:creationId xmlns:a16="http://schemas.microsoft.com/office/drawing/2014/main" id="{00000000-0008-0000-05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8" name="Picture 1" descr="ALMASHRI_0">
          <a:extLst>
            <a:ext uri="{FF2B5EF4-FFF2-40B4-BE49-F238E27FC236}">
              <a16:creationId xmlns:a16="http://schemas.microsoft.com/office/drawing/2014/main" id="{00000000-0008-0000-05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9" name="Picture 1" descr="ALMASHRI_0">
          <a:extLst>
            <a:ext uri="{FF2B5EF4-FFF2-40B4-BE49-F238E27FC236}">
              <a16:creationId xmlns:a16="http://schemas.microsoft.com/office/drawing/2014/main" id="{00000000-0008-0000-05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30" name="Picture 1" descr="ALMASHRI_0">
          <a:extLst>
            <a:ext uri="{FF2B5EF4-FFF2-40B4-BE49-F238E27FC236}">
              <a16:creationId xmlns:a16="http://schemas.microsoft.com/office/drawing/2014/main" id="{00000000-0008-0000-05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31" name="Picture 1" descr="ALMASHRI_0">
          <a:extLst>
            <a:ext uri="{FF2B5EF4-FFF2-40B4-BE49-F238E27FC236}">
              <a16:creationId xmlns:a16="http://schemas.microsoft.com/office/drawing/2014/main" id="{00000000-0008-0000-05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32" name="Picture 1" descr="ALMASHRI_0">
          <a:extLst>
            <a:ext uri="{FF2B5EF4-FFF2-40B4-BE49-F238E27FC236}">
              <a16:creationId xmlns:a16="http://schemas.microsoft.com/office/drawing/2014/main" id="{00000000-0008-0000-05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33" name="Picture 1" descr="ALMASHRI_0">
          <a:extLst>
            <a:ext uri="{FF2B5EF4-FFF2-40B4-BE49-F238E27FC236}">
              <a16:creationId xmlns:a16="http://schemas.microsoft.com/office/drawing/2014/main" id="{00000000-0008-0000-05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34" name="Picture 1" descr="ALMASHRI_0">
          <a:extLst>
            <a:ext uri="{FF2B5EF4-FFF2-40B4-BE49-F238E27FC236}">
              <a16:creationId xmlns:a16="http://schemas.microsoft.com/office/drawing/2014/main" id="{00000000-0008-0000-05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35" name="Picture 1" descr="ALMASHRI_0">
          <a:extLst>
            <a:ext uri="{FF2B5EF4-FFF2-40B4-BE49-F238E27FC236}">
              <a16:creationId xmlns:a16="http://schemas.microsoft.com/office/drawing/2014/main" id="{00000000-0008-0000-05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36" name="Picture 1" descr="ALMASHRI_0">
          <a:extLst>
            <a:ext uri="{FF2B5EF4-FFF2-40B4-BE49-F238E27FC236}">
              <a16:creationId xmlns:a16="http://schemas.microsoft.com/office/drawing/2014/main" id="{00000000-0008-0000-05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37" name="Picture 1" descr="ALMASHRI_0">
          <a:extLst>
            <a:ext uri="{FF2B5EF4-FFF2-40B4-BE49-F238E27FC236}">
              <a16:creationId xmlns:a16="http://schemas.microsoft.com/office/drawing/2014/main" id="{00000000-0008-0000-05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38" name="Picture 1" descr="ALMASHRI_0">
          <a:extLst>
            <a:ext uri="{FF2B5EF4-FFF2-40B4-BE49-F238E27FC236}">
              <a16:creationId xmlns:a16="http://schemas.microsoft.com/office/drawing/2014/main" id="{00000000-0008-0000-05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39" name="Picture 1" descr="ALMASHRI_0">
          <a:extLst>
            <a:ext uri="{FF2B5EF4-FFF2-40B4-BE49-F238E27FC236}">
              <a16:creationId xmlns:a16="http://schemas.microsoft.com/office/drawing/2014/main" id="{00000000-0008-0000-05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0" name="Picture 1" descr="ALMASHRI_0">
          <a:extLst>
            <a:ext uri="{FF2B5EF4-FFF2-40B4-BE49-F238E27FC236}">
              <a16:creationId xmlns:a16="http://schemas.microsoft.com/office/drawing/2014/main" id="{00000000-0008-0000-05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1" name="Picture 1" descr="ALMASHRI_0">
          <a:extLst>
            <a:ext uri="{FF2B5EF4-FFF2-40B4-BE49-F238E27FC236}">
              <a16:creationId xmlns:a16="http://schemas.microsoft.com/office/drawing/2014/main" id="{00000000-0008-0000-05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2" name="Picture 1" descr="ALMASHRI_0">
          <a:extLst>
            <a:ext uri="{FF2B5EF4-FFF2-40B4-BE49-F238E27FC236}">
              <a16:creationId xmlns:a16="http://schemas.microsoft.com/office/drawing/2014/main" id="{00000000-0008-0000-05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3" name="Picture 1" descr="ALMASHRI_0">
          <a:extLst>
            <a:ext uri="{FF2B5EF4-FFF2-40B4-BE49-F238E27FC236}">
              <a16:creationId xmlns:a16="http://schemas.microsoft.com/office/drawing/2014/main" id="{00000000-0008-0000-05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4" name="Picture 1" descr="ALMASHRI_0">
          <a:extLst>
            <a:ext uri="{FF2B5EF4-FFF2-40B4-BE49-F238E27FC236}">
              <a16:creationId xmlns:a16="http://schemas.microsoft.com/office/drawing/2014/main" id="{00000000-0008-0000-05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5" name="Picture 1" descr="ALMASHRI_0">
          <a:extLst>
            <a:ext uri="{FF2B5EF4-FFF2-40B4-BE49-F238E27FC236}">
              <a16:creationId xmlns:a16="http://schemas.microsoft.com/office/drawing/2014/main" id="{00000000-0008-0000-05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6" name="Picture 1" descr="ALMASHRI_0">
          <a:extLst>
            <a:ext uri="{FF2B5EF4-FFF2-40B4-BE49-F238E27FC236}">
              <a16:creationId xmlns:a16="http://schemas.microsoft.com/office/drawing/2014/main" id="{00000000-0008-0000-05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7" name="Picture 1" descr="ALMASHRI_0">
          <a:extLst>
            <a:ext uri="{FF2B5EF4-FFF2-40B4-BE49-F238E27FC236}">
              <a16:creationId xmlns:a16="http://schemas.microsoft.com/office/drawing/2014/main" id="{00000000-0008-0000-05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8" name="Picture 1" descr="ALMASHRI_0">
          <a:extLst>
            <a:ext uri="{FF2B5EF4-FFF2-40B4-BE49-F238E27FC236}">
              <a16:creationId xmlns:a16="http://schemas.microsoft.com/office/drawing/2014/main" id="{00000000-0008-0000-05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49" name="Picture 1" descr="ALMASHRI_0">
          <a:extLst>
            <a:ext uri="{FF2B5EF4-FFF2-40B4-BE49-F238E27FC236}">
              <a16:creationId xmlns:a16="http://schemas.microsoft.com/office/drawing/2014/main" id="{00000000-0008-0000-05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0" name="Picture 1" descr="ALMASHRI_0">
          <a:extLst>
            <a:ext uri="{FF2B5EF4-FFF2-40B4-BE49-F238E27FC236}">
              <a16:creationId xmlns:a16="http://schemas.microsoft.com/office/drawing/2014/main" id="{00000000-0008-0000-05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1" name="Picture 1" descr="ALMASHRI_0">
          <a:extLst>
            <a:ext uri="{FF2B5EF4-FFF2-40B4-BE49-F238E27FC236}">
              <a16:creationId xmlns:a16="http://schemas.microsoft.com/office/drawing/2014/main" id="{00000000-0008-0000-05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2" name="Picture 1" descr="ALMASHRI_0">
          <a:extLst>
            <a:ext uri="{FF2B5EF4-FFF2-40B4-BE49-F238E27FC236}">
              <a16:creationId xmlns:a16="http://schemas.microsoft.com/office/drawing/2014/main" id="{00000000-0008-0000-05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3" name="Picture 1" descr="ALMASHRI_0">
          <a:extLst>
            <a:ext uri="{FF2B5EF4-FFF2-40B4-BE49-F238E27FC236}">
              <a16:creationId xmlns:a16="http://schemas.microsoft.com/office/drawing/2014/main" id="{00000000-0008-0000-05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4" name="Picture 1" descr="ALMASHRI_0">
          <a:extLst>
            <a:ext uri="{FF2B5EF4-FFF2-40B4-BE49-F238E27FC236}">
              <a16:creationId xmlns:a16="http://schemas.microsoft.com/office/drawing/2014/main" id="{00000000-0008-0000-05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5" name="Picture 1" descr="ALMASHRI_0">
          <a:extLst>
            <a:ext uri="{FF2B5EF4-FFF2-40B4-BE49-F238E27FC236}">
              <a16:creationId xmlns:a16="http://schemas.microsoft.com/office/drawing/2014/main" id="{00000000-0008-0000-05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6" name="Picture 1" descr="ALMASHRI_0">
          <a:extLst>
            <a:ext uri="{FF2B5EF4-FFF2-40B4-BE49-F238E27FC236}">
              <a16:creationId xmlns:a16="http://schemas.microsoft.com/office/drawing/2014/main" id="{00000000-0008-0000-05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7" name="Picture 1" descr="ALMASHRI_0">
          <a:extLst>
            <a:ext uri="{FF2B5EF4-FFF2-40B4-BE49-F238E27FC236}">
              <a16:creationId xmlns:a16="http://schemas.microsoft.com/office/drawing/2014/main" id="{00000000-0008-0000-05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8" name="Picture 1" descr="ALMASHRI_0">
          <a:extLst>
            <a:ext uri="{FF2B5EF4-FFF2-40B4-BE49-F238E27FC236}">
              <a16:creationId xmlns:a16="http://schemas.microsoft.com/office/drawing/2014/main" id="{00000000-0008-0000-05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59" name="Picture 1" descr="ALMASHRI_0">
          <a:extLst>
            <a:ext uri="{FF2B5EF4-FFF2-40B4-BE49-F238E27FC236}">
              <a16:creationId xmlns:a16="http://schemas.microsoft.com/office/drawing/2014/main" id="{00000000-0008-0000-05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60" name="Picture 1" descr="ALMASHRI_0">
          <a:extLst>
            <a:ext uri="{FF2B5EF4-FFF2-40B4-BE49-F238E27FC236}">
              <a16:creationId xmlns:a16="http://schemas.microsoft.com/office/drawing/2014/main" id="{00000000-0008-0000-05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61" name="Picture 1" descr="ALMASHRI_0">
          <a:extLst>
            <a:ext uri="{FF2B5EF4-FFF2-40B4-BE49-F238E27FC236}">
              <a16:creationId xmlns:a16="http://schemas.microsoft.com/office/drawing/2014/main" id="{00000000-0008-0000-05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62" name="Picture 1" descr="ALMASHRI_0">
          <a:extLst>
            <a:ext uri="{FF2B5EF4-FFF2-40B4-BE49-F238E27FC236}">
              <a16:creationId xmlns:a16="http://schemas.microsoft.com/office/drawing/2014/main" id="{00000000-0008-0000-05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63" name="Picture 1" descr="ALMASHRI_0">
          <a:extLst>
            <a:ext uri="{FF2B5EF4-FFF2-40B4-BE49-F238E27FC236}">
              <a16:creationId xmlns:a16="http://schemas.microsoft.com/office/drawing/2014/main" id="{00000000-0008-0000-05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64" name="Picture 1" descr="ALMASHRI_0">
          <a:extLst>
            <a:ext uri="{FF2B5EF4-FFF2-40B4-BE49-F238E27FC236}">
              <a16:creationId xmlns:a16="http://schemas.microsoft.com/office/drawing/2014/main" id="{00000000-0008-0000-05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765" name="Picture 1" descr="ALMASHRI_0">
          <a:extLst>
            <a:ext uri="{FF2B5EF4-FFF2-40B4-BE49-F238E27FC236}">
              <a16:creationId xmlns:a16="http://schemas.microsoft.com/office/drawing/2014/main" id="{00000000-0008-0000-05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66" name="Picture 1" descr="ALMASHRI_0">
          <a:extLst>
            <a:ext uri="{FF2B5EF4-FFF2-40B4-BE49-F238E27FC236}">
              <a16:creationId xmlns:a16="http://schemas.microsoft.com/office/drawing/2014/main" id="{00000000-0008-0000-05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67" name="Picture 1" descr="ALMASHRI_0">
          <a:extLst>
            <a:ext uri="{FF2B5EF4-FFF2-40B4-BE49-F238E27FC236}">
              <a16:creationId xmlns:a16="http://schemas.microsoft.com/office/drawing/2014/main" id="{00000000-0008-0000-05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68" name="Picture 1" descr="ALMASHRI_0">
          <a:extLst>
            <a:ext uri="{FF2B5EF4-FFF2-40B4-BE49-F238E27FC236}">
              <a16:creationId xmlns:a16="http://schemas.microsoft.com/office/drawing/2014/main" id="{00000000-0008-0000-05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69" name="Picture 1" descr="ALMASHRI_0">
          <a:extLst>
            <a:ext uri="{FF2B5EF4-FFF2-40B4-BE49-F238E27FC236}">
              <a16:creationId xmlns:a16="http://schemas.microsoft.com/office/drawing/2014/main" id="{00000000-0008-0000-05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0" name="Picture 1" descr="ALMASHRI_0">
          <a:extLst>
            <a:ext uri="{FF2B5EF4-FFF2-40B4-BE49-F238E27FC236}">
              <a16:creationId xmlns:a16="http://schemas.microsoft.com/office/drawing/2014/main" id="{00000000-0008-0000-05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1" name="Picture 1" descr="ALMASHRI_0">
          <a:extLst>
            <a:ext uri="{FF2B5EF4-FFF2-40B4-BE49-F238E27FC236}">
              <a16:creationId xmlns:a16="http://schemas.microsoft.com/office/drawing/2014/main" id="{00000000-0008-0000-05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2" name="Picture 1" descr="ALMASHRI_0">
          <a:extLst>
            <a:ext uri="{FF2B5EF4-FFF2-40B4-BE49-F238E27FC236}">
              <a16:creationId xmlns:a16="http://schemas.microsoft.com/office/drawing/2014/main" id="{00000000-0008-0000-05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3" name="Picture 1" descr="ALMASHRI_0">
          <a:extLst>
            <a:ext uri="{FF2B5EF4-FFF2-40B4-BE49-F238E27FC236}">
              <a16:creationId xmlns:a16="http://schemas.microsoft.com/office/drawing/2014/main" id="{00000000-0008-0000-05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4" name="Picture 1" descr="ALMASHRI_0">
          <a:extLst>
            <a:ext uri="{FF2B5EF4-FFF2-40B4-BE49-F238E27FC236}">
              <a16:creationId xmlns:a16="http://schemas.microsoft.com/office/drawing/2014/main" id="{00000000-0008-0000-05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5" name="Picture 1" descr="ALMASHRI_0">
          <a:extLst>
            <a:ext uri="{FF2B5EF4-FFF2-40B4-BE49-F238E27FC236}">
              <a16:creationId xmlns:a16="http://schemas.microsoft.com/office/drawing/2014/main" id="{00000000-0008-0000-05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6" name="Picture 1" descr="ALMASHRI_0">
          <a:extLst>
            <a:ext uri="{FF2B5EF4-FFF2-40B4-BE49-F238E27FC236}">
              <a16:creationId xmlns:a16="http://schemas.microsoft.com/office/drawing/2014/main" id="{00000000-0008-0000-05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7" name="Picture 1" descr="ALMASHRI_0">
          <a:extLst>
            <a:ext uri="{FF2B5EF4-FFF2-40B4-BE49-F238E27FC236}">
              <a16:creationId xmlns:a16="http://schemas.microsoft.com/office/drawing/2014/main" id="{00000000-0008-0000-05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8" name="Picture 1" descr="ALMASHRI_0">
          <a:extLst>
            <a:ext uri="{FF2B5EF4-FFF2-40B4-BE49-F238E27FC236}">
              <a16:creationId xmlns:a16="http://schemas.microsoft.com/office/drawing/2014/main" id="{00000000-0008-0000-05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79" name="Picture 1" descr="ALMASHRI_0">
          <a:extLst>
            <a:ext uri="{FF2B5EF4-FFF2-40B4-BE49-F238E27FC236}">
              <a16:creationId xmlns:a16="http://schemas.microsoft.com/office/drawing/2014/main" id="{00000000-0008-0000-05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80" name="Picture 1" descr="ALMASHRI_0">
          <a:extLst>
            <a:ext uri="{FF2B5EF4-FFF2-40B4-BE49-F238E27FC236}">
              <a16:creationId xmlns:a16="http://schemas.microsoft.com/office/drawing/2014/main" id="{00000000-0008-0000-05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781" name="Picture 1" descr="ALMASHRI_0">
          <a:extLst>
            <a:ext uri="{FF2B5EF4-FFF2-40B4-BE49-F238E27FC236}">
              <a16:creationId xmlns:a16="http://schemas.microsoft.com/office/drawing/2014/main" id="{00000000-0008-0000-05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2" name="Picture 1" descr="ALMASHRI_0">
          <a:extLst>
            <a:ext uri="{FF2B5EF4-FFF2-40B4-BE49-F238E27FC236}">
              <a16:creationId xmlns:a16="http://schemas.microsoft.com/office/drawing/2014/main" id="{00000000-0008-0000-05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3" name="Picture 1" descr="ALMASHRI_0">
          <a:extLst>
            <a:ext uri="{FF2B5EF4-FFF2-40B4-BE49-F238E27FC236}">
              <a16:creationId xmlns:a16="http://schemas.microsoft.com/office/drawing/2014/main" id="{00000000-0008-0000-05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4" name="Picture 1" descr="ALMASHRI_0">
          <a:extLst>
            <a:ext uri="{FF2B5EF4-FFF2-40B4-BE49-F238E27FC236}">
              <a16:creationId xmlns:a16="http://schemas.microsoft.com/office/drawing/2014/main" id="{00000000-0008-0000-05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5" name="Picture 1" descr="ALMASHRI_0">
          <a:extLst>
            <a:ext uri="{FF2B5EF4-FFF2-40B4-BE49-F238E27FC236}">
              <a16:creationId xmlns:a16="http://schemas.microsoft.com/office/drawing/2014/main" id="{00000000-0008-0000-05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6" name="Picture 1" descr="ALMASHRI_0">
          <a:extLst>
            <a:ext uri="{FF2B5EF4-FFF2-40B4-BE49-F238E27FC236}">
              <a16:creationId xmlns:a16="http://schemas.microsoft.com/office/drawing/2014/main" id="{00000000-0008-0000-05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7" name="Picture 1" descr="ALMASHRI_0">
          <a:extLst>
            <a:ext uri="{FF2B5EF4-FFF2-40B4-BE49-F238E27FC236}">
              <a16:creationId xmlns:a16="http://schemas.microsoft.com/office/drawing/2014/main" id="{00000000-0008-0000-05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8" name="Picture 1" descr="ALMASHRI_0">
          <a:extLst>
            <a:ext uri="{FF2B5EF4-FFF2-40B4-BE49-F238E27FC236}">
              <a16:creationId xmlns:a16="http://schemas.microsoft.com/office/drawing/2014/main" id="{00000000-0008-0000-05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9" name="Picture 1" descr="ALMASHRI_0">
          <a:extLst>
            <a:ext uri="{FF2B5EF4-FFF2-40B4-BE49-F238E27FC236}">
              <a16:creationId xmlns:a16="http://schemas.microsoft.com/office/drawing/2014/main" id="{00000000-0008-0000-05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0" name="Picture 1" descr="ALMASHRI_0">
          <a:extLst>
            <a:ext uri="{FF2B5EF4-FFF2-40B4-BE49-F238E27FC236}">
              <a16:creationId xmlns:a16="http://schemas.microsoft.com/office/drawing/2014/main" id="{00000000-0008-0000-05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1" name="Picture 1" descr="ALMASHRI_0">
          <a:extLst>
            <a:ext uri="{FF2B5EF4-FFF2-40B4-BE49-F238E27FC236}">
              <a16:creationId xmlns:a16="http://schemas.microsoft.com/office/drawing/2014/main" id="{00000000-0008-0000-05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2" name="Picture 1" descr="ALMASHRI_0">
          <a:extLst>
            <a:ext uri="{FF2B5EF4-FFF2-40B4-BE49-F238E27FC236}">
              <a16:creationId xmlns:a16="http://schemas.microsoft.com/office/drawing/2014/main" id="{00000000-0008-0000-05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3" name="Picture 1" descr="ALMASHRI_0">
          <a:extLst>
            <a:ext uri="{FF2B5EF4-FFF2-40B4-BE49-F238E27FC236}">
              <a16:creationId xmlns:a16="http://schemas.microsoft.com/office/drawing/2014/main" id="{00000000-0008-0000-05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4" name="Picture 1" descr="ALMASHRI_0">
          <a:extLst>
            <a:ext uri="{FF2B5EF4-FFF2-40B4-BE49-F238E27FC236}">
              <a16:creationId xmlns:a16="http://schemas.microsoft.com/office/drawing/2014/main" id="{00000000-0008-0000-05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5" name="Picture 1" descr="ALMASHRI_0">
          <a:extLst>
            <a:ext uri="{FF2B5EF4-FFF2-40B4-BE49-F238E27FC236}">
              <a16:creationId xmlns:a16="http://schemas.microsoft.com/office/drawing/2014/main" id="{00000000-0008-0000-05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6" name="Picture 1" descr="ALMASHRI_0">
          <a:extLst>
            <a:ext uri="{FF2B5EF4-FFF2-40B4-BE49-F238E27FC236}">
              <a16:creationId xmlns:a16="http://schemas.microsoft.com/office/drawing/2014/main" id="{00000000-0008-0000-05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7" name="Picture 1" descr="ALMASHRI_0">
          <a:extLst>
            <a:ext uri="{FF2B5EF4-FFF2-40B4-BE49-F238E27FC236}">
              <a16:creationId xmlns:a16="http://schemas.microsoft.com/office/drawing/2014/main" id="{00000000-0008-0000-05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98" name="Picture 1" descr="ALMASHRI_0">
          <a:extLst>
            <a:ext uri="{FF2B5EF4-FFF2-40B4-BE49-F238E27FC236}">
              <a16:creationId xmlns:a16="http://schemas.microsoft.com/office/drawing/2014/main" id="{00000000-0008-0000-05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799" name="Picture 1" descr="ALMASHRI_0">
          <a:extLst>
            <a:ext uri="{FF2B5EF4-FFF2-40B4-BE49-F238E27FC236}">
              <a16:creationId xmlns:a16="http://schemas.microsoft.com/office/drawing/2014/main" id="{00000000-0008-0000-05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0" name="Picture 1" descr="ALMASHRI_0">
          <a:extLst>
            <a:ext uri="{FF2B5EF4-FFF2-40B4-BE49-F238E27FC236}">
              <a16:creationId xmlns:a16="http://schemas.microsoft.com/office/drawing/2014/main" id="{00000000-0008-0000-05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1" name="Picture 1" descr="ALMASHRI_0">
          <a:extLst>
            <a:ext uri="{FF2B5EF4-FFF2-40B4-BE49-F238E27FC236}">
              <a16:creationId xmlns:a16="http://schemas.microsoft.com/office/drawing/2014/main" id="{00000000-0008-0000-05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2" name="Picture 1" descr="ALMASHRI_0">
          <a:extLst>
            <a:ext uri="{FF2B5EF4-FFF2-40B4-BE49-F238E27FC236}">
              <a16:creationId xmlns:a16="http://schemas.microsoft.com/office/drawing/2014/main" id="{00000000-0008-0000-05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3" name="Picture 1" descr="ALMASHRI_0">
          <a:extLst>
            <a:ext uri="{FF2B5EF4-FFF2-40B4-BE49-F238E27FC236}">
              <a16:creationId xmlns:a16="http://schemas.microsoft.com/office/drawing/2014/main" id="{00000000-0008-0000-05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4" name="Picture 1" descr="ALMASHRI_0">
          <a:extLst>
            <a:ext uri="{FF2B5EF4-FFF2-40B4-BE49-F238E27FC236}">
              <a16:creationId xmlns:a16="http://schemas.microsoft.com/office/drawing/2014/main" id="{00000000-0008-0000-05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5" name="Picture 1" descr="ALMASHRI_0">
          <a:extLst>
            <a:ext uri="{FF2B5EF4-FFF2-40B4-BE49-F238E27FC236}">
              <a16:creationId xmlns:a16="http://schemas.microsoft.com/office/drawing/2014/main" id="{00000000-0008-0000-05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6" name="Picture 1" descr="ALMASHRI_0">
          <a:extLst>
            <a:ext uri="{FF2B5EF4-FFF2-40B4-BE49-F238E27FC236}">
              <a16:creationId xmlns:a16="http://schemas.microsoft.com/office/drawing/2014/main" id="{00000000-0008-0000-05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7" name="Picture 1" descr="ALMASHRI_0">
          <a:extLst>
            <a:ext uri="{FF2B5EF4-FFF2-40B4-BE49-F238E27FC236}">
              <a16:creationId xmlns:a16="http://schemas.microsoft.com/office/drawing/2014/main" id="{00000000-0008-0000-05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8" name="Picture 1" descr="ALMASHRI_0">
          <a:extLst>
            <a:ext uri="{FF2B5EF4-FFF2-40B4-BE49-F238E27FC236}">
              <a16:creationId xmlns:a16="http://schemas.microsoft.com/office/drawing/2014/main" id="{00000000-0008-0000-05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09" name="Picture 1" descr="ALMASHRI_0">
          <a:extLst>
            <a:ext uri="{FF2B5EF4-FFF2-40B4-BE49-F238E27FC236}">
              <a16:creationId xmlns:a16="http://schemas.microsoft.com/office/drawing/2014/main" id="{00000000-0008-0000-05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10" name="Picture 1" descr="ALMASHRI_0">
          <a:extLst>
            <a:ext uri="{FF2B5EF4-FFF2-40B4-BE49-F238E27FC236}">
              <a16:creationId xmlns:a16="http://schemas.microsoft.com/office/drawing/2014/main" id="{00000000-0008-0000-05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11" name="Picture 1" descr="ALMASHRI_0">
          <a:extLst>
            <a:ext uri="{FF2B5EF4-FFF2-40B4-BE49-F238E27FC236}">
              <a16:creationId xmlns:a16="http://schemas.microsoft.com/office/drawing/2014/main" id="{00000000-0008-0000-05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12" name="Picture 1" descr="ALMASHRI_0">
          <a:extLst>
            <a:ext uri="{FF2B5EF4-FFF2-40B4-BE49-F238E27FC236}">
              <a16:creationId xmlns:a16="http://schemas.microsoft.com/office/drawing/2014/main" id="{00000000-0008-0000-05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13" name="Picture 1" descr="ALMASHRI_0">
          <a:extLst>
            <a:ext uri="{FF2B5EF4-FFF2-40B4-BE49-F238E27FC236}">
              <a16:creationId xmlns:a16="http://schemas.microsoft.com/office/drawing/2014/main" id="{00000000-0008-0000-05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14" name="Picture 1" descr="ALMASHRI_0">
          <a:extLst>
            <a:ext uri="{FF2B5EF4-FFF2-40B4-BE49-F238E27FC236}">
              <a16:creationId xmlns:a16="http://schemas.microsoft.com/office/drawing/2014/main" id="{00000000-0008-0000-05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15" name="Picture 1" descr="ALMASHRI_0">
          <a:extLst>
            <a:ext uri="{FF2B5EF4-FFF2-40B4-BE49-F238E27FC236}">
              <a16:creationId xmlns:a16="http://schemas.microsoft.com/office/drawing/2014/main" id="{00000000-0008-0000-05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16" name="Picture 1" descr="ALMASHRI_0">
          <a:extLst>
            <a:ext uri="{FF2B5EF4-FFF2-40B4-BE49-F238E27FC236}">
              <a16:creationId xmlns:a16="http://schemas.microsoft.com/office/drawing/2014/main" id="{00000000-0008-0000-05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17" name="Picture 1" descr="ALMASHRI_0">
          <a:extLst>
            <a:ext uri="{FF2B5EF4-FFF2-40B4-BE49-F238E27FC236}">
              <a16:creationId xmlns:a16="http://schemas.microsoft.com/office/drawing/2014/main" id="{00000000-0008-0000-05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18" name="Picture 1" descr="ALMASHRI_0">
          <a:extLst>
            <a:ext uri="{FF2B5EF4-FFF2-40B4-BE49-F238E27FC236}">
              <a16:creationId xmlns:a16="http://schemas.microsoft.com/office/drawing/2014/main" id="{00000000-0008-0000-05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19" name="Picture 1" descr="ALMASHRI_0">
          <a:extLst>
            <a:ext uri="{FF2B5EF4-FFF2-40B4-BE49-F238E27FC236}">
              <a16:creationId xmlns:a16="http://schemas.microsoft.com/office/drawing/2014/main" id="{00000000-0008-0000-05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0" name="Picture 1" descr="ALMASHRI_0">
          <a:extLst>
            <a:ext uri="{FF2B5EF4-FFF2-40B4-BE49-F238E27FC236}">
              <a16:creationId xmlns:a16="http://schemas.microsoft.com/office/drawing/2014/main" id="{00000000-0008-0000-05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1" name="Picture 1" descr="ALMASHRI_0">
          <a:extLst>
            <a:ext uri="{FF2B5EF4-FFF2-40B4-BE49-F238E27FC236}">
              <a16:creationId xmlns:a16="http://schemas.microsoft.com/office/drawing/2014/main" id="{00000000-0008-0000-05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2" name="Picture 1" descr="ALMASHRI_0">
          <a:extLst>
            <a:ext uri="{FF2B5EF4-FFF2-40B4-BE49-F238E27FC236}">
              <a16:creationId xmlns:a16="http://schemas.microsoft.com/office/drawing/2014/main" id="{00000000-0008-0000-05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3" name="Picture 1" descr="ALMASHRI_0">
          <a:extLst>
            <a:ext uri="{FF2B5EF4-FFF2-40B4-BE49-F238E27FC236}">
              <a16:creationId xmlns:a16="http://schemas.microsoft.com/office/drawing/2014/main" id="{00000000-0008-0000-05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4" name="Picture 1" descr="ALMASHRI_0">
          <a:extLst>
            <a:ext uri="{FF2B5EF4-FFF2-40B4-BE49-F238E27FC236}">
              <a16:creationId xmlns:a16="http://schemas.microsoft.com/office/drawing/2014/main" id="{00000000-0008-0000-05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5" name="Picture 1" descr="ALMASHRI_0">
          <a:extLst>
            <a:ext uri="{FF2B5EF4-FFF2-40B4-BE49-F238E27FC236}">
              <a16:creationId xmlns:a16="http://schemas.microsoft.com/office/drawing/2014/main" id="{00000000-0008-0000-05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6" name="Picture 1" descr="ALMASHRI_0">
          <a:extLst>
            <a:ext uri="{FF2B5EF4-FFF2-40B4-BE49-F238E27FC236}">
              <a16:creationId xmlns:a16="http://schemas.microsoft.com/office/drawing/2014/main" id="{00000000-0008-0000-05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7" name="Picture 1" descr="ALMASHRI_0">
          <a:extLst>
            <a:ext uri="{FF2B5EF4-FFF2-40B4-BE49-F238E27FC236}">
              <a16:creationId xmlns:a16="http://schemas.microsoft.com/office/drawing/2014/main" id="{00000000-0008-0000-05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8" name="Picture 1" descr="ALMASHRI_0">
          <a:extLst>
            <a:ext uri="{FF2B5EF4-FFF2-40B4-BE49-F238E27FC236}">
              <a16:creationId xmlns:a16="http://schemas.microsoft.com/office/drawing/2014/main" id="{00000000-0008-0000-05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829" name="Picture 1" descr="ALMASHRI_0">
          <a:extLst>
            <a:ext uri="{FF2B5EF4-FFF2-40B4-BE49-F238E27FC236}">
              <a16:creationId xmlns:a16="http://schemas.microsoft.com/office/drawing/2014/main" id="{00000000-0008-0000-05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0" name="Picture 1" descr="ALMASHRI_0">
          <a:extLst>
            <a:ext uri="{FF2B5EF4-FFF2-40B4-BE49-F238E27FC236}">
              <a16:creationId xmlns:a16="http://schemas.microsoft.com/office/drawing/2014/main" id="{00000000-0008-0000-05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1" name="Picture 1" descr="ALMASHRI_0">
          <a:extLst>
            <a:ext uri="{FF2B5EF4-FFF2-40B4-BE49-F238E27FC236}">
              <a16:creationId xmlns:a16="http://schemas.microsoft.com/office/drawing/2014/main" id="{00000000-0008-0000-05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2" name="Picture 1" descr="ALMASHRI_0">
          <a:extLst>
            <a:ext uri="{FF2B5EF4-FFF2-40B4-BE49-F238E27FC236}">
              <a16:creationId xmlns:a16="http://schemas.microsoft.com/office/drawing/2014/main" id="{00000000-0008-0000-05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3" name="Picture 1" descr="ALMASHRI_0">
          <a:extLst>
            <a:ext uri="{FF2B5EF4-FFF2-40B4-BE49-F238E27FC236}">
              <a16:creationId xmlns:a16="http://schemas.microsoft.com/office/drawing/2014/main" id="{00000000-0008-0000-05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4" name="Picture 1" descr="ALMASHRI_0">
          <a:extLst>
            <a:ext uri="{FF2B5EF4-FFF2-40B4-BE49-F238E27FC236}">
              <a16:creationId xmlns:a16="http://schemas.microsoft.com/office/drawing/2014/main" id="{00000000-0008-0000-05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5" name="Picture 1" descr="ALMASHRI_0">
          <a:extLst>
            <a:ext uri="{FF2B5EF4-FFF2-40B4-BE49-F238E27FC236}">
              <a16:creationId xmlns:a16="http://schemas.microsoft.com/office/drawing/2014/main" id="{00000000-0008-0000-05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6" name="Picture 1" descr="ALMASHRI_0">
          <a:extLst>
            <a:ext uri="{FF2B5EF4-FFF2-40B4-BE49-F238E27FC236}">
              <a16:creationId xmlns:a16="http://schemas.microsoft.com/office/drawing/2014/main" id="{00000000-0008-0000-05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7" name="Picture 1" descr="ALMASHRI_0">
          <a:extLst>
            <a:ext uri="{FF2B5EF4-FFF2-40B4-BE49-F238E27FC236}">
              <a16:creationId xmlns:a16="http://schemas.microsoft.com/office/drawing/2014/main" id="{00000000-0008-0000-05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8" name="Picture 1" descr="ALMASHRI_0">
          <a:extLst>
            <a:ext uri="{FF2B5EF4-FFF2-40B4-BE49-F238E27FC236}">
              <a16:creationId xmlns:a16="http://schemas.microsoft.com/office/drawing/2014/main" id="{00000000-0008-0000-05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39" name="Picture 1" descr="ALMASHRI_0">
          <a:extLst>
            <a:ext uri="{FF2B5EF4-FFF2-40B4-BE49-F238E27FC236}">
              <a16:creationId xmlns:a16="http://schemas.microsoft.com/office/drawing/2014/main" id="{00000000-0008-0000-05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40" name="Picture 1" descr="ALMASHRI_0">
          <a:extLst>
            <a:ext uri="{FF2B5EF4-FFF2-40B4-BE49-F238E27FC236}">
              <a16:creationId xmlns:a16="http://schemas.microsoft.com/office/drawing/2014/main" id="{00000000-0008-0000-05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41" name="Picture 1" descr="ALMASHRI_0">
          <a:extLst>
            <a:ext uri="{FF2B5EF4-FFF2-40B4-BE49-F238E27FC236}">
              <a16:creationId xmlns:a16="http://schemas.microsoft.com/office/drawing/2014/main" id="{00000000-0008-0000-05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42" name="Picture 1" descr="ALMASHRI_0">
          <a:extLst>
            <a:ext uri="{FF2B5EF4-FFF2-40B4-BE49-F238E27FC236}">
              <a16:creationId xmlns:a16="http://schemas.microsoft.com/office/drawing/2014/main" id="{00000000-0008-0000-05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43" name="Picture 1" descr="ALMASHRI_0">
          <a:extLst>
            <a:ext uri="{FF2B5EF4-FFF2-40B4-BE49-F238E27FC236}">
              <a16:creationId xmlns:a16="http://schemas.microsoft.com/office/drawing/2014/main" id="{00000000-0008-0000-05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44" name="Picture 1" descr="ALMASHRI_0">
          <a:extLst>
            <a:ext uri="{FF2B5EF4-FFF2-40B4-BE49-F238E27FC236}">
              <a16:creationId xmlns:a16="http://schemas.microsoft.com/office/drawing/2014/main" id="{00000000-0008-0000-05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845" name="Picture 1" descr="ALMASHRI_0">
          <a:extLst>
            <a:ext uri="{FF2B5EF4-FFF2-40B4-BE49-F238E27FC236}">
              <a16:creationId xmlns:a16="http://schemas.microsoft.com/office/drawing/2014/main" id="{00000000-0008-0000-05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46" name="Picture 1" descr="ALMASHRI_0">
          <a:extLst>
            <a:ext uri="{FF2B5EF4-FFF2-40B4-BE49-F238E27FC236}">
              <a16:creationId xmlns:a16="http://schemas.microsoft.com/office/drawing/2014/main" id="{00000000-0008-0000-05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47" name="Picture 1" descr="ALMASHRI_0">
          <a:extLst>
            <a:ext uri="{FF2B5EF4-FFF2-40B4-BE49-F238E27FC236}">
              <a16:creationId xmlns:a16="http://schemas.microsoft.com/office/drawing/2014/main" id="{00000000-0008-0000-05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48" name="Picture 1" descr="ALMASHRI_0">
          <a:extLst>
            <a:ext uri="{FF2B5EF4-FFF2-40B4-BE49-F238E27FC236}">
              <a16:creationId xmlns:a16="http://schemas.microsoft.com/office/drawing/2014/main" id="{00000000-0008-0000-05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49" name="Picture 1" descr="ALMASHRI_0">
          <a:extLst>
            <a:ext uri="{FF2B5EF4-FFF2-40B4-BE49-F238E27FC236}">
              <a16:creationId xmlns:a16="http://schemas.microsoft.com/office/drawing/2014/main" id="{00000000-0008-0000-05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0" name="Picture 1" descr="ALMASHRI_0">
          <a:extLst>
            <a:ext uri="{FF2B5EF4-FFF2-40B4-BE49-F238E27FC236}">
              <a16:creationId xmlns:a16="http://schemas.microsoft.com/office/drawing/2014/main" id="{00000000-0008-0000-05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1" name="Picture 1" descr="ALMASHRI_0">
          <a:extLst>
            <a:ext uri="{FF2B5EF4-FFF2-40B4-BE49-F238E27FC236}">
              <a16:creationId xmlns:a16="http://schemas.microsoft.com/office/drawing/2014/main" id="{00000000-0008-0000-05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2" name="Picture 1" descr="ALMASHRI_0">
          <a:extLst>
            <a:ext uri="{FF2B5EF4-FFF2-40B4-BE49-F238E27FC236}">
              <a16:creationId xmlns:a16="http://schemas.microsoft.com/office/drawing/2014/main" id="{00000000-0008-0000-05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3" name="Picture 1" descr="ALMASHRI_0">
          <a:extLst>
            <a:ext uri="{FF2B5EF4-FFF2-40B4-BE49-F238E27FC236}">
              <a16:creationId xmlns:a16="http://schemas.microsoft.com/office/drawing/2014/main" id="{00000000-0008-0000-05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4" name="Picture 1" descr="ALMASHRI_0">
          <a:extLst>
            <a:ext uri="{FF2B5EF4-FFF2-40B4-BE49-F238E27FC236}">
              <a16:creationId xmlns:a16="http://schemas.microsoft.com/office/drawing/2014/main" id="{00000000-0008-0000-05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5" name="Picture 1" descr="ALMASHRI_0">
          <a:extLst>
            <a:ext uri="{FF2B5EF4-FFF2-40B4-BE49-F238E27FC236}">
              <a16:creationId xmlns:a16="http://schemas.microsoft.com/office/drawing/2014/main" id="{00000000-0008-0000-05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6" name="Picture 1" descr="ALMASHRI_0">
          <a:extLst>
            <a:ext uri="{FF2B5EF4-FFF2-40B4-BE49-F238E27FC236}">
              <a16:creationId xmlns:a16="http://schemas.microsoft.com/office/drawing/2014/main" id="{00000000-0008-0000-05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7" name="Picture 1" descr="ALMASHRI_0">
          <a:extLst>
            <a:ext uri="{FF2B5EF4-FFF2-40B4-BE49-F238E27FC236}">
              <a16:creationId xmlns:a16="http://schemas.microsoft.com/office/drawing/2014/main" id="{00000000-0008-0000-05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8" name="Picture 1" descr="ALMASHRI_0">
          <a:extLst>
            <a:ext uri="{FF2B5EF4-FFF2-40B4-BE49-F238E27FC236}">
              <a16:creationId xmlns:a16="http://schemas.microsoft.com/office/drawing/2014/main" id="{00000000-0008-0000-05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59" name="Picture 1" descr="ALMASHRI_0">
          <a:extLst>
            <a:ext uri="{FF2B5EF4-FFF2-40B4-BE49-F238E27FC236}">
              <a16:creationId xmlns:a16="http://schemas.microsoft.com/office/drawing/2014/main" id="{00000000-0008-0000-05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60" name="Picture 1" descr="ALMASHRI_0">
          <a:extLst>
            <a:ext uri="{FF2B5EF4-FFF2-40B4-BE49-F238E27FC236}">
              <a16:creationId xmlns:a16="http://schemas.microsoft.com/office/drawing/2014/main" id="{00000000-0008-0000-05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61" name="Picture 1" descr="ALMASHRI_0">
          <a:extLst>
            <a:ext uri="{FF2B5EF4-FFF2-40B4-BE49-F238E27FC236}">
              <a16:creationId xmlns:a16="http://schemas.microsoft.com/office/drawing/2014/main" id="{00000000-0008-0000-05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2" name="Picture 1" descr="ALMASHRI_0">
          <a:extLst>
            <a:ext uri="{FF2B5EF4-FFF2-40B4-BE49-F238E27FC236}">
              <a16:creationId xmlns:a16="http://schemas.microsoft.com/office/drawing/2014/main" id="{00000000-0008-0000-05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3" name="Picture 1" descr="ALMASHRI_0">
          <a:extLst>
            <a:ext uri="{FF2B5EF4-FFF2-40B4-BE49-F238E27FC236}">
              <a16:creationId xmlns:a16="http://schemas.microsoft.com/office/drawing/2014/main" id="{00000000-0008-0000-05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4" name="Picture 1" descr="ALMASHRI_0">
          <a:extLst>
            <a:ext uri="{FF2B5EF4-FFF2-40B4-BE49-F238E27FC236}">
              <a16:creationId xmlns:a16="http://schemas.microsoft.com/office/drawing/2014/main" id="{00000000-0008-0000-05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5" name="Picture 1" descr="ALMASHRI_0">
          <a:extLst>
            <a:ext uri="{FF2B5EF4-FFF2-40B4-BE49-F238E27FC236}">
              <a16:creationId xmlns:a16="http://schemas.microsoft.com/office/drawing/2014/main" id="{00000000-0008-0000-05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6" name="Picture 1" descr="ALMASHRI_0">
          <a:extLst>
            <a:ext uri="{FF2B5EF4-FFF2-40B4-BE49-F238E27FC236}">
              <a16:creationId xmlns:a16="http://schemas.microsoft.com/office/drawing/2014/main" id="{00000000-0008-0000-05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7" name="Picture 1" descr="ALMASHRI_0">
          <a:extLst>
            <a:ext uri="{FF2B5EF4-FFF2-40B4-BE49-F238E27FC236}">
              <a16:creationId xmlns:a16="http://schemas.microsoft.com/office/drawing/2014/main" id="{00000000-0008-0000-05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8" name="Picture 1" descr="ALMASHRI_0">
          <a:extLst>
            <a:ext uri="{FF2B5EF4-FFF2-40B4-BE49-F238E27FC236}">
              <a16:creationId xmlns:a16="http://schemas.microsoft.com/office/drawing/2014/main" id="{00000000-0008-0000-05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9" name="Picture 1" descr="ALMASHRI_0">
          <a:extLst>
            <a:ext uri="{FF2B5EF4-FFF2-40B4-BE49-F238E27FC236}">
              <a16:creationId xmlns:a16="http://schemas.microsoft.com/office/drawing/2014/main" id="{00000000-0008-0000-05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0" name="Picture 1" descr="ALMASHRI_0">
          <a:extLst>
            <a:ext uri="{FF2B5EF4-FFF2-40B4-BE49-F238E27FC236}">
              <a16:creationId xmlns:a16="http://schemas.microsoft.com/office/drawing/2014/main" id="{00000000-0008-0000-05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1" name="Picture 1" descr="ALMASHRI_0">
          <a:extLst>
            <a:ext uri="{FF2B5EF4-FFF2-40B4-BE49-F238E27FC236}">
              <a16:creationId xmlns:a16="http://schemas.microsoft.com/office/drawing/2014/main" id="{00000000-0008-0000-05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2" name="Picture 1" descr="ALMASHRI_0">
          <a:extLst>
            <a:ext uri="{FF2B5EF4-FFF2-40B4-BE49-F238E27FC236}">
              <a16:creationId xmlns:a16="http://schemas.microsoft.com/office/drawing/2014/main" id="{00000000-0008-0000-05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3" name="Picture 1" descr="ALMASHRI_0">
          <a:extLst>
            <a:ext uri="{FF2B5EF4-FFF2-40B4-BE49-F238E27FC236}">
              <a16:creationId xmlns:a16="http://schemas.microsoft.com/office/drawing/2014/main" id="{00000000-0008-0000-05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4" name="Picture 1" descr="ALMASHRI_0">
          <a:extLst>
            <a:ext uri="{FF2B5EF4-FFF2-40B4-BE49-F238E27FC236}">
              <a16:creationId xmlns:a16="http://schemas.microsoft.com/office/drawing/2014/main" id="{00000000-0008-0000-05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5" name="Picture 1" descr="ALMASHRI_0">
          <a:extLst>
            <a:ext uri="{FF2B5EF4-FFF2-40B4-BE49-F238E27FC236}">
              <a16:creationId xmlns:a16="http://schemas.microsoft.com/office/drawing/2014/main" id="{00000000-0008-0000-05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6" name="Picture 1" descr="ALMASHRI_0">
          <a:extLst>
            <a:ext uri="{FF2B5EF4-FFF2-40B4-BE49-F238E27FC236}">
              <a16:creationId xmlns:a16="http://schemas.microsoft.com/office/drawing/2014/main" id="{00000000-0008-0000-05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7" name="Picture 1" descr="ALMASHRI_0">
          <a:extLst>
            <a:ext uri="{FF2B5EF4-FFF2-40B4-BE49-F238E27FC236}">
              <a16:creationId xmlns:a16="http://schemas.microsoft.com/office/drawing/2014/main" id="{00000000-0008-0000-05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78" name="Picture 1" descr="ALMASHRI_0">
          <a:extLst>
            <a:ext uri="{FF2B5EF4-FFF2-40B4-BE49-F238E27FC236}">
              <a16:creationId xmlns:a16="http://schemas.microsoft.com/office/drawing/2014/main" id="{00000000-0008-0000-05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79" name="Picture 1" descr="ALMASHRI_0">
          <a:extLst>
            <a:ext uri="{FF2B5EF4-FFF2-40B4-BE49-F238E27FC236}">
              <a16:creationId xmlns:a16="http://schemas.microsoft.com/office/drawing/2014/main" id="{00000000-0008-0000-05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0" name="Picture 1" descr="ALMASHRI_0">
          <a:extLst>
            <a:ext uri="{FF2B5EF4-FFF2-40B4-BE49-F238E27FC236}">
              <a16:creationId xmlns:a16="http://schemas.microsoft.com/office/drawing/2014/main" id="{00000000-0008-0000-05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1" name="Picture 1" descr="ALMASHRI_0">
          <a:extLst>
            <a:ext uri="{FF2B5EF4-FFF2-40B4-BE49-F238E27FC236}">
              <a16:creationId xmlns:a16="http://schemas.microsoft.com/office/drawing/2014/main" id="{00000000-0008-0000-05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2" name="Picture 1" descr="ALMASHRI_0">
          <a:extLst>
            <a:ext uri="{FF2B5EF4-FFF2-40B4-BE49-F238E27FC236}">
              <a16:creationId xmlns:a16="http://schemas.microsoft.com/office/drawing/2014/main" id="{00000000-0008-0000-05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3" name="Picture 1" descr="ALMASHRI_0">
          <a:extLst>
            <a:ext uri="{FF2B5EF4-FFF2-40B4-BE49-F238E27FC236}">
              <a16:creationId xmlns:a16="http://schemas.microsoft.com/office/drawing/2014/main" id="{00000000-0008-0000-05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4" name="Picture 1" descr="ALMASHRI_0">
          <a:extLst>
            <a:ext uri="{FF2B5EF4-FFF2-40B4-BE49-F238E27FC236}">
              <a16:creationId xmlns:a16="http://schemas.microsoft.com/office/drawing/2014/main" id="{00000000-0008-0000-05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5" name="Picture 1" descr="ALMASHRI_0">
          <a:extLst>
            <a:ext uri="{FF2B5EF4-FFF2-40B4-BE49-F238E27FC236}">
              <a16:creationId xmlns:a16="http://schemas.microsoft.com/office/drawing/2014/main" id="{00000000-0008-0000-05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6" name="Picture 1" descr="ALMASHRI_0">
          <a:extLst>
            <a:ext uri="{FF2B5EF4-FFF2-40B4-BE49-F238E27FC236}">
              <a16:creationId xmlns:a16="http://schemas.microsoft.com/office/drawing/2014/main" id="{00000000-0008-0000-05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7" name="Picture 1" descr="ALMASHRI_0">
          <a:extLst>
            <a:ext uri="{FF2B5EF4-FFF2-40B4-BE49-F238E27FC236}">
              <a16:creationId xmlns:a16="http://schemas.microsoft.com/office/drawing/2014/main" id="{00000000-0008-0000-05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8" name="Picture 1" descr="ALMASHRI_0">
          <a:extLst>
            <a:ext uri="{FF2B5EF4-FFF2-40B4-BE49-F238E27FC236}">
              <a16:creationId xmlns:a16="http://schemas.microsoft.com/office/drawing/2014/main" id="{00000000-0008-0000-05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89" name="Picture 1" descr="ALMASHRI_0">
          <a:extLst>
            <a:ext uri="{FF2B5EF4-FFF2-40B4-BE49-F238E27FC236}">
              <a16:creationId xmlns:a16="http://schemas.microsoft.com/office/drawing/2014/main" id="{00000000-0008-0000-05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90" name="Picture 1" descr="ALMASHRI_0">
          <a:extLst>
            <a:ext uri="{FF2B5EF4-FFF2-40B4-BE49-F238E27FC236}">
              <a16:creationId xmlns:a16="http://schemas.microsoft.com/office/drawing/2014/main" id="{00000000-0008-0000-05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91" name="Picture 1" descr="ALMASHRI_0">
          <a:extLst>
            <a:ext uri="{FF2B5EF4-FFF2-40B4-BE49-F238E27FC236}">
              <a16:creationId xmlns:a16="http://schemas.microsoft.com/office/drawing/2014/main" id="{00000000-0008-0000-05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92" name="Picture 1" descr="ALMASHRI_0">
          <a:extLst>
            <a:ext uri="{FF2B5EF4-FFF2-40B4-BE49-F238E27FC236}">
              <a16:creationId xmlns:a16="http://schemas.microsoft.com/office/drawing/2014/main" id="{00000000-0008-0000-05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893" name="Picture 1" descr="ALMASHRI_0">
          <a:extLst>
            <a:ext uri="{FF2B5EF4-FFF2-40B4-BE49-F238E27FC236}">
              <a16:creationId xmlns:a16="http://schemas.microsoft.com/office/drawing/2014/main" id="{00000000-0008-0000-05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894" name="Picture 1" descr="ALMASHRI_0">
          <a:extLst>
            <a:ext uri="{FF2B5EF4-FFF2-40B4-BE49-F238E27FC236}">
              <a16:creationId xmlns:a16="http://schemas.microsoft.com/office/drawing/2014/main" id="{00000000-0008-0000-05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895" name="Picture 1" descr="ALMASHRI_0">
          <a:extLst>
            <a:ext uri="{FF2B5EF4-FFF2-40B4-BE49-F238E27FC236}">
              <a16:creationId xmlns:a16="http://schemas.microsoft.com/office/drawing/2014/main" id="{00000000-0008-0000-05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896" name="Picture 1" descr="ALMASHRI_0">
          <a:extLst>
            <a:ext uri="{FF2B5EF4-FFF2-40B4-BE49-F238E27FC236}">
              <a16:creationId xmlns:a16="http://schemas.microsoft.com/office/drawing/2014/main" id="{00000000-0008-0000-05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897" name="Picture 1" descr="ALMASHRI_0">
          <a:extLst>
            <a:ext uri="{FF2B5EF4-FFF2-40B4-BE49-F238E27FC236}">
              <a16:creationId xmlns:a16="http://schemas.microsoft.com/office/drawing/2014/main" id="{00000000-0008-0000-05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898" name="Picture 1" descr="ALMASHRI_0">
          <a:extLst>
            <a:ext uri="{FF2B5EF4-FFF2-40B4-BE49-F238E27FC236}">
              <a16:creationId xmlns:a16="http://schemas.microsoft.com/office/drawing/2014/main" id="{00000000-0008-0000-05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899" name="Picture 1" descr="ALMASHRI_0">
          <a:extLst>
            <a:ext uri="{FF2B5EF4-FFF2-40B4-BE49-F238E27FC236}">
              <a16:creationId xmlns:a16="http://schemas.microsoft.com/office/drawing/2014/main" id="{00000000-0008-0000-05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0" name="Picture 1" descr="ALMASHRI_0">
          <a:extLst>
            <a:ext uri="{FF2B5EF4-FFF2-40B4-BE49-F238E27FC236}">
              <a16:creationId xmlns:a16="http://schemas.microsoft.com/office/drawing/2014/main" id="{00000000-0008-0000-05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1" name="Picture 1" descr="ALMASHRI_0">
          <a:extLst>
            <a:ext uri="{FF2B5EF4-FFF2-40B4-BE49-F238E27FC236}">
              <a16:creationId xmlns:a16="http://schemas.microsoft.com/office/drawing/2014/main" id="{00000000-0008-0000-05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2" name="Picture 1" descr="ALMASHRI_0">
          <a:extLst>
            <a:ext uri="{FF2B5EF4-FFF2-40B4-BE49-F238E27FC236}">
              <a16:creationId xmlns:a16="http://schemas.microsoft.com/office/drawing/2014/main" id="{00000000-0008-0000-05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3" name="Picture 1" descr="ALMASHRI_0">
          <a:extLst>
            <a:ext uri="{FF2B5EF4-FFF2-40B4-BE49-F238E27FC236}">
              <a16:creationId xmlns:a16="http://schemas.microsoft.com/office/drawing/2014/main" id="{00000000-0008-0000-05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4" name="Picture 1" descr="ALMASHRI_0">
          <a:extLst>
            <a:ext uri="{FF2B5EF4-FFF2-40B4-BE49-F238E27FC236}">
              <a16:creationId xmlns:a16="http://schemas.microsoft.com/office/drawing/2014/main" id="{00000000-0008-0000-05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5" name="Picture 1" descr="ALMASHRI_0">
          <a:extLst>
            <a:ext uri="{FF2B5EF4-FFF2-40B4-BE49-F238E27FC236}">
              <a16:creationId xmlns:a16="http://schemas.microsoft.com/office/drawing/2014/main" id="{00000000-0008-0000-05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6" name="Picture 1" descr="ALMASHRI_0">
          <a:extLst>
            <a:ext uri="{FF2B5EF4-FFF2-40B4-BE49-F238E27FC236}">
              <a16:creationId xmlns:a16="http://schemas.microsoft.com/office/drawing/2014/main" id="{00000000-0008-0000-05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7" name="Picture 1" descr="ALMASHRI_0">
          <a:extLst>
            <a:ext uri="{FF2B5EF4-FFF2-40B4-BE49-F238E27FC236}">
              <a16:creationId xmlns:a16="http://schemas.microsoft.com/office/drawing/2014/main" id="{00000000-0008-0000-05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8" name="Picture 1" descr="ALMASHRI_0">
          <a:extLst>
            <a:ext uri="{FF2B5EF4-FFF2-40B4-BE49-F238E27FC236}">
              <a16:creationId xmlns:a16="http://schemas.microsoft.com/office/drawing/2014/main" id="{00000000-0008-0000-05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909" name="Picture 1" descr="ALMASHRI_0">
          <a:extLst>
            <a:ext uri="{FF2B5EF4-FFF2-40B4-BE49-F238E27FC236}">
              <a16:creationId xmlns:a16="http://schemas.microsoft.com/office/drawing/2014/main" id="{00000000-0008-0000-05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0" name="Picture 1" descr="ALMASHRI_0">
          <a:extLst>
            <a:ext uri="{FF2B5EF4-FFF2-40B4-BE49-F238E27FC236}">
              <a16:creationId xmlns:a16="http://schemas.microsoft.com/office/drawing/2014/main" id="{00000000-0008-0000-05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1" name="Picture 1" descr="ALMASHRI_0">
          <a:extLst>
            <a:ext uri="{FF2B5EF4-FFF2-40B4-BE49-F238E27FC236}">
              <a16:creationId xmlns:a16="http://schemas.microsoft.com/office/drawing/2014/main" id="{00000000-0008-0000-05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2" name="Picture 1" descr="ALMASHRI_0">
          <a:extLst>
            <a:ext uri="{FF2B5EF4-FFF2-40B4-BE49-F238E27FC236}">
              <a16:creationId xmlns:a16="http://schemas.microsoft.com/office/drawing/2014/main" id="{00000000-0008-0000-05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3" name="Picture 1" descr="ALMASHRI_0">
          <a:extLst>
            <a:ext uri="{FF2B5EF4-FFF2-40B4-BE49-F238E27FC236}">
              <a16:creationId xmlns:a16="http://schemas.microsoft.com/office/drawing/2014/main" id="{00000000-0008-0000-05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4" name="Picture 1" descr="ALMASHRI_0">
          <a:extLst>
            <a:ext uri="{FF2B5EF4-FFF2-40B4-BE49-F238E27FC236}">
              <a16:creationId xmlns:a16="http://schemas.microsoft.com/office/drawing/2014/main" id="{00000000-0008-0000-05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5" name="Picture 1" descr="ALMASHRI_0">
          <a:extLst>
            <a:ext uri="{FF2B5EF4-FFF2-40B4-BE49-F238E27FC236}">
              <a16:creationId xmlns:a16="http://schemas.microsoft.com/office/drawing/2014/main" id="{00000000-0008-0000-05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6" name="Picture 1" descr="ALMASHRI_0">
          <a:extLst>
            <a:ext uri="{FF2B5EF4-FFF2-40B4-BE49-F238E27FC236}">
              <a16:creationId xmlns:a16="http://schemas.microsoft.com/office/drawing/2014/main" id="{00000000-0008-0000-05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7" name="Picture 1" descr="ALMASHRI_0">
          <a:extLst>
            <a:ext uri="{FF2B5EF4-FFF2-40B4-BE49-F238E27FC236}">
              <a16:creationId xmlns:a16="http://schemas.microsoft.com/office/drawing/2014/main" id="{00000000-0008-0000-05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8" name="Picture 1" descr="ALMASHRI_0">
          <a:extLst>
            <a:ext uri="{FF2B5EF4-FFF2-40B4-BE49-F238E27FC236}">
              <a16:creationId xmlns:a16="http://schemas.microsoft.com/office/drawing/2014/main" id="{00000000-0008-0000-05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19" name="Picture 1" descr="ALMASHRI_0">
          <a:extLst>
            <a:ext uri="{FF2B5EF4-FFF2-40B4-BE49-F238E27FC236}">
              <a16:creationId xmlns:a16="http://schemas.microsoft.com/office/drawing/2014/main" id="{00000000-0008-0000-05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20" name="Picture 1" descr="ALMASHRI_0">
          <a:extLst>
            <a:ext uri="{FF2B5EF4-FFF2-40B4-BE49-F238E27FC236}">
              <a16:creationId xmlns:a16="http://schemas.microsoft.com/office/drawing/2014/main" id="{00000000-0008-0000-05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21" name="Picture 1" descr="ALMASHRI_0">
          <a:extLst>
            <a:ext uri="{FF2B5EF4-FFF2-40B4-BE49-F238E27FC236}">
              <a16:creationId xmlns:a16="http://schemas.microsoft.com/office/drawing/2014/main" id="{00000000-0008-0000-05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22" name="Picture 1" descr="ALMASHRI_0">
          <a:extLst>
            <a:ext uri="{FF2B5EF4-FFF2-40B4-BE49-F238E27FC236}">
              <a16:creationId xmlns:a16="http://schemas.microsoft.com/office/drawing/2014/main" id="{00000000-0008-0000-05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23" name="Picture 1" descr="ALMASHRI_0">
          <a:extLst>
            <a:ext uri="{FF2B5EF4-FFF2-40B4-BE49-F238E27FC236}">
              <a16:creationId xmlns:a16="http://schemas.microsoft.com/office/drawing/2014/main" id="{00000000-0008-0000-05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24" name="Picture 1" descr="ALMASHRI_0">
          <a:extLst>
            <a:ext uri="{FF2B5EF4-FFF2-40B4-BE49-F238E27FC236}">
              <a16:creationId xmlns:a16="http://schemas.microsoft.com/office/drawing/2014/main" id="{00000000-0008-0000-05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25" name="Picture 1" descr="ALMASHRI_0">
          <a:extLst>
            <a:ext uri="{FF2B5EF4-FFF2-40B4-BE49-F238E27FC236}">
              <a16:creationId xmlns:a16="http://schemas.microsoft.com/office/drawing/2014/main" id="{00000000-0008-0000-05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26" name="Picture 1" descr="ALMASHRI_0">
          <a:extLst>
            <a:ext uri="{FF2B5EF4-FFF2-40B4-BE49-F238E27FC236}">
              <a16:creationId xmlns:a16="http://schemas.microsoft.com/office/drawing/2014/main" id="{00000000-0008-0000-05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27" name="Picture 1" descr="ALMASHRI_0">
          <a:extLst>
            <a:ext uri="{FF2B5EF4-FFF2-40B4-BE49-F238E27FC236}">
              <a16:creationId xmlns:a16="http://schemas.microsoft.com/office/drawing/2014/main" id="{00000000-0008-0000-05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28" name="Picture 1" descr="ALMASHRI_0">
          <a:extLst>
            <a:ext uri="{FF2B5EF4-FFF2-40B4-BE49-F238E27FC236}">
              <a16:creationId xmlns:a16="http://schemas.microsoft.com/office/drawing/2014/main" id="{00000000-0008-0000-05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29" name="Picture 1" descr="ALMASHRI_0">
          <a:extLst>
            <a:ext uri="{FF2B5EF4-FFF2-40B4-BE49-F238E27FC236}">
              <a16:creationId xmlns:a16="http://schemas.microsoft.com/office/drawing/2014/main" id="{00000000-0008-0000-05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0" name="Picture 1" descr="ALMASHRI_0">
          <a:extLst>
            <a:ext uri="{FF2B5EF4-FFF2-40B4-BE49-F238E27FC236}">
              <a16:creationId xmlns:a16="http://schemas.microsoft.com/office/drawing/2014/main" id="{00000000-0008-0000-05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1" name="Picture 1" descr="ALMASHRI_0">
          <a:extLst>
            <a:ext uri="{FF2B5EF4-FFF2-40B4-BE49-F238E27FC236}">
              <a16:creationId xmlns:a16="http://schemas.microsoft.com/office/drawing/2014/main" id="{00000000-0008-0000-05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2" name="Picture 1" descr="ALMASHRI_0">
          <a:extLst>
            <a:ext uri="{FF2B5EF4-FFF2-40B4-BE49-F238E27FC236}">
              <a16:creationId xmlns:a16="http://schemas.microsoft.com/office/drawing/2014/main" id="{00000000-0008-0000-05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3" name="Picture 1" descr="ALMASHRI_0">
          <a:extLst>
            <a:ext uri="{FF2B5EF4-FFF2-40B4-BE49-F238E27FC236}">
              <a16:creationId xmlns:a16="http://schemas.microsoft.com/office/drawing/2014/main" id="{00000000-0008-0000-05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4" name="Picture 1" descr="ALMASHRI_0">
          <a:extLst>
            <a:ext uri="{FF2B5EF4-FFF2-40B4-BE49-F238E27FC236}">
              <a16:creationId xmlns:a16="http://schemas.microsoft.com/office/drawing/2014/main" id="{00000000-0008-0000-05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5" name="Picture 1" descr="ALMASHRI_0">
          <a:extLst>
            <a:ext uri="{FF2B5EF4-FFF2-40B4-BE49-F238E27FC236}">
              <a16:creationId xmlns:a16="http://schemas.microsoft.com/office/drawing/2014/main" id="{00000000-0008-0000-05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6" name="Picture 1" descr="ALMASHRI_0">
          <a:extLst>
            <a:ext uri="{FF2B5EF4-FFF2-40B4-BE49-F238E27FC236}">
              <a16:creationId xmlns:a16="http://schemas.microsoft.com/office/drawing/2014/main" id="{00000000-0008-0000-05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7" name="Picture 1" descr="ALMASHRI_0">
          <a:extLst>
            <a:ext uri="{FF2B5EF4-FFF2-40B4-BE49-F238E27FC236}">
              <a16:creationId xmlns:a16="http://schemas.microsoft.com/office/drawing/2014/main" id="{00000000-0008-0000-05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8" name="Picture 1" descr="ALMASHRI_0">
          <a:extLst>
            <a:ext uri="{FF2B5EF4-FFF2-40B4-BE49-F238E27FC236}">
              <a16:creationId xmlns:a16="http://schemas.microsoft.com/office/drawing/2014/main" id="{00000000-0008-0000-05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9" name="Picture 1" descr="ALMASHRI_0">
          <a:extLst>
            <a:ext uri="{FF2B5EF4-FFF2-40B4-BE49-F238E27FC236}">
              <a16:creationId xmlns:a16="http://schemas.microsoft.com/office/drawing/2014/main" id="{00000000-0008-0000-05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40" name="Picture 1" descr="ALMASHRI_0">
          <a:extLst>
            <a:ext uri="{FF2B5EF4-FFF2-40B4-BE49-F238E27FC236}">
              <a16:creationId xmlns:a16="http://schemas.microsoft.com/office/drawing/2014/main" id="{00000000-0008-0000-05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41" name="Picture 1" descr="ALMASHRI_0">
          <a:extLst>
            <a:ext uri="{FF2B5EF4-FFF2-40B4-BE49-F238E27FC236}">
              <a16:creationId xmlns:a16="http://schemas.microsoft.com/office/drawing/2014/main" id="{00000000-0008-0000-05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2" name="Picture 1" descr="ALMASHRI_0">
          <a:extLst>
            <a:ext uri="{FF2B5EF4-FFF2-40B4-BE49-F238E27FC236}">
              <a16:creationId xmlns:a16="http://schemas.microsoft.com/office/drawing/2014/main" id="{00000000-0008-0000-05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3" name="Picture 1" descr="ALMASHRI_0">
          <a:extLst>
            <a:ext uri="{FF2B5EF4-FFF2-40B4-BE49-F238E27FC236}">
              <a16:creationId xmlns:a16="http://schemas.microsoft.com/office/drawing/2014/main" id="{00000000-0008-0000-05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4" name="Picture 1" descr="ALMASHRI_0">
          <a:extLst>
            <a:ext uri="{FF2B5EF4-FFF2-40B4-BE49-F238E27FC236}">
              <a16:creationId xmlns:a16="http://schemas.microsoft.com/office/drawing/2014/main" id="{00000000-0008-0000-05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5" name="Picture 1" descr="ALMASHRI_0">
          <a:extLst>
            <a:ext uri="{FF2B5EF4-FFF2-40B4-BE49-F238E27FC236}">
              <a16:creationId xmlns:a16="http://schemas.microsoft.com/office/drawing/2014/main" id="{00000000-0008-0000-05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6" name="Picture 1" descr="ALMASHRI_0">
          <a:extLst>
            <a:ext uri="{FF2B5EF4-FFF2-40B4-BE49-F238E27FC236}">
              <a16:creationId xmlns:a16="http://schemas.microsoft.com/office/drawing/2014/main" id="{00000000-0008-0000-05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7" name="Picture 1" descr="ALMASHRI_0">
          <a:extLst>
            <a:ext uri="{FF2B5EF4-FFF2-40B4-BE49-F238E27FC236}">
              <a16:creationId xmlns:a16="http://schemas.microsoft.com/office/drawing/2014/main" id="{00000000-0008-0000-05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8" name="Picture 1" descr="ALMASHRI_0">
          <a:extLst>
            <a:ext uri="{FF2B5EF4-FFF2-40B4-BE49-F238E27FC236}">
              <a16:creationId xmlns:a16="http://schemas.microsoft.com/office/drawing/2014/main" id="{00000000-0008-0000-05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49" name="Picture 1" descr="ALMASHRI_0">
          <a:extLst>
            <a:ext uri="{FF2B5EF4-FFF2-40B4-BE49-F238E27FC236}">
              <a16:creationId xmlns:a16="http://schemas.microsoft.com/office/drawing/2014/main" id="{00000000-0008-0000-05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0" name="Picture 1" descr="ALMASHRI_0">
          <a:extLst>
            <a:ext uri="{FF2B5EF4-FFF2-40B4-BE49-F238E27FC236}">
              <a16:creationId xmlns:a16="http://schemas.microsoft.com/office/drawing/2014/main" id="{00000000-0008-0000-05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1" name="Picture 1" descr="ALMASHRI_0">
          <a:extLst>
            <a:ext uri="{FF2B5EF4-FFF2-40B4-BE49-F238E27FC236}">
              <a16:creationId xmlns:a16="http://schemas.microsoft.com/office/drawing/2014/main" id="{00000000-0008-0000-05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2" name="Picture 1" descr="ALMASHRI_0">
          <a:extLst>
            <a:ext uri="{FF2B5EF4-FFF2-40B4-BE49-F238E27FC236}">
              <a16:creationId xmlns:a16="http://schemas.microsoft.com/office/drawing/2014/main" id="{00000000-0008-0000-05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3" name="Picture 1" descr="ALMASHRI_0">
          <a:extLst>
            <a:ext uri="{FF2B5EF4-FFF2-40B4-BE49-F238E27FC236}">
              <a16:creationId xmlns:a16="http://schemas.microsoft.com/office/drawing/2014/main" id="{00000000-0008-0000-05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4" name="Picture 1" descr="ALMASHRI_0">
          <a:extLst>
            <a:ext uri="{FF2B5EF4-FFF2-40B4-BE49-F238E27FC236}">
              <a16:creationId xmlns:a16="http://schemas.microsoft.com/office/drawing/2014/main" id="{00000000-0008-0000-05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5" name="Picture 1" descr="ALMASHRI_0">
          <a:extLst>
            <a:ext uri="{FF2B5EF4-FFF2-40B4-BE49-F238E27FC236}">
              <a16:creationId xmlns:a16="http://schemas.microsoft.com/office/drawing/2014/main" id="{00000000-0008-0000-05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6" name="Picture 1" descr="ALMASHRI_0">
          <a:extLst>
            <a:ext uri="{FF2B5EF4-FFF2-40B4-BE49-F238E27FC236}">
              <a16:creationId xmlns:a16="http://schemas.microsoft.com/office/drawing/2014/main" id="{00000000-0008-0000-05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42488"/>
    <xdr:pic>
      <xdr:nvPicPr>
        <xdr:cNvPr id="4957" name="Picture 1" descr="ALMASHRI_0">
          <a:extLst>
            <a:ext uri="{FF2B5EF4-FFF2-40B4-BE49-F238E27FC236}">
              <a16:creationId xmlns:a16="http://schemas.microsoft.com/office/drawing/2014/main" id="{00000000-0008-0000-05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58" name="Picture 1" descr="ALMASHRI_0">
          <a:extLst>
            <a:ext uri="{FF2B5EF4-FFF2-40B4-BE49-F238E27FC236}">
              <a16:creationId xmlns:a16="http://schemas.microsoft.com/office/drawing/2014/main" id="{00000000-0008-0000-05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59" name="Picture 1" descr="ALMASHRI_0">
          <a:extLst>
            <a:ext uri="{FF2B5EF4-FFF2-40B4-BE49-F238E27FC236}">
              <a16:creationId xmlns:a16="http://schemas.microsoft.com/office/drawing/2014/main" id="{00000000-0008-0000-05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0" name="Picture 1" descr="ALMASHRI_0">
          <a:extLst>
            <a:ext uri="{FF2B5EF4-FFF2-40B4-BE49-F238E27FC236}">
              <a16:creationId xmlns:a16="http://schemas.microsoft.com/office/drawing/2014/main" id="{00000000-0008-0000-05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1" name="Picture 1" descr="ALMASHRI_0">
          <a:extLst>
            <a:ext uri="{FF2B5EF4-FFF2-40B4-BE49-F238E27FC236}">
              <a16:creationId xmlns:a16="http://schemas.microsoft.com/office/drawing/2014/main" id="{00000000-0008-0000-05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2" name="Picture 1" descr="ALMASHRI_0">
          <a:extLst>
            <a:ext uri="{FF2B5EF4-FFF2-40B4-BE49-F238E27FC236}">
              <a16:creationId xmlns:a16="http://schemas.microsoft.com/office/drawing/2014/main" id="{00000000-0008-0000-05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3" name="Picture 1" descr="ALMASHRI_0">
          <a:extLst>
            <a:ext uri="{FF2B5EF4-FFF2-40B4-BE49-F238E27FC236}">
              <a16:creationId xmlns:a16="http://schemas.microsoft.com/office/drawing/2014/main" id="{00000000-0008-0000-05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4" name="Picture 1" descr="ALMASHRI_0">
          <a:extLst>
            <a:ext uri="{FF2B5EF4-FFF2-40B4-BE49-F238E27FC236}">
              <a16:creationId xmlns:a16="http://schemas.microsoft.com/office/drawing/2014/main" id="{00000000-0008-0000-05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5" name="Picture 1" descr="ALMASHRI_0">
          <a:extLst>
            <a:ext uri="{FF2B5EF4-FFF2-40B4-BE49-F238E27FC236}">
              <a16:creationId xmlns:a16="http://schemas.microsoft.com/office/drawing/2014/main" id="{00000000-0008-0000-05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6" name="Picture 1" descr="ALMASHRI_0">
          <a:extLst>
            <a:ext uri="{FF2B5EF4-FFF2-40B4-BE49-F238E27FC236}">
              <a16:creationId xmlns:a16="http://schemas.microsoft.com/office/drawing/2014/main" id="{00000000-0008-0000-05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7" name="Picture 1" descr="ALMASHRI_0">
          <a:extLst>
            <a:ext uri="{FF2B5EF4-FFF2-40B4-BE49-F238E27FC236}">
              <a16:creationId xmlns:a16="http://schemas.microsoft.com/office/drawing/2014/main" id="{00000000-0008-0000-05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8" name="Picture 1" descr="ALMASHRI_0">
          <a:extLst>
            <a:ext uri="{FF2B5EF4-FFF2-40B4-BE49-F238E27FC236}">
              <a16:creationId xmlns:a16="http://schemas.microsoft.com/office/drawing/2014/main" id="{00000000-0008-0000-05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69" name="Picture 1" descr="ALMASHRI_0">
          <a:extLst>
            <a:ext uri="{FF2B5EF4-FFF2-40B4-BE49-F238E27FC236}">
              <a16:creationId xmlns:a16="http://schemas.microsoft.com/office/drawing/2014/main" id="{00000000-0008-0000-05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70" name="Picture 1" descr="ALMASHRI_0">
          <a:extLst>
            <a:ext uri="{FF2B5EF4-FFF2-40B4-BE49-F238E27FC236}">
              <a16:creationId xmlns:a16="http://schemas.microsoft.com/office/drawing/2014/main" id="{00000000-0008-0000-05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71" name="Picture 1" descr="ALMASHRI_0">
          <a:extLst>
            <a:ext uri="{FF2B5EF4-FFF2-40B4-BE49-F238E27FC236}">
              <a16:creationId xmlns:a16="http://schemas.microsoft.com/office/drawing/2014/main" id="{00000000-0008-0000-05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72" name="Picture 1" descr="ALMASHRI_0">
          <a:extLst>
            <a:ext uri="{FF2B5EF4-FFF2-40B4-BE49-F238E27FC236}">
              <a16:creationId xmlns:a16="http://schemas.microsoft.com/office/drawing/2014/main" id="{00000000-0008-0000-05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632963"/>
    <xdr:pic>
      <xdr:nvPicPr>
        <xdr:cNvPr id="4973" name="Picture 1" descr="ALMASHRI_0">
          <a:extLst>
            <a:ext uri="{FF2B5EF4-FFF2-40B4-BE49-F238E27FC236}">
              <a16:creationId xmlns:a16="http://schemas.microsoft.com/office/drawing/2014/main" id="{00000000-0008-0000-05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74" name="Picture 1" descr="ALMASHRI_0">
          <a:extLst>
            <a:ext uri="{FF2B5EF4-FFF2-40B4-BE49-F238E27FC236}">
              <a16:creationId xmlns:a16="http://schemas.microsoft.com/office/drawing/2014/main" id="{00000000-0008-0000-05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75" name="Picture 1" descr="ALMASHRI_0">
          <a:extLst>
            <a:ext uri="{FF2B5EF4-FFF2-40B4-BE49-F238E27FC236}">
              <a16:creationId xmlns:a16="http://schemas.microsoft.com/office/drawing/2014/main" id="{00000000-0008-0000-05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76" name="Picture 1" descr="ALMASHRI_0">
          <a:extLst>
            <a:ext uri="{FF2B5EF4-FFF2-40B4-BE49-F238E27FC236}">
              <a16:creationId xmlns:a16="http://schemas.microsoft.com/office/drawing/2014/main" id="{00000000-0008-0000-05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77" name="Picture 1" descr="ALMASHRI_0">
          <a:extLst>
            <a:ext uri="{FF2B5EF4-FFF2-40B4-BE49-F238E27FC236}">
              <a16:creationId xmlns:a16="http://schemas.microsoft.com/office/drawing/2014/main" id="{00000000-0008-0000-05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78" name="Picture 1" descr="ALMASHRI_0">
          <a:extLst>
            <a:ext uri="{FF2B5EF4-FFF2-40B4-BE49-F238E27FC236}">
              <a16:creationId xmlns:a16="http://schemas.microsoft.com/office/drawing/2014/main" id="{00000000-0008-0000-05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79" name="Picture 1" descr="ALMASHRI_0">
          <a:extLst>
            <a:ext uri="{FF2B5EF4-FFF2-40B4-BE49-F238E27FC236}">
              <a16:creationId xmlns:a16="http://schemas.microsoft.com/office/drawing/2014/main" id="{00000000-0008-0000-05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0" name="Picture 1" descr="ALMASHRI_0">
          <a:extLst>
            <a:ext uri="{FF2B5EF4-FFF2-40B4-BE49-F238E27FC236}">
              <a16:creationId xmlns:a16="http://schemas.microsoft.com/office/drawing/2014/main" id="{00000000-0008-0000-05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1" name="Picture 1" descr="ALMASHRI_0">
          <a:extLst>
            <a:ext uri="{FF2B5EF4-FFF2-40B4-BE49-F238E27FC236}">
              <a16:creationId xmlns:a16="http://schemas.microsoft.com/office/drawing/2014/main" id="{00000000-0008-0000-05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2" name="Picture 1" descr="ALMASHRI_0">
          <a:extLst>
            <a:ext uri="{FF2B5EF4-FFF2-40B4-BE49-F238E27FC236}">
              <a16:creationId xmlns:a16="http://schemas.microsoft.com/office/drawing/2014/main" id="{00000000-0008-0000-05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3" name="Picture 1" descr="ALMASHRI_0">
          <a:extLst>
            <a:ext uri="{FF2B5EF4-FFF2-40B4-BE49-F238E27FC236}">
              <a16:creationId xmlns:a16="http://schemas.microsoft.com/office/drawing/2014/main" id="{00000000-0008-0000-05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4" name="Picture 1" descr="ALMASHRI_0">
          <a:extLst>
            <a:ext uri="{FF2B5EF4-FFF2-40B4-BE49-F238E27FC236}">
              <a16:creationId xmlns:a16="http://schemas.microsoft.com/office/drawing/2014/main" id="{00000000-0008-0000-05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5" name="Picture 1" descr="ALMASHRI_0">
          <a:extLst>
            <a:ext uri="{FF2B5EF4-FFF2-40B4-BE49-F238E27FC236}">
              <a16:creationId xmlns:a16="http://schemas.microsoft.com/office/drawing/2014/main" id="{00000000-0008-0000-05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6" name="Picture 1" descr="ALMASHRI_0">
          <a:extLst>
            <a:ext uri="{FF2B5EF4-FFF2-40B4-BE49-F238E27FC236}">
              <a16:creationId xmlns:a16="http://schemas.microsoft.com/office/drawing/2014/main" id="{00000000-0008-0000-05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7" name="Picture 1" descr="ALMASHRI_0">
          <a:extLst>
            <a:ext uri="{FF2B5EF4-FFF2-40B4-BE49-F238E27FC236}">
              <a16:creationId xmlns:a16="http://schemas.microsoft.com/office/drawing/2014/main" id="{00000000-0008-0000-05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8" name="Picture 1" descr="ALMASHRI_0">
          <a:extLst>
            <a:ext uri="{FF2B5EF4-FFF2-40B4-BE49-F238E27FC236}">
              <a16:creationId xmlns:a16="http://schemas.microsoft.com/office/drawing/2014/main" id="{00000000-0008-0000-05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989" name="Picture 1" descr="ALMASHRI_0">
          <a:extLst>
            <a:ext uri="{FF2B5EF4-FFF2-40B4-BE49-F238E27FC236}">
              <a16:creationId xmlns:a16="http://schemas.microsoft.com/office/drawing/2014/main" id="{00000000-0008-0000-05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0" name="Picture 1" descr="ALMASHRI_0">
          <a:extLst>
            <a:ext uri="{FF2B5EF4-FFF2-40B4-BE49-F238E27FC236}">
              <a16:creationId xmlns:a16="http://schemas.microsoft.com/office/drawing/2014/main" id="{00000000-0008-0000-05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1" name="Picture 1" descr="ALMASHRI_0">
          <a:extLst>
            <a:ext uri="{FF2B5EF4-FFF2-40B4-BE49-F238E27FC236}">
              <a16:creationId xmlns:a16="http://schemas.microsoft.com/office/drawing/2014/main" id="{00000000-0008-0000-05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2" name="Picture 1" descr="ALMASHRI_0">
          <a:extLst>
            <a:ext uri="{FF2B5EF4-FFF2-40B4-BE49-F238E27FC236}">
              <a16:creationId xmlns:a16="http://schemas.microsoft.com/office/drawing/2014/main" id="{00000000-0008-0000-05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3" name="Picture 1" descr="ALMASHRI_0">
          <a:extLst>
            <a:ext uri="{FF2B5EF4-FFF2-40B4-BE49-F238E27FC236}">
              <a16:creationId xmlns:a16="http://schemas.microsoft.com/office/drawing/2014/main" id="{00000000-0008-0000-05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4" name="Picture 1" descr="ALMASHRI_0">
          <a:extLst>
            <a:ext uri="{FF2B5EF4-FFF2-40B4-BE49-F238E27FC236}">
              <a16:creationId xmlns:a16="http://schemas.microsoft.com/office/drawing/2014/main" id="{00000000-0008-0000-05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5" name="Picture 1" descr="ALMASHRI_0">
          <a:extLst>
            <a:ext uri="{FF2B5EF4-FFF2-40B4-BE49-F238E27FC236}">
              <a16:creationId xmlns:a16="http://schemas.microsoft.com/office/drawing/2014/main" id="{00000000-0008-0000-05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6" name="Picture 1" descr="ALMASHRI_0">
          <a:extLst>
            <a:ext uri="{FF2B5EF4-FFF2-40B4-BE49-F238E27FC236}">
              <a16:creationId xmlns:a16="http://schemas.microsoft.com/office/drawing/2014/main" id="{00000000-0008-0000-05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7" name="Picture 1" descr="ALMASHRI_0">
          <a:extLst>
            <a:ext uri="{FF2B5EF4-FFF2-40B4-BE49-F238E27FC236}">
              <a16:creationId xmlns:a16="http://schemas.microsoft.com/office/drawing/2014/main" id="{00000000-0008-0000-05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8" name="Picture 1" descr="ALMASHRI_0">
          <a:extLst>
            <a:ext uri="{FF2B5EF4-FFF2-40B4-BE49-F238E27FC236}">
              <a16:creationId xmlns:a16="http://schemas.microsoft.com/office/drawing/2014/main" id="{00000000-0008-0000-05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99" name="Picture 1" descr="ALMASHRI_0">
          <a:extLst>
            <a:ext uri="{FF2B5EF4-FFF2-40B4-BE49-F238E27FC236}">
              <a16:creationId xmlns:a16="http://schemas.microsoft.com/office/drawing/2014/main" id="{00000000-0008-0000-05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00" name="Picture 1" descr="ALMASHRI_0">
          <a:extLst>
            <a:ext uri="{FF2B5EF4-FFF2-40B4-BE49-F238E27FC236}">
              <a16:creationId xmlns:a16="http://schemas.microsoft.com/office/drawing/2014/main" id="{00000000-0008-0000-05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01" name="Picture 1" descr="ALMASHRI_0">
          <a:extLst>
            <a:ext uri="{FF2B5EF4-FFF2-40B4-BE49-F238E27FC236}">
              <a16:creationId xmlns:a16="http://schemas.microsoft.com/office/drawing/2014/main" id="{00000000-0008-0000-05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02" name="Picture 1" descr="ALMASHRI_0">
          <a:extLst>
            <a:ext uri="{FF2B5EF4-FFF2-40B4-BE49-F238E27FC236}">
              <a16:creationId xmlns:a16="http://schemas.microsoft.com/office/drawing/2014/main" id="{00000000-0008-0000-05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03" name="Picture 1" descr="ALMASHRI_0">
          <a:extLst>
            <a:ext uri="{FF2B5EF4-FFF2-40B4-BE49-F238E27FC236}">
              <a16:creationId xmlns:a16="http://schemas.microsoft.com/office/drawing/2014/main" id="{00000000-0008-0000-05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04" name="Picture 1" descr="ALMASHRI_0">
          <a:extLst>
            <a:ext uri="{FF2B5EF4-FFF2-40B4-BE49-F238E27FC236}">
              <a16:creationId xmlns:a16="http://schemas.microsoft.com/office/drawing/2014/main" id="{00000000-0008-0000-05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05" name="Picture 1" descr="ALMASHRI_0">
          <a:extLst>
            <a:ext uri="{FF2B5EF4-FFF2-40B4-BE49-F238E27FC236}">
              <a16:creationId xmlns:a16="http://schemas.microsoft.com/office/drawing/2014/main" id="{00000000-0008-0000-05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06" name="Picture 1" descr="ALMASHRI_0">
          <a:extLst>
            <a:ext uri="{FF2B5EF4-FFF2-40B4-BE49-F238E27FC236}">
              <a16:creationId xmlns:a16="http://schemas.microsoft.com/office/drawing/2014/main" id="{00000000-0008-0000-05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07" name="Picture 1" descr="ALMASHRI_0">
          <a:extLst>
            <a:ext uri="{FF2B5EF4-FFF2-40B4-BE49-F238E27FC236}">
              <a16:creationId xmlns:a16="http://schemas.microsoft.com/office/drawing/2014/main" id="{00000000-0008-0000-05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08" name="Picture 1" descr="ALMASHRI_0">
          <a:extLst>
            <a:ext uri="{FF2B5EF4-FFF2-40B4-BE49-F238E27FC236}">
              <a16:creationId xmlns:a16="http://schemas.microsoft.com/office/drawing/2014/main" id="{00000000-0008-0000-05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09" name="Picture 1" descr="ALMASHRI_0">
          <a:extLst>
            <a:ext uri="{FF2B5EF4-FFF2-40B4-BE49-F238E27FC236}">
              <a16:creationId xmlns:a16="http://schemas.microsoft.com/office/drawing/2014/main" id="{00000000-0008-0000-05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0" name="Picture 1" descr="ALMASHRI_0">
          <a:extLst>
            <a:ext uri="{FF2B5EF4-FFF2-40B4-BE49-F238E27FC236}">
              <a16:creationId xmlns:a16="http://schemas.microsoft.com/office/drawing/2014/main" id="{00000000-0008-0000-05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1" name="Picture 1" descr="ALMASHRI_0">
          <a:extLst>
            <a:ext uri="{FF2B5EF4-FFF2-40B4-BE49-F238E27FC236}">
              <a16:creationId xmlns:a16="http://schemas.microsoft.com/office/drawing/2014/main" id="{00000000-0008-0000-05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2" name="Picture 1" descr="ALMASHRI_0">
          <a:extLst>
            <a:ext uri="{FF2B5EF4-FFF2-40B4-BE49-F238E27FC236}">
              <a16:creationId xmlns:a16="http://schemas.microsoft.com/office/drawing/2014/main" id="{00000000-0008-0000-05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3" name="Picture 1" descr="ALMASHRI_0">
          <a:extLst>
            <a:ext uri="{FF2B5EF4-FFF2-40B4-BE49-F238E27FC236}">
              <a16:creationId xmlns:a16="http://schemas.microsoft.com/office/drawing/2014/main" id="{00000000-0008-0000-05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4" name="Picture 1" descr="ALMASHRI_0">
          <a:extLst>
            <a:ext uri="{FF2B5EF4-FFF2-40B4-BE49-F238E27FC236}">
              <a16:creationId xmlns:a16="http://schemas.microsoft.com/office/drawing/2014/main" id="{00000000-0008-0000-05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5" name="Picture 1" descr="ALMASHRI_0">
          <a:extLst>
            <a:ext uri="{FF2B5EF4-FFF2-40B4-BE49-F238E27FC236}">
              <a16:creationId xmlns:a16="http://schemas.microsoft.com/office/drawing/2014/main" id="{00000000-0008-0000-05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6" name="Picture 1" descr="ALMASHRI_0">
          <a:extLst>
            <a:ext uri="{FF2B5EF4-FFF2-40B4-BE49-F238E27FC236}">
              <a16:creationId xmlns:a16="http://schemas.microsoft.com/office/drawing/2014/main" id="{00000000-0008-0000-05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7" name="Picture 1" descr="ALMASHRI_0">
          <a:extLst>
            <a:ext uri="{FF2B5EF4-FFF2-40B4-BE49-F238E27FC236}">
              <a16:creationId xmlns:a16="http://schemas.microsoft.com/office/drawing/2014/main" id="{00000000-0008-0000-05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8" name="Picture 1" descr="ALMASHRI_0">
          <a:extLst>
            <a:ext uri="{FF2B5EF4-FFF2-40B4-BE49-F238E27FC236}">
              <a16:creationId xmlns:a16="http://schemas.microsoft.com/office/drawing/2014/main" id="{00000000-0008-0000-05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19" name="Picture 1" descr="ALMASHRI_0">
          <a:extLst>
            <a:ext uri="{FF2B5EF4-FFF2-40B4-BE49-F238E27FC236}">
              <a16:creationId xmlns:a16="http://schemas.microsoft.com/office/drawing/2014/main" id="{00000000-0008-0000-05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20" name="Picture 1" descr="ALMASHRI_0">
          <a:extLst>
            <a:ext uri="{FF2B5EF4-FFF2-40B4-BE49-F238E27FC236}">
              <a16:creationId xmlns:a16="http://schemas.microsoft.com/office/drawing/2014/main" id="{00000000-0008-0000-05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021" name="Picture 1" descr="ALMASHRI_0">
          <a:extLst>
            <a:ext uri="{FF2B5EF4-FFF2-40B4-BE49-F238E27FC236}">
              <a16:creationId xmlns:a16="http://schemas.microsoft.com/office/drawing/2014/main" id="{00000000-0008-0000-05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2" name="Picture 1" descr="ALMASHRI_0">
          <a:extLst>
            <a:ext uri="{FF2B5EF4-FFF2-40B4-BE49-F238E27FC236}">
              <a16:creationId xmlns:a16="http://schemas.microsoft.com/office/drawing/2014/main" id="{00000000-0008-0000-05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3" name="Picture 1" descr="ALMASHRI_0">
          <a:extLst>
            <a:ext uri="{FF2B5EF4-FFF2-40B4-BE49-F238E27FC236}">
              <a16:creationId xmlns:a16="http://schemas.microsoft.com/office/drawing/2014/main" id="{00000000-0008-0000-05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4" name="Picture 1" descr="ALMASHRI_0">
          <a:extLst>
            <a:ext uri="{FF2B5EF4-FFF2-40B4-BE49-F238E27FC236}">
              <a16:creationId xmlns:a16="http://schemas.microsoft.com/office/drawing/2014/main" id="{00000000-0008-0000-05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5" name="Picture 1" descr="ALMASHRI_0">
          <a:extLst>
            <a:ext uri="{FF2B5EF4-FFF2-40B4-BE49-F238E27FC236}">
              <a16:creationId xmlns:a16="http://schemas.microsoft.com/office/drawing/2014/main" id="{00000000-0008-0000-05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6" name="Picture 1" descr="ALMASHRI_0">
          <a:extLst>
            <a:ext uri="{FF2B5EF4-FFF2-40B4-BE49-F238E27FC236}">
              <a16:creationId xmlns:a16="http://schemas.microsoft.com/office/drawing/2014/main" id="{00000000-0008-0000-05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7" name="Picture 1" descr="ALMASHRI_0">
          <a:extLst>
            <a:ext uri="{FF2B5EF4-FFF2-40B4-BE49-F238E27FC236}">
              <a16:creationId xmlns:a16="http://schemas.microsoft.com/office/drawing/2014/main" id="{00000000-0008-0000-05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8" name="Picture 1" descr="ALMASHRI_0">
          <a:extLst>
            <a:ext uri="{FF2B5EF4-FFF2-40B4-BE49-F238E27FC236}">
              <a16:creationId xmlns:a16="http://schemas.microsoft.com/office/drawing/2014/main" id="{00000000-0008-0000-05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29" name="Picture 1" descr="ALMASHRI_0">
          <a:extLst>
            <a:ext uri="{FF2B5EF4-FFF2-40B4-BE49-F238E27FC236}">
              <a16:creationId xmlns:a16="http://schemas.microsoft.com/office/drawing/2014/main" id="{00000000-0008-0000-05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0" name="Picture 1" descr="ALMASHRI_0">
          <a:extLst>
            <a:ext uri="{FF2B5EF4-FFF2-40B4-BE49-F238E27FC236}">
              <a16:creationId xmlns:a16="http://schemas.microsoft.com/office/drawing/2014/main" id="{00000000-0008-0000-05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1" name="Picture 1" descr="ALMASHRI_0">
          <a:extLst>
            <a:ext uri="{FF2B5EF4-FFF2-40B4-BE49-F238E27FC236}">
              <a16:creationId xmlns:a16="http://schemas.microsoft.com/office/drawing/2014/main" id="{00000000-0008-0000-05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2" name="Picture 1" descr="ALMASHRI_0">
          <a:extLst>
            <a:ext uri="{FF2B5EF4-FFF2-40B4-BE49-F238E27FC236}">
              <a16:creationId xmlns:a16="http://schemas.microsoft.com/office/drawing/2014/main" id="{00000000-0008-0000-05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3" name="Picture 1" descr="ALMASHRI_0">
          <a:extLst>
            <a:ext uri="{FF2B5EF4-FFF2-40B4-BE49-F238E27FC236}">
              <a16:creationId xmlns:a16="http://schemas.microsoft.com/office/drawing/2014/main" id="{00000000-0008-0000-05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4" name="Picture 1" descr="ALMASHRI_0">
          <a:extLst>
            <a:ext uri="{FF2B5EF4-FFF2-40B4-BE49-F238E27FC236}">
              <a16:creationId xmlns:a16="http://schemas.microsoft.com/office/drawing/2014/main" id="{00000000-0008-0000-05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5" name="Picture 1" descr="ALMASHRI_0">
          <a:extLst>
            <a:ext uri="{FF2B5EF4-FFF2-40B4-BE49-F238E27FC236}">
              <a16:creationId xmlns:a16="http://schemas.microsoft.com/office/drawing/2014/main" id="{00000000-0008-0000-05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6" name="Picture 1" descr="ALMASHRI_0">
          <a:extLst>
            <a:ext uri="{FF2B5EF4-FFF2-40B4-BE49-F238E27FC236}">
              <a16:creationId xmlns:a16="http://schemas.microsoft.com/office/drawing/2014/main" id="{00000000-0008-0000-05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037" name="Picture 1" descr="ALMASHRI_0">
          <a:extLst>
            <a:ext uri="{FF2B5EF4-FFF2-40B4-BE49-F238E27FC236}">
              <a16:creationId xmlns:a16="http://schemas.microsoft.com/office/drawing/2014/main" id="{00000000-0008-0000-05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38" name="Picture 1" descr="ALMASHRI_0">
          <a:extLst>
            <a:ext uri="{FF2B5EF4-FFF2-40B4-BE49-F238E27FC236}">
              <a16:creationId xmlns:a16="http://schemas.microsoft.com/office/drawing/2014/main" id="{00000000-0008-0000-05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39" name="Picture 1" descr="ALMASHRI_0">
          <a:extLst>
            <a:ext uri="{FF2B5EF4-FFF2-40B4-BE49-F238E27FC236}">
              <a16:creationId xmlns:a16="http://schemas.microsoft.com/office/drawing/2014/main" id="{00000000-0008-0000-05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0" name="Picture 1" descr="ALMASHRI_0">
          <a:extLst>
            <a:ext uri="{FF2B5EF4-FFF2-40B4-BE49-F238E27FC236}">
              <a16:creationId xmlns:a16="http://schemas.microsoft.com/office/drawing/2014/main" id="{00000000-0008-0000-05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1" name="Picture 1" descr="ALMASHRI_0">
          <a:extLst>
            <a:ext uri="{FF2B5EF4-FFF2-40B4-BE49-F238E27FC236}">
              <a16:creationId xmlns:a16="http://schemas.microsoft.com/office/drawing/2014/main" id="{00000000-0008-0000-05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2" name="Picture 1" descr="ALMASHRI_0">
          <a:extLst>
            <a:ext uri="{FF2B5EF4-FFF2-40B4-BE49-F238E27FC236}">
              <a16:creationId xmlns:a16="http://schemas.microsoft.com/office/drawing/2014/main" id="{00000000-0008-0000-05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3" name="Picture 1" descr="ALMASHRI_0">
          <a:extLst>
            <a:ext uri="{FF2B5EF4-FFF2-40B4-BE49-F238E27FC236}">
              <a16:creationId xmlns:a16="http://schemas.microsoft.com/office/drawing/2014/main" id="{00000000-0008-0000-05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4" name="Picture 1" descr="ALMASHRI_0">
          <a:extLst>
            <a:ext uri="{FF2B5EF4-FFF2-40B4-BE49-F238E27FC236}">
              <a16:creationId xmlns:a16="http://schemas.microsoft.com/office/drawing/2014/main" id="{00000000-0008-0000-05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5" name="Picture 1" descr="ALMASHRI_0">
          <a:extLst>
            <a:ext uri="{FF2B5EF4-FFF2-40B4-BE49-F238E27FC236}">
              <a16:creationId xmlns:a16="http://schemas.microsoft.com/office/drawing/2014/main" id="{00000000-0008-0000-05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6" name="Picture 1" descr="ALMASHRI_0">
          <a:extLst>
            <a:ext uri="{FF2B5EF4-FFF2-40B4-BE49-F238E27FC236}">
              <a16:creationId xmlns:a16="http://schemas.microsoft.com/office/drawing/2014/main" id="{00000000-0008-0000-05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7" name="Picture 1" descr="ALMASHRI_0">
          <a:extLst>
            <a:ext uri="{FF2B5EF4-FFF2-40B4-BE49-F238E27FC236}">
              <a16:creationId xmlns:a16="http://schemas.microsoft.com/office/drawing/2014/main" id="{00000000-0008-0000-05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8" name="Picture 1" descr="ALMASHRI_0">
          <a:extLst>
            <a:ext uri="{FF2B5EF4-FFF2-40B4-BE49-F238E27FC236}">
              <a16:creationId xmlns:a16="http://schemas.microsoft.com/office/drawing/2014/main" id="{00000000-0008-0000-05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49" name="Picture 1" descr="ALMASHRI_0">
          <a:extLst>
            <a:ext uri="{FF2B5EF4-FFF2-40B4-BE49-F238E27FC236}">
              <a16:creationId xmlns:a16="http://schemas.microsoft.com/office/drawing/2014/main" id="{00000000-0008-0000-05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50" name="Picture 1" descr="ALMASHRI_0">
          <a:extLst>
            <a:ext uri="{FF2B5EF4-FFF2-40B4-BE49-F238E27FC236}">
              <a16:creationId xmlns:a16="http://schemas.microsoft.com/office/drawing/2014/main" id="{00000000-0008-0000-05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51" name="Picture 1" descr="ALMASHRI_0">
          <a:extLst>
            <a:ext uri="{FF2B5EF4-FFF2-40B4-BE49-F238E27FC236}">
              <a16:creationId xmlns:a16="http://schemas.microsoft.com/office/drawing/2014/main" id="{00000000-0008-0000-05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52" name="Picture 1" descr="ALMASHRI_0">
          <a:extLst>
            <a:ext uri="{FF2B5EF4-FFF2-40B4-BE49-F238E27FC236}">
              <a16:creationId xmlns:a16="http://schemas.microsoft.com/office/drawing/2014/main" id="{00000000-0008-0000-05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053" name="Picture 1" descr="ALMASHRI_0">
          <a:extLst>
            <a:ext uri="{FF2B5EF4-FFF2-40B4-BE49-F238E27FC236}">
              <a16:creationId xmlns:a16="http://schemas.microsoft.com/office/drawing/2014/main" id="{00000000-0008-0000-05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54" name="Picture 1" descr="ALMASHRI_0">
          <a:extLst>
            <a:ext uri="{FF2B5EF4-FFF2-40B4-BE49-F238E27FC236}">
              <a16:creationId xmlns:a16="http://schemas.microsoft.com/office/drawing/2014/main" id="{00000000-0008-0000-05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55" name="Picture 1" descr="ALMASHRI_0">
          <a:extLst>
            <a:ext uri="{FF2B5EF4-FFF2-40B4-BE49-F238E27FC236}">
              <a16:creationId xmlns:a16="http://schemas.microsoft.com/office/drawing/2014/main" id="{00000000-0008-0000-05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56" name="Picture 1" descr="ALMASHRI_0">
          <a:extLst>
            <a:ext uri="{FF2B5EF4-FFF2-40B4-BE49-F238E27FC236}">
              <a16:creationId xmlns:a16="http://schemas.microsoft.com/office/drawing/2014/main" id="{00000000-0008-0000-05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57" name="Picture 1" descr="ALMASHRI_0">
          <a:extLst>
            <a:ext uri="{FF2B5EF4-FFF2-40B4-BE49-F238E27FC236}">
              <a16:creationId xmlns:a16="http://schemas.microsoft.com/office/drawing/2014/main" id="{00000000-0008-0000-05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58" name="Picture 1" descr="ALMASHRI_0">
          <a:extLst>
            <a:ext uri="{FF2B5EF4-FFF2-40B4-BE49-F238E27FC236}">
              <a16:creationId xmlns:a16="http://schemas.microsoft.com/office/drawing/2014/main" id="{00000000-0008-0000-05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59" name="Picture 1" descr="ALMASHRI_0">
          <a:extLst>
            <a:ext uri="{FF2B5EF4-FFF2-40B4-BE49-F238E27FC236}">
              <a16:creationId xmlns:a16="http://schemas.microsoft.com/office/drawing/2014/main" id="{00000000-0008-0000-05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0" name="Picture 1" descr="ALMASHRI_0">
          <a:extLst>
            <a:ext uri="{FF2B5EF4-FFF2-40B4-BE49-F238E27FC236}">
              <a16:creationId xmlns:a16="http://schemas.microsoft.com/office/drawing/2014/main" id="{00000000-0008-0000-05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1" name="Picture 1" descr="ALMASHRI_0">
          <a:extLst>
            <a:ext uri="{FF2B5EF4-FFF2-40B4-BE49-F238E27FC236}">
              <a16:creationId xmlns:a16="http://schemas.microsoft.com/office/drawing/2014/main" id="{00000000-0008-0000-05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2" name="Picture 1" descr="ALMASHRI_0">
          <a:extLst>
            <a:ext uri="{FF2B5EF4-FFF2-40B4-BE49-F238E27FC236}">
              <a16:creationId xmlns:a16="http://schemas.microsoft.com/office/drawing/2014/main" id="{00000000-0008-0000-05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3" name="Picture 1" descr="ALMASHRI_0">
          <a:extLst>
            <a:ext uri="{FF2B5EF4-FFF2-40B4-BE49-F238E27FC236}">
              <a16:creationId xmlns:a16="http://schemas.microsoft.com/office/drawing/2014/main" id="{00000000-0008-0000-05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4" name="Picture 1" descr="ALMASHRI_0">
          <a:extLst>
            <a:ext uri="{FF2B5EF4-FFF2-40B4-BE49-F238E27FC236}">
              <a16:creationId xmlns:a16="http://schemas.microsoft.com/office/drawing/2014/main" id="{00000000-0008-0000-05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5" name="Picture 1" descr="ALMASHRI_0">
          <a:extLst>
            <a:ext uri="{FF2B5EF4-FFF2-40B4-BE49-F238E27FC236}">
              <a16:creationId xmlns:a16="http://schemas.microsoft.com/office/drawing/2014/main" id="{00000000-0008-0000-05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6" name="Picture 1" descr="ALMASHRI_0">
          <a:extLst>
            <a:ext uri="{FF2B5EF4-FFF2-40B4-BE49-F238E27FC236}">
              <a16:creationId xmlns:a16="http://schemas.microsoft.com/office/drawing/2014/main" id="{00000000-0008-0000-05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7" name="Picture 1" descr="ALMASHRI_0">
          <a:extLst>
            <a:ext uri="{FF2B5EF4-FFF2-40B4-BE49-F238E27FC236}">
              <a16:creationId xmlns:a16="http://schemas.microsoft.com/office/drawing/2014/main" id="{00000000-0008-0000-05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8" name="Picture 1" descr="ALMASHRI_0">
          <a:extLst>
            <a:ext uri="{FF2B5EF4-FFF2-40B4-BE49-F238E27FC236}">
              <a16:creationId xmlns:a16="http://schemas.microsoft.com/office/drawing/2014/main" id="{00000000-0008-0000-05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069" name="Picture 1" descr="ALMASHRI_0">
          <a:extLst>
            <a:ext uri="{FF2B5EF4-FFF2-40B4-BE49-F238E27FC236}">
              <a16:creationId xmlns:a16="http://schemas.microsoft.com/office/drawing/2014/main" id="{00000000-0008-0000-05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0" name="Picture 1" descr="ALMASHRI_0">
          <a:extLst>
            <a:ext uri="{FF2B5EF4-FFF2-40B4-BE49-F238E27FC236}">
              <a16:creationId xmlns:a16="http://schemas.microsoft.com/office/drawing/2014/main" id="{00000000-0008-0000-05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1" name="Picture 1" descr="ALMASHRI_0">
          <a:extLst>
            <a:ext uri="{FF2B5EF4-FFF2-40B4-BE49-F238E27FC236}">
              <a16:creationId xmlns:a16="http://schemas.microsoft.com/office/drawing/2014/main" id="{00000000-0008-0000-05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2" name="Picture 1" descr="ALMASHRI_0">
          <a:extLst>
            <a:ext uri="{FF2B5EF4-FFF2-40B4-BE49-F238E27FC236}">
              <a16:creationId xmlns:a16="http://schemas.microsoft.com/office/drawing/2014/main" id="{00000000-0008-0000-05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3" name="Picture 1" descr="ALMASHRI_0">
          <a:extLst>
            <a:ext uri="{FF2B5EF4-FFF2-40B4-BE49-F238E27FC236}">
              <a16:creationId xmlns:a16="http://schemas.microsoft.com/office/drawing/2014/main" id="{00000000-0008-0000-05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4" name="Picture 1" descr="ALMASHRI_0">
          <a:extLst>
            <a:ext uri="{FF2B5EF4-FFF2-40B4-BE49-F238E27FC236}">
              <a16:creationId xmlns:a16="http://schemas.microsoft.com/office/drawing/2014/main" id="{00000000-0008-0000-05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5" name="Picture 1" descr="ALMASHRI_0">
          <a:extLst>
            <a:ext uri="{FF2B5EF4-FFF2-40B4-BE49-F238E27FC236}">
              <a16:creationId xmlns:a16="http://schemas.microsoft.com/office/drawing/2014/main" id="{00000000-0008-0000-05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6" name="Picture 1" descr="ALMASHRI_0">
          <a:extLst>
            <a:ext uri="{FF2B5EF4-FFF2-40B4-BE49-F238E27FC236}">
              <a16:creationId xmlns:a16="http://schemas.microsoft.com/office/drawing/2014/main" id="{00000000-0008-0000-05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7" name="Picture 1" descr="ALMASHRI_0">
          <a:extLst>
            <a:ext uri="{FF2B5EF4-FFF2-40B4-BE49-F238E27FC236}">
              <a16:creationId xmlns:a16="http://schemas.microsoft.com/office/drawing/2014/main" id="{00000000-0008-0000-05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8" name="Picture 1" descr="ALMASHRI_0">
          <a:extLst>
            <a:ext uri="{FF2B5EF4-FFF2-40B4-BE49-F238E27FC236}">
              <a16:creationId xmlns:a16="http://schemas.microsoft.com/office/drawing/2014/main" id="{00000000-0008-0000-05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79" name="Picture 1" descr="ALMASHRI_0">
          <a:extLst>
            <a:ext uri="{FF2B5EF4-FFF2-40B4-BE49-F238E27FC236}">
              <a16:creationId xmlns:a16="http://schemas.microsoft.com/office/drawing/2014/main" id="{00000000-0008-0000-05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80" name="Picture 1" descr="ALMASHRI_0">
          <a:extLst>
            <a:ext uri="{FF2B5EF4-FFF2-40B4-BE49-F238E27FC236}">
              <a16:creationId xmlns:a16="http://schemas.microsoft.com/office/drawing/2014/main" id="{00000000-0008-0000-05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81" name="Picture 1" descr="ALMASHRI_0">
          <a:extLst>
            <a:ext uri="{FF2B5EF4-FFF2-40B4-BE49-F238E27FC236}">
              <a16:creationId xmlns:a16="http://schemas.microsoft.com/office/drawing/2014/main" id="{00000000-0008-0000-05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82" name="Picture 1" descr="ALMASHRI_0">
          <a:extLst>
            <a:ext uri="{FF2B5EF4-FFF2-40B4-BE49-F238E27FC236}">
              <a16:creationId xmlns:a16="http://schemas.microsoft.com/office/drawing/2014/main" id="{00000000-0008-0000-05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83" name="Picture 1" descr="ALMASHRI_0">
          <a:extLst>
            <a:ext uri="{FF2B5EF4-FFF2-40B4-BE49-F238E27FC236}">
              <a16:creationId xmlns:a16="http://schemas.microsoft.com/office/drawing/2014/main" id="{00000000-0008-0000-05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84" name="Picture 1" descr="ALMASHRI_0">
          <a:extLst>
            <a:ext uri="{FF2B5EF4-FFF2-40B4-BE49-F238E27FC236}">
              <a16:creationId xmlns:a16="http://schemas.microsoft.com/office/drawing/2014/main" id="{00000000-0008-0000-05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085" name="Picture 1" descr="ALMASHRI_0">
          <a:extLst>
            <a:ext uri="{FF2B5EF4-FFF2-40B4-BE49-F238E27FC236}">
              <a16:creationId xmlns:a16="http://schemas.microsoft.com/office/drawing/2014/main" id="{00000000-0008-0000-05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86" name="Picture 1" descr="ALMASHRI_0">
          <a:extLst>
            <a:ext uri="{FF2B5EF4-FFF2-40B4-BE49-F238E27FC236}">
              <a16:creationId xmlns:a16="http://schemas.microsoft.com/office/drawing/2014/main" id="{00000000-0008-0000-05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87" name="Picture 1" descr="ALMASHRI_0">
          <a:extLst>
            <a:ext uri="{FF2B5EF4-FFF2-40B4-BE49-F238E27FC236}">
              <a16:creationId xmlns:a16="http://schemas.microsoft.com/office/drawing/2014/main" id="{00000000-0008-0000-05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88" name="Picture 1" descr="ALMASHRI_0">
          <a:extLst>
            <a:ext uri="{FF2B5EF4-FFF2-40B4-BE49-F238E27FC236}">
              <a16:creationId xmlns:a16="http://schemas.microsoft.com/office/drawing/2014/main" id="{00000000-0008-0000-05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89" name="Picture 1" descr="ALMASHRI_0">
          <a:extLst>
            <a:ext uri="{FF2B5EF4-FFF2-40B4-BE49-F238E27FC236}">
              <a16:creationId xmlns:a16="http://schemas.microsoft.com/office/drawing/2014/main" id="{00000000-0008-0000-05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0" name="Picture 1" descr="ALMASHRI_0">
          <a:extLst>
            <a:ext uri="{FF2B5EF4-FFF2-40B4-BE49-F238E27FC236}">
              <a16:creationId xmlns:a16="http://schemas.microsoft.com/office/drawing/2014/main" id="{00000000-0008-0000-05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1" name="Picture 1" descr="ALMASHRI_0">
          <a:extLst>
            <a:ext uri="{FF2B5EF4-FFF2-40B4-BE49-F238E27FC236}">
              <a16:creationId xmlns:a16="http://schemas.microsoft.com/office/drawing/2014/main" id="{00000000-0008-0000-05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2" name="Picture 1" descr="ALMASHRI_0">
          <a:extLst>
            <a:ext uri="{FF2B5EF4-FFF2-40B4-BE49-F238E27FC236}">
              <a16:creationId xmlns:a16="http://schemas.microsoft.com/office/drawing/2014/main" id="{00000000-0008-0000-05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3" name="Picture 1" descr="ALMASHRI_0">
          <a:extLst>
            <a:ext uri="{FF2B5EF4-FFF2-40B4-BE49-F238E27FC236}">
              <a16:creationId xmlns:a16="http://schemas.microsoft.com/office/drawing/2014/main" id="{00000000-0008-0000-05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4" name="Picture 1" descr="ALMASHRI_0">
          <a:extLst>
            <a:ext uri="{FF2B5EF4-FFF2-40B4-BE49-F238E27FC236}">
              <a16:creationId xmlns:a16="http://schemas.microsoft.com/office/drawing/2014/main" id="{00000000-0008-0000-05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5" name="Picture 1" descr="ALMASHRI_0">
          <a:extLst>
            <a:ext uri="{FF2B5EF4-FFF2-40B4-BE49-F238E27FC236}">
              <a16:creationId xmlns:a16="http://schemas.microsoft.com/office/drawing/2014/main" id="{00000000-0008-0000-05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6" name="Picture 1" descr="ALMASHRI_0">
          <a:extLst>
            <a:ext uri="{FF2B5EF4-FFF2-40B4-BE49-F238E27FC236}">
              <a16:creationId xmlns:a16="http://schemas.microsoft.com/office/drawing/2014/main" id="{00000000-0008-0000-05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7" name="Picture 1" descr="ALMASHRI_0">
          <a:extLst>
            <a:ext uri="{FF2B5EF4-FFF2-40B4-BE49-F238E27FC236}">
              <a16:creationId xmlns:a16="http://schemas.microsoft.com/office/drawing/2014/main" id="{00000000-0008-0000-05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8" name="Picture 1" descr="ALMASHRI_0">
          <a:extLst>
            <a:ext uri="{FF2B5EF4-FFF2-40B4-BE49-F238E27FC236}">
              <a16:creationId xmlns:a16="http://schemas.microsoft.com/office/drawing/2014/main" id="{00000000-0008-0000-05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099" name="Picture 1" descr="ALMASHRI_0">
          <a:extLst>
            <a:ext uri="{FF2B5EF4-FFF2-40B4-BE49-F238E27FC236}">
              <a16:creationId xmlns:a16="http://schemas.microsoft.com/office/drawing/2014/main" id="{00000000-0008-0000-05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100" name="Picture 1" descr="ALMASHRI_0">
          <a:extLst>
            <a:ext uri="{FF2B5EF4-FFF2-40B4-BE49-F238E27FC236}">
              <a16:creationId xmlns:a16="http://schemas.microsoft.com/office/drawing/2014/main" id="{00000000-0008-0000-05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101" name="Picture 1" descr="ALMASHRI_0">
          <a:extLst>
            <a:ext uri="{FF2B5EF4-FFF2-40B4-BE49-F238E27FC236}">
              <a16:creationId xmlns:a16="http://schemas.microsoft.com/office/drawing/2014/main" id="{00000000-0008-0000-05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2" name="Picture 1" descr="ALMASHRI_0">
          <a:extLst>
            <a:ext uri="{FF2B5EF4-FFF2-40B4-BE49-F238E27FC236}">
              <a16:creationId xmlns:a16="http://schemas.microsoft.com/office/drawing/2014/main" id="{00000000-0008-0000-05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3" name="Picture 1" descr="ALMASHRI_0">
          <a:extLst>
            <a:ext uri="{FF2B5EF4-FFF2-40B4-BE49-F238E27FC236}">
              <a16:creationId xmlns:a16="http://schemas.microsoft.com/office/drawing/2014/main" id="{00000000-0008-0000-05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4" name="Picture 1" descr="ALMASHRI_0">
          <a:extLst>
            <a:ext uri="{FF2B5EF4-FFF2-40B4-BE49-F238E27FC236}">
              <a16:creationId xmlns:a16="http://schemas.microsoft.com/office/drawing/2014/main" id="{00000000-0008-0000-05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5" name="Picture 1" descr="ALMASHRI_0">
          <a:extLst>
            <a:ext uri="{FF2B5EF4-FFF2-40B4-BE49-F238E27FC236}">
              <a16:creationId xmlns:a16="http://schemas.microsoft.com/office/drawing/2014/main" id="{00000000-0008-0000-05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6" name="Picture 1" descr="ALMASHRI_0">
          <a:extLst>
            <a:ext uri="{FF2B5EF4-FFF2-40B4-BE49-F238E27FC236}">
              <a16:creationId xmlns:a16="http://schemas.microsoft.com/office/drawing/2014/main" id="{00000000-0008-0000-05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7" name="Picture 1" descr="ALMASHRI_0">
          <a:extLst>
            <a:ext uri="{FF2B5EF4-FFF2-40B4-BE49-F238E27FC236}">
              <a16:creationId xmlns:a16="http://schemas.microsoft.com/office/drawing/2014/main" id="{00000000-0008-0000-05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8" name="Picture 1" descr="ALMASHRI_0">
          <a:extLst>
            <a:ext uri="{FF2B5EF4-FFF2-40B4-BE49-F238E27FC236}">
              <a16:creationId xmlns:a16="http://schemas.microsoft.com/office/drawing/2014/main" id="{00000000-0008-0000-05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09" name="Picture 1" descr="ALMASHRI_0">
          <a:extLst>
            <a:ext uri="{FF2B5EF4-FFF2-40B4-BE49-F238E27FC236}">
              <a16:creationId xmlns:a16="http://schemas.microsoft.com/office/drawing/2014/main" id="{00000000-0008-0000-05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0" name="Picture 1" descr="ALMASHRI_0">
          <a:extLst>
            <a:ext uri="{FF2B5EF4-FFF2-40B4-BE49-F238E27FC236}">
              <a16:creationId xmlns:a16="http://schemas.microsoft.com/office/drawing/2014/main" id="{00000000-0008-0000-05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1" name="Picture 1" descr="ALMASHRI_0">
          <a:extLst>
            <a:ext uri="{FF2B5EF4-FFF2-40B4-BE49-F238E27FC236}">
              <a16:creationId xmlns:a16="http://schemas.microsoft.com/office/drawing/2014/main" id="{00000000-0008-0000-05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2" name="Picture 1" descr="ALMASHRI_0">
          <a:extLst>
            <a:ext uri="{FF2B5EF4-FFF2-40B4-BE49-F238E27FC236}">
              <a16:creationId xmlns:a16="http://schemas.microsoft.com/office/drawing/2014/main" id="{00000000-0008-0000-05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3" name="Picture 1" descr="ALMASHRI_0">
          <a:extLst>
            <a:ext uri="{FF2B5EF4-FFF2-40B4-BE49-F238E27FC236}">
              <a16:creationId xmlns:a16="http://schemas.microsoft.com/office/drawing/2014/main" id="{00000000-0008-0000-05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4" name="Picture 1" descr="ALMASHRI_0">
          <a:extLst>
            <a:ext uri="{FF2B5EF4-FFF2-40B4-BE49-F238E27FC236}">
              <a16:creationId xmlns:a16="http://schemas.microsoft.com/office/drawing/2014/main" id="{00000000-0008-0000-05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5" name="Picture 1" descr="ALMASHRI_0">
          <a:extLst>
            <a:ext uri="{FF2B5EF4-FFF2-40B4-BE49-F238E27FC236}">
              <a16:creationId xmlns:a16="http://schemas.microsoft.com/office/drawing/2014/main" id="{00000000-0008-0000-05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6" name="Picture 1" descr="ALMASHRI_0">
          <a:extLst>
            <a:ext uri="{FF2B5EF4-FFF2-40B4-BE49-F238E27FC236}">
              <a16:creationId xmlns:a16="http://schemas.microsoft.com/office/drawing/2014/main" id="{00000000-0008-0000-05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17" name="Picture 1" descr="ALMASHRI_0">
          <a:extLst>
            <a:ext uri="{FF2B5EF4-FFF2-40B4-BE49-F238E27FC236}">
              <a16:creationId xmlns:a16="http://schemas.microsoft.com/office/drawing/2014/main" id="{00000000-0008-0000-05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18" name="Picture 1" descr="ALMASHRI_0">
          <a:extLst>
            <a:ext uri="{FF2B5EF4-FFF2-40B4-BE49-F238E27FC236}">
              <a16:creationId xmlns:a16="http://schemas.microsoft.com/office/drawing/2014/main" id="{00000000-0008-0000-05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19" name="Picture 1" descr="ALMASHRI_0">
          <a:extLst>
            <a:ext uri="{FF2B5EF4-FFF2-40B4-BE49-F238E27FC236}">
              <a16:creationId xmlns:a16="http://schemas.microsoft.com/office/drawing/2014/main" id="{00000000-0008-0000-05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0" name="Picture 1" descr="ALMASHRI_0">
          <a:extLst>
            <a:ext uri="{FF2B5EF4-FFF2-40B4-BE49-F238E27FC236}">
              <a16:creationId xmlns:a16="http://schemas.microsoft.com/office/drawing/2014/main" id="{00000000-0008-0000-05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1" name="Picture 1" descr="ALMASHRI_0">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2" name="Picture 1" descr="ALMASHRI_0">
          <a:extLst>
            <a:ext uri="{FF2B5EF4-FFF2-40B4-BE49-F238E27FC236}">
              <a16:creationId xmlns:a16="http://schemas.microsoft.com/office/drawing/2014/main" id="{00000000-0008-0000-05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3" name="Picture 1" descr="ALMASHRI_0">
          <a:extLst>
            <a:ext uri="{FF2B5EF4-FFF2-40B4-BE49-F238E27FC236}">
              <a16:creationId xmlns:a16="http://schemas.microsoft.com/office/drawing/2014/main" id="{00000000-0008-0000-05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4" name="Picture 1" descr="ALMASHRI_0">
          <a:extLst>
            <a:ext uri="{FF2B5EF4-FFF2-40B4-BE49-F238E27FC236}">
              <a16:creationId xmlns:a16="http://schemas.microsoft.com/office/drawing/2014/main" id="{00000000-0008-0000-05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5" name="Picture 1" descr="ALMASHRI_0">
          <a:extLst>
            <a:ext uri="{FF2B5EF4-FFF2-40B4-BE49-F238E27FC236}">
              <a16:creationId xmlns:a16="http://schemas.microsoft.com/office/drawing/2014/main" id="{00000000-0008-0000-05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6" name="Picture 1" descr="ALMASHRI_0">
          <a:extLst>
            <a:ext uri="{FF2B5EF4-FFF2-40B4-BE49-F238E27FC236}">
              <a16:creationId xmlns:a16="http://schemas.microsoft.com/office/drawing/2014/main" id="{00000000-0008-0000-05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7" name="Picture 1" descr="ALMASHRI_0">
          <a:extLst>
            <a:ext uri="{FF2B5EF4-FFF2-40B4-BE49-F238E27FC236}">
              <a16:creationId xmlns:a16="http://schemas.microsoft.com/office/drawing/2014/main" id="{00000000-0008-0000-05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8" name="Picture 1" descr="ALMASHRI_0">
          <a:extLst>
            <a:ext uri="{FF2B5EF4-FFF2-40B4-BE49-F238E27FC236}">
              <a16:creationId xmlns:a16="http://schemas.microsoft.com/office/drawing/2014/main" id="{00000000-0008-0000-05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29" name="Picture 1" descr="ALMASHRI_0">
          <a:extLst>
            <a:ext uri="{FF2B5EF4-FFF2-40B4-BE49-F238E27FC236}">
              <a16:creationId xmlns:a16="http://schemas.microsoft.com/office/drawing/2014/main" id="{00000000-0008-0000-05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30" name="Picture 1" descr="ALMASHRI_0">
          <a:extLst>
            <a:ext uri="{FF2B5EF4-FFF2-40B4-BE49-F238E27FC236}">
              <a16:creationId xmlns:a16="http://schemas.microsoft.com/office/drawing/2014/main" id="{00000000-0008-0000-05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31" name="Picture 1" descr="ALMASHRI_0">
          <a:extLst>
            <a:ext uri="{FF2B5EF4-FFF2-40B4-BE49-F238E27FC236}">
              <a16:creationId xmlns:a16="http://schemas.microsoft.com/office/drawing/2014/main" id="{00000000-0008-0000-05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32" name="Picture 1" descr="ALMASHRI_0">
          <a:extLst>
            <a:ext uri="{FF2B5EF4-FFF2-40B4-BE49-F238E27FC236}">
              <a16:creationId xmlns:a16="http://schemas.microsoft.com/office/drawing/2014/main" id="{00000000-0008-0000-05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33" name="Picture 1" descr="ALMASHRI_0">
          <a:extLst>
            <a:ext uri="{FF2B5EF4-FFF2-40B4-BE49-F238E27FC236}">
              <a16:creationId xmlns:a16="http://schemas.microsoft.com/office/drawing/2014/main" id="{00000000-0008-0000-05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34" name="Picture 1" descr="ALMASHRI_0">
          <a:extLst>
            <a:ext uri="{FF2B5EF4-FFF2-40B4-BE49-F238E27FC236}">
              <a16:creationId xmlns:a16="http://schemas.microsoft.com/office/drawing/2014/main" id="{00000000-0008-0000-05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35" name="Picture 1" descr="ALMASHRI_0">
          <a:extLst>
            <a:ext uri="{FF2B5EF4-FFF2-40B4-BE49-F238E27FC236}">
              <a16:creationId xmlns:a16="http://schemas.microsoft.com/office/drawing/2014/main" id="{00000000-0008-0000-05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36" name="Picture 1" descr="ALMASHRI_0">
          <a:extLst>
            <a:ext uri="{FF2B5EF4-FFF2-40B4-BE49-F238E27FC236}">
              <a16:creationId xmlns:a16="http://schemas.microsoft.com/office/drawing/2014/main" id="{00000000-0008-0000-05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37" name="Picture 1" descr="ALMASHRI_0">
          <a:extLst>
            <a:ext uri="{FF2B5EF4-FFF2-40B4-BE49-F238E27FC236}">
              <a16:creationId xmlns:a16="http://schemas.microsoft.com/office/drawing/2014/main" id="{00000000-0008-0000-05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38" name="Picture 1" descr="ALMASHRI_0">
          <a:extLst>
            <a:ext uri="{FF2B5EF4-FFF2-40B4-BE49-F238E27FC236}">
              <a16:creationId xmlns:a16="http://schemas.microsoft.com/office/drawing/2014/main" id="{00000000-0008-0000-05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39" name="Picture 1" descr="ALMASHRI_0">
          <a:extLst>
            <a:ext uri="{FF2B5EF4-FFF2-40B4-BE49-F238E27FC236}">
              <a16:creationId xmlns:a16="http://schemas.microsoft.com/office/drawing/2014/main" id="{00000000-0008-0000-05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0" name="Picture 1" descr="ALMASHRI_0">
          <a:extLst>
            <a:ext uri="{FF2B5EF4-FFF2-40B4-BE49-F238E27FC236}">
              <a16:creationId xmlns:a16="http://schemas.microsoft.com/office/drawing/2014/main" id="{00000000-0008-0000-05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1" name="Picture 1" descr="ALMASHRI_0">
          <a:extLst>
            <a:ext uri="{FF2B5EF4-FFF2-40B4-BE49-F238E27FC236}">
              <a16:creationId xmlns:a16="http://schemas.microsoft.com/office/drawing/2014/main" id="{00000000-0008-0000-05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2" name="Picture 1" descr="ALMASHRI_0">
          <a:extLst>
            <a:ext uri="{FF2B5EF4-FFF2-40B4-BE49-F238E27FC236}">
              <a16:creationId xmlns:a16="http://schemas.microsoft.com/office/drawing/2014/main" id="{00000000-0008-0000-05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3" name="Picture 1" descr="ALMASHRI_0">
          <a:extLst>
            <a:ext uri="{FF2B5EF4-FFF2-40B4-BE49-F238E27FC236}">
              <a16:creationId xmlns:a16="http://schemas.microsoft.com/office/drawing/2014/main" id="{00000000-0008-0000-05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4" name="Picture 1" descr="ALMASHRI_0">
          <a:extLst>
            <a:ext uri="{FF2B5EF4-FFF2-40B4-BE49-F238E27FC236}">
              <a16:creationId xmlns:a16="http://schemas.microsoft.com/office/drawing/2014/main" id="{00000000-0008-0000-05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5" name="Picture 1" descr="ALMASHRI_0">
          <a:extLst>
            <a:ext uri="{FF2B5EF4-FFF2-40B4-BE49-F238E27FC236}">
              <a16:creationId xmlns:a16="http://schemas.microsoft.com/office/drawing/2014/main" id="{00000000-0008-0000-05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6" name="Picture 1" descr="ALMASHRI_0">
          <a:extLst>
            <a:ext uri="{FF2B5EF4-FFF2-40B4-BE49-F238E27FC236}">
              <a16:creationId xmlns:a16="http://schemas.microsoft.com/office/drawing/2014/main" id="{00000000-0008-0000-05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7" name="Picture 1" descr="ALMASHRI_0">
          <a:extLst>
            <a:ext uri="{FF2B5EF4-FFF2-40B4-BE49-F238E27FC236}">
              <a16:creationId xmlns:a16="http://schemas.microsoft.com/office/drawing/2014/main" id="{00000000-0008-0000-05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8" name="Picture 1" descr="ALMASHRI_0">
          <a:extLst>
            <a:ext uri="{FF2B5EF4-FFF2-40B4-BE49-F238E27FC236}">
              <a16:creationId xmlns:a16="http://schemas.microsoft.com/office/drawing/2014/main" id="{00000000-0008-0000-05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149" name="Picture 1" descr="ALMASHRI_0">
          <a:extLst>
            <a:ext uri="{FF2B5EF4-FFF2-40B4-BE49-F238E27FC236}">
              <a16:creationId xmlns:a16="http://schemas.microsoft.com/office/drawing/2014/main" id="{00000000-0008-0000-05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0" name="Picture 1" descr="ALMASHRI_0">
          <a:extLst>
            <a:ext uri="{FF2B5EF4-FFF2-40B4-BE49-F238E27FC236}">
              <a16:creationId xmlns:a16="http://schemas.microsoft.com/office/drawing/2014/main" id="{00000000-0008-0000-05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1" name="Picture 1" descr="ALMASHRI_0">
          <a:extLst>
            <a:ext uri="{FF2B5EF4-FFF2-40B4-BE49-F238E27FC236}">
              <a16:creationId xmlns:a16="http://schemas.microsoft.com/office/drawing/2014/main" id="{00000000-0008-0000-05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2" name="Picture 1" descr="ALMASHRI_0">
          <a:extLst>
            <a:ext uri="{FF2B5EF4-FFF2-40B4-BE49-F238E27FC236}">
              <a16:creationId xmlns:a16="http://schemas.microsoft.com/office/drawing/2014/main" id="{00000000-0008-0000-05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3" name="Picture 1" descr="ALMASHRI_0">
          <a:extLst>
            <a:ext uri="{FF2B5EF4-FFF2-40B4-BE49-F238E27FC236}">
              <a16:creationId xmlns:a16="http://schemas.microsoft.com/office/drawing/2014/main" id="{00000000-0008-0000-05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4" name="Picture 1" descr="ALMASHRI_0">
          <a:extLst>
            <a:ext uri="{FF2B5EF4-FFF2-40B4-BE49-F238E27FC236}">
              <a16:creationId xmlns:a16="http://schemas.microsoft.com/office/drawing/2014/main" id="{00000000-0008-0000-05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5" name="Picture 1" descr="ALMASHRI_0">
          <a:extLst>
            <a:ext uri="{FF2B5EF4-FFF2-40B4-BE49-F238E27FC236}">
              <a16:creationId xmlns:a16="http://schemas.microsoft.com/office/drawing/2014/main" id="{00000000-0008-0000-05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6" name="Picture 1" descr="ALMASHRI_0">
          <a:extLst>
            <a:ext uri="{FF2B5EF4-FFF2-40B4-BE49-F238E27FC236}">
              <a16:creationId xmlns:a16="http://schemas.microsoft.com/office/drawing/2014/main" id="{00000000-0008-0000-05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7" name="Picture 1" descr="ALMASHRI_0">
          <a:extLst>
            <a:ext uri="{FF2B5EF4-FFF2-40B4-BE49-F238E27FC236}">
              <a16:creationId xmlns:a16="http://schemas.microsoft.com/office/drawing/2014/main" id="{00000000-0008-0000-05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8" name="Picture 1" descr="ALMASHRI_0">
          <a:extLst>
            <a:ext uri="{FF2B5EF4-FFF2-40B4-BE49-F238E27FC236}">
              <a16:creationId xmlns:a16="http://schemas.microsoft.com/office/drawing/2014/main" id="{00000000-0008-0000-05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59" name="Picture 1" descr="ALMASHRI_0">
          <a:extLst>
            <a:ext uri="{FF2B5EF4-FFF2-40B4-BE49-F238E27FC236}">
              <a16:creationId xmlns:a16="http://schemas.microsoft.com/office/drawing/2014/main" id="{00000000-0008-0000-05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60" name="Picture 1" descr="ALMASHRI_0">
          <a:extLst>
            <a:ext uri="{FF2B5EF4-FFF2-40B4-BE49-F238E27FC236}">
              <a16:creationId xmlns:a16="http://schemas.microsoft.com/office/drawing/2014/main" id="{00000000-0008-0000-05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61" name="Picture 1" descr="ALMASHRI_0">
          <a:extLst>
            <a:ext uri="{FF2B5EF4-FFF2-40B4-BE49-F238E27FC236}">
              <a16:creationId xmlns:a16="http://schemas.microsoft.com/office/drawing/2014/main" id="{00000000-0008-0000-05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62" name="Picture 1" descr="ALMASHRI_0">
          <a:extLst>
            <a:ext uri="{FF2B5EF4-FFF2-40B4-BE49-F238E27FC236}">
              <a16:creationId xmlns:a16="http://schemas.microsoft.com/office/drawing/2014/main" id="{00000000-0008-0000-05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63" name="Picture 1" descr="ALMASHRI_0">
          <a:extLst>
            <a:ext uri="{FF2B5EF4-FFF2-40B4-BE49-F238E27FC236}">
              <a16:creationId xmlns:a16="http://schemas.microsoft.com/office/drawing/2014/main" id="{00000000-0008-0000-05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64" name="Picture 1" descr="ALMASHRI_0">
          <a:extLst>
            <a:ext uri="{FF2B5EF4-FFF2-40B4-BE49-F238E27FC236}">
              <a16:creationId xmlns:a16="http://schemas.microsoft.com/office/drawing/2014/main" id="{00000000-0008-0000-05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165" name="Picture 1" descr="ALMASHRI_0">
          <a:extLst>
            <a:ext uri="{FF2B5EF4-FFF2-40B4-BE49-F238E27FC236}">
              <a16:creationId xmlns:a16="http://schemas.microsoft.com/office/drawing/2014/main" id="{00000000-0008-0000-05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66" name="Picture 1" descr="ALMASHRI_0">
          <a:extLst>
            <a:ext uri="{FF2B5EF4-FFF2-40B4-BE49-F238E27FC236}">
              <a16:creationId xmlns:a16="http://schemas.microsoft.com/office/drawing/2014/main" id="{00000000-0008-0000-05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67" name="Picture 1" descr="ALMASHRI_0">
          <a:extLst>
            <a:ext uri="{FF2B5EF4-FFF2-40B4-BE49-F238E27FC236}">
              <a16:creationId xmlns:a16="http://schemas.microsoft.com/office/drawing/2014/main" id="{00000000-0008-0000-05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68" name="Picture 1" descr="ALMASHRI_0">
          <a:extLst>
            <a:ext uri="{FF2B5EF4-FFF2-40B4-BE49-F238E27FC236}">
              <a16:creationId xmlns:a16="http://schemas.microsoft.com/office/drawing/2014/main" id="{00000000-0008-0000-05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69" name="Picture 1" descr="ALMASHRI_0">
          <a:extLst>
            <a:ext uri="{FF2B5EF4-FFF2-40B4-BE49-F238E27FC236}">
              <a16:creationId xmlns:a16="http://schemas.microsoft.com/office/drawing/2014/main" id="{00000000-0008-0000-05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0" name="Picture 1" descr="ALMASHRI_0">
          <a:extLst>
            <a:ext uri="{FF2B5EF4-FFF2-40B4-BE49-F238E27FC236}">
              <a16:creationId xmlns:a16="http://schemas.microsoft.com/office/drawing/2014/main" id="{00000000-0008-0000-05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1" name="Picture 1" descr="ALMASHRI_0">
          <a:extLst>
            <a:ext uri="{FF2B5EF4-FFF2-40B4-BE49-F238E27FC236}">
              <a16:creationId xmlns:a16="http://schemas.microsoft.com/office/drawing/2014/main" id="{00000000-0008-0000-05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2" name="Picture 1" descr="ALMASHRI_0">
          <a:extLst>
            <a:ext uri="{FF2B5EF4-FFF2-40B4-BE49-F238E27FC236}">
              <a16:creationId xmlns:a16="http://schemas.microsoft.com/office/drawing/2014/main" id="{00000000-0008-0000-05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3" name="Picture 1" descr="ALMASHRI_0">
          <a:extLst>
            <a:ext uri="{FF2B5EF4-FFF2-40B4-BE49-F238E27FC236}">
              <a16:creationId xmlns:a16="http://schemas.microsoft.com/office/drawing/2014/main" id="{00000000-0008-0000-05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4" name="Picture 1" descr="ALMASHRI_0">
          <a:extLst>
            <a:ext uri="{FF2B5EF4-FFF2-40B4-BE49-F238E27FC236}">
              <a16:creationId xmlns:a16="http://schemas.microsoft.com/office/drawing/2014/main" id="{00000000-0008-0000-05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5" name="Picture 1" descr="ALMASHRI_0">
          <a:extLst>
            <a:ext uri="{FF2B5EF4-FFF2-40B4-BE49-F238E27FC236}">
              <a16:creationId xmlns:a16="http://schemas.microsoft.com/office/drawing/2014/main" id="{00000000-0008-0000-05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6" name="Picture 1" descr="ALMASHRI_0">
          <a:extLst>
            <a:ext uri="{FF2B5EF4-FFF2-40B4-BE49-F238E27FC236}">
              <a16:creationId xmlns:a16="http://schemas.microsoft.com/office/drawing/2014/main" id="{00000000-0008-0000-05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7" name="Picture 1" descr="ALMASHRI_0">
          <a:extLst>
            <a:ext uri="{FF2B5EF4-FFF2-40B4-BE49-F238E27FC236}">
              <a16:creationId xmlns:a16="http://schemas.microsoft.com/office/drawing/2014/main" id="{00000000-0008-0000-05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8" name="Picture 1" descr="ALMASHRI_0">
          <a:extLst>
            <a:ext uri="{FF2B5EF4-FFF2-40B4-BE49-F238E27FC236}">
              <a16:creationId xmlns:a16="http://schemas.microsoft.com/office/drawing/2014/main" id="{00000000-0008-0000-05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79" name="Picture 1" descr="ALMASHRI_0">
          <a:extLst>
            <a:ext uri="{FF2B5EF4-FFF2-40B4-BE49-F238E27FC236}">
              <a16:creationId xmlns:a16="http://schemas.microsoft.com/office/drawing/2014/main" id="{00000000-0008-0000-05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80" name="Picture 1" descr="ALMASHRI_0">
          <a:extLst>
            <a:ext uri="{FF2B5EF4-FFF2-40B4-BE49-F238E27FC236}">
              <a16:creationId xmlns:a16="http://schemas.microsoft.com/office/drawing/2014/main" id="{00000000-0008-0000-05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181" name="Picture 1" descr="ALMASHRI_0">
          <a:extLst>
            <a:ext uri="{FF2B5EF4-FFF2-40B4-BE49-F238E27FC236}">
              <a16:creationId xmlns:a16="http://schemas.microsoft.com/office/drawing/2014/main" id="{00000000-0008-0000-05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2" name="Picture 1" descr="ALMASHRI_0">
          <a:extLst>
            <a:ext uri="{FF2B5EF4-FFF2-40B4-BE49-F238E27FC236}">
              <a16:creationId xmlns:a16="http://schemas.microsoft.com/office/drawing/2014/main" id="{00000000-0008-0000-05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3" name="Picture 1" descr="ALMASHRI_0">
          <a:extLst>
            <a:ext uri="{FF2B5EF4-FFF2-40B4-BE49-F238E27FC236}">
              <a16:creationId xmlns:a16="http://schemas.microsoft.com/office/drawing/2014/main" id="{00000000-0008-0000-05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4" name="Picture 1" descr="ALMASHRI_0">
          <a:extLst>
            <a:ext uri="{FF2B5EF4-FFF2-40B4-BE49-F238E27FC236}">
              <a16:creationId xmlns:a16="http://schemas.microsoft.com/office/drawing/2014/main" id="{00000000-0008-0000-05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5" name="Picture 1" descr="ALMASHRI_0">
          <a:extLst>
            <a:ext uri="{FF2B5EF4-FFF2-40B4-BE49-F238E27FC236}">
              <a16:creationId xmlns:a16="http://schemas.microsoft.com/office/drawing/2014/main" id="{00000000-0008-0000-05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6" name="Picture 1" descr="ALMASHRI_0">
          <a:extLst>
            <a:ext uri="{FF2B5EF4-FFF2-40B4-BE49-F238E27FC236}">
              <a16:creationId xmlns:a16="http://schemas.microsoft.com/office/drawing/2014/main" id="{00000000-0008-0000-05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7" name="Picture 1" descr="ALMASHRI_0">
          <a:extLst>
            <a:ext uri="{FF2B5EF4-FFF2-40B4-BE49-F238E27FC236}">
              <a16:creationId xmlns:a16="http://schemas.microsoft.com/office/drawing/2014/main" id="{00000000-0008-0000-05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8" name="Picture 1" descr="ALMASHRI_0">
          <a:extLst>
            <a:ext uri="{FF2B5EF4-FFF2-40B4-BE49-F238E27FC236}">
              <a16:creationId xmlns:a16="http://schemas.microsoft.com/office/drawing/2014/main" id="{00000000-0008-0000-05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89" name="Picture 1" descr="ALMASHRI_0">
          <a:extLst>
            <a:ext uri="{FF2B5EF4-FFF2-40B4-BE49-F238E27FC236}">
              <a16:creationId xmlns:a16="http://schemas.microsoft.com/office/drawing/2014/main" id="{00000000-0008-0000-05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0" name="Picture 1" descr="ALMASHRI_0">
          <a:extLst>
            <a:ext uri="{FF2B5EF4-FFF2-40B4-BE49-F238E27FC236}">
              <a16:creationId xmlns:a16="http://schemas.microsoft.com/office/drawing/2014/main" id="{00000000-0008-0000-05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1" name="Picture 1" descr="ALMASHRI_0">
          <a:extLst>
            <a:ext uri="{FF2B5EF4-FFF2-40B4-BE49-F238E27FC236}">
              <a16:creationId xmlns:a16="http://schemas.microsoft.com/office/drawing/2014/main" id="{00000000-0008-0000-05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2" name="Picture 1" descr="ALMASHRI_0">
          <a:extLst>
            <a:ext uri="{FF2B5EF4-FFF2-40B4-BE49-F238E27FC236}">
              <a16:creationId xmlns:a16="http://schemas.microsoft.com/office/drawing/2014/main" id="{00000000-0008-0000-05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3" name="Picture 1" descr="ALMASHRI_0">
          <a:extLst>
            <a:ext uri="{FF2B5EF4-FFF2-40B4-BE49-F238E27FC236}">
              <a16:creationId xmlns:a16="http://schemas.microsoft.com/office/drawing/2014/main" id="{00000000-0008-0000-05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4" name="Picture 1" descr="ALMASHRI_0">
          <a:extLst>
            <a:ext uri="{FF2B5EF4-FFF2-40B4-BE49-F238E27FC236}">
              <a16:creationId xmlns:a16="http://schemas.microsoft.com/office/drawing/2014/main" id="{00000000-0008-0000-05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5" name="Picture 1" descr="ALMASHRI_0">
          <a:extLst>
            <a:ext uri="{FF2B5EF4-FFF2-40B4-BE49-F238E27FC236}">
              <a16:creationId xmlns:a16="http://schemas.microsoft.com/office/drawing/2014/main" id="{00000000-0008-0000-05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6" name="Picture 1" descr="ALMASHRI_0">
          <a:extLst>
            <a:ext uri="{FF2B5EF4-FFF2-40B4-BE49-F238E27FC236}">
              <a16:creationId xmlns:a16="http://schemas.microsoft.com/office/drawing/2014/main" id="{00000000-0008-0000-05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197" name="Picture 1" descr="ALMASHRI_0">
          <a:extLst>
            <a:ext uri="{FF2B5EF4-FFF2-40B4-BE49-F238E27FC236}">
              <a16:creationId xmlns:a16="http://schemas.microsoft.com/office/drawing/2014/main" id="{00000000-0008-0000-05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198" name="Picture 1" descr="ALMASHRI_0">
          <a:extLst>
            <a:ext uri="{FF2B5EF4-FFF2-40B4-BE49-F238E27FC236}">
              <a16:creationId xmlns:a16="http://schemas.microsoft.com/office/drawing/2014/main" id="{00000000-0008-0000-05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199" name="Picture 1" descr="ALMASHRI_0">
          <a:extLst>
            <a:ext uri="{FF2B5EF4-FFF2-40B4-BE49-F238E27FC236}">
              <a16:creationId xmlns:a16="http://schemas.microsoft.com/office/drawing/2014/main" id="{00000000-0008-0000-05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0" name="Picture 1" descr="ALMASHRI_0">
          <a:extLst>
            <a:ext uri="{FF2B5EF4-FFF2-40B4-BE49-F238E27FC236}">
              <a16:creationId xmlns:a16="http://schemas.microsoft.com/office/drawing/2014/main" id="{00000000-0008-0000-05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1" name="Picture 1" descr="ALMASHRI_0">
          <a:extLst>
            <a:ext uri="{FF2B5EF4-FFF2-40B4-BE49-F238E27FC236}">
              <a16:creationId xmlns:a16="http://schemas.microsoft.com/office/drawing/2014/main" id="{00000000-0008-0000-05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2" name="Picture 1" descr="ALMASHRI_0">
          <a:extLst>
            <a:ext uri="{FF2B5EF4-FFF2-40B4-BE49-F238E27FC236}">
              <a16:creationId xmlns:a16="http://schemas.microsoft.com/office/drawing/2014/main" id="{00000000-0008-0000-05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3" name="Picture 1" descr="ALMASHRI_0">
          <a:extLst>
            <a:ext uri="{FF2B5EF4-FFF2-40B4-BE49-F238E27FC236}">
              <a16:creationId xmlns:a16="http://schemas.microsoft.com/office/drawing/2014/main" id="{00000000-0008-0000-05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4" name="Picture 1" descr="ALMASHRI_0">
          <a:extLst>
            <a:ext uri="{FF2B5EF4-FFF2-40B4-BE49-F238E27FC236}">
              <a16:creationId xmlns:a16="http://schemas.microsoft.com/office/drawing/2014/main" id="{00000000-0008-0000-05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5" name="Picture 1" descr="ALMASHRI_0">
          <a:extLst>
            <a:ext uri="{FF2B5EF4-FFF2-40B4-BE49-F238E27FC236}">
              <a16:creationId xmlns:a16="http://schemas.microsoft.com/office/drawing/2014/main" id="{00000000-0008-0000-05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6" name="Picture 1" descr="ALMASHRI_0">
          <a:extLst>
            <a:ext uri="{FF2B5EF4-FFF2-40B4-BE49-F238E27FC236}">
              <a16:creationId xmlns:a16="http://schemas.microsoft.com/office/drawing/2014/main" id="{00000000-0008-0000-05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7" name="Picture 1" descr="ALMASHRI_0">
          <a:extLst>
            <a:ext uri="{FF2B5EF4-FFF2-40B4-BE49-F238E27FC236}">
              <a16:creationId xmlns:a16="http://schemas.microsoft.com/office/drawing/2014/main" id="{00000000-0008-0000-05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8" name="Picture 1" descr="ALMASHRI_0">
          <a:extLst>
            <a:ext uri="{FF2B5EF4-FFF2-40B4-BE49-F238E27FC236}">
              <a16:creationId xmlns:a16="http://schemas.microsoft.com/office/drawing/2014/main" id="{00000000-0008-0000-05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09" name="Picture 1" descr="ALMASHRI_0">
          <a:extLst>
            <a:ext uri="{FF2B5EF4-FFF2-40B4-BE49-F238E27FC236}">
              <a16:creationId xmlns:a16="http://schemas.microsoft.com/office/drawing/2014/main" id="{00000000-0008-0000-05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10" name="Picture 1" descr="ALMASHRI_0">
          <a:extLst>
            <a:ext uri="{FF2B5EF4-FFF2-40B4-BE49-F238E27FC236}">
              <a16:creationId xmlns:a16="http://schemas.microsoft.com/office/drawing/2014/main" id="{00000000-0008-0000-05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11" name="Picture 1" descr="ALMASHRI_0">
          <a:extLst>
            <a:ext uri="{FF2B5EF4-FFF2-40B4-BE49-F238E27FC236}">
              <a16:creationId xmlns:a16="http://schemas.microsoft.com/office/drawing/2014/main" id="{00000000-0008-0000-05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12" name="Picture 1" descr="ALMASHRI_0">
          <a:extLst>
            <a:ext uri="{FF2B5EF4-FFF2-40B4-BE49-F238E27FC236}">
              <a16:creationId xmlns:a16="http://schemas.microsoft.com/office/drawing/2014/main" id="{00000000-0008-0000-05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213" name="Picture 1" descr="ALMASHRI_0">
          <a:extLst>
            <a:ext uri="{FF2B5EF4-FFF2-40B4-BE49-F238E27FC236}">
              <a16:creationId xmlns:a16="http://schemas.microsoft.com/office/drawing/2014/main" id="{00000000-0008-0000-05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14" name="Picture 1" descr="ALMASHRI_0">
          <a:extLst>
            <a:ext uri="{FF2B5EF4-FFF2-40B4-BE49-F238E27FC236}">
              <a16:creationId xmlns:a16="http://schemas.microsoft.com/office/drawing/2014/main" id="{00000000-0008-0000-05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15" name="Picture 1" descr="ALMASHRI_0">
          <a:extLst>
            <a:ext uri="{FF2B5EF4-FFF2-40B4-BE49-F238E27FC236}">
              <a16:creationId xmlns:a16="http://schemas.microsoft.com/office/drawing/2014/main" id="{00000000-0008-0000-05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16" name="Picture 1" descr="ALMASHRI_0">
          <a:extLst>
            <a:ext uri="{FF2B5EF4-FFF2-40B4-BE49-F238E27FC236}">
              <a16:creationId xmlns:a16="http://schemas.microsoft.com/office/drawing/2014/main" id="{00000000-0008-0000-05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17" name="Picture 1" descr="ALMASHRI_0">
          <a:extLst>
            <a:ext uri="{FF2B5EF4-FFF2-40B4-BE49-F238E27FC236}">
              <a16:creationId xmlns:a16="http://schemas.microsoft.com/office/drawing/2014/main" id="{00000000-0008-0000-05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18" name="Picture 1" descr="ALMASHRI_0">
          <a:extLst>
            <a:ext uri="{FF2B5EF4-FFF2-40B4-BE49-F238E27FC236}">
              <a16:creationId xmlns:a16="http://schemas.microsoft.com/office/drawing/2014/main" id="{00000000-0008-0000-05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19" name="Picture 1" descr="ALMASHRI_0">
          <a:extLst>
            <a:ext uri="{FF2B5EF4-FFF2-40B4-BE49-F238E27FC236}">
              <a16:creationId xmlns:a16="http://schemas.microsoft.com/office/drawing/2014/main" id="{00000000-0008-0000-05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0" name="Picture 1" descr="ALMASHRI_0">
          <a:extLst>
            <a:ext uri="{FF2B5EF4-FFF2-40B4-BE49-F238E27FC236}">
              <a16:creationId xmlns:a16="http://schemas.microsoft.com/office/drawing/2014/main" id="{00000000-0008-0000-05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1" name="Picture 1" descr="ALMASHRI_0">
          <a:extLst>
            <a:ext uri="{FF2B5EF4-FFF2-40B4-BE49-F238E27FC236}">
              <a16:creationId xmlns:a16="http://schemas.microsoft.com/office/drawing/2014/main" id="{00000000-0008-0000-05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2" name="Picture 1" descr="ALMASHRI_0">
          <a:extLst>
            <a:ext uri="{FF2B5EF4-FFF2-40B4-BE49-F238E27FC236}">
              <a16:creationId xmlns:a16="http://schemas.microsoft.com/office/drawing/2014/main" id="{00000000-0008-0000-05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3" name="Picture 1" descr="ALMASHRI_0">
          <a:extLst>
            <a:ext uri="{FF2B5EF4-FFF2-40B4-BE49-F238E27FC236}">
              <a16:creationId xmlns:a16="http://schemas.microsoft.com/office/drawing/2014/main" id="{00000000-0008-0000-05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4" name="Picture 1" descr="ALMASHRI_0">
          <a:extLst>
            <a:ext uri="{FF2B5EF4-FFF2-40B4-BE49-F238E27FC236}">
              <a16:creationId xmlns:a16="http://schemas.microsoft.com/office/drawing/2014/main" id="{00000000-0008-0000-05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5" name="Picture 1" descr="ALMASHRI_0">
          <a:extLst>
            <a:ext uri="{FF2B5EF4-FFF2-40B4-BE49-F238E27FC236}">
              <a16:creationId xmlns:a16="http://schemas.microsoft.com/office/drawing/2014/main" id="{00000000-0008-0000-05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6" name="Picture 1" descr="ALMASHRI_0">
          <a:extLst>
            <a:ext uri="{FF2B5EF4-FFF2-40B4-BE49-F238E27FC236}">
              <a16:creationId xmlns:a16="http://schemas.microsoft.com/office/drawing/2014/main" id="{00000000-0008-0000-05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7" name="Picture 1" descr="ALMASHRI_0">
          <a:extLst>
            <a:ext uri="{FF2B5EF4-FFF2-40B4-BE49-F238E27FC236}">
              <a16:creationId xmlns:a16="http://schemas.microsoft.com/office/drawing/2014/main" id="{00000000-0008-0000-05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8" name="Picture 1" descr="ALMASHRI_0">
          <a:extLst>
            <a:ext uri="{FF2B5EF4-FFF2-40B4-BE49-F238E27FC236}">
              <a16:creationId xmlns:a16="http://schemas.microsoft.com/office/drawing/2014/main" id="{00000000-0008-0000-05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229" name="Picture 1" descr="ALMASHRI_0">
          <a:extLst>
            <a:ext uri="{FF2B5EF4-FFF2-40B4-BE49-F238E27FC236}">
              <a16:creationId xmlns:a16="http://schemas.microsoft.com/office/drawing/2014/main" id="{00000000-0008-0000-05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0" name="Picture 1" descr="ALMASHRI_0">
          <a:extLst>
            <a:ext uri="{FF2B5EF4-FFF2-40B4-BE49-F238E27FC236}">
              <a16:creationId xmlns:a16="http://schemas.microsoft.com/office/drawing/2014/main" id="{00000000-0008-0000-05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1" name="Picture 1" descr="ALMASHRI_0">
          <a:extLst>
            <a:ext uri="{FF2B5EF4-FFF2-40B4-BE49-F238E27FC236}">
              <a16:creationId xmlns:a16="http://schemas.microsoft.com/office/drawing/2014/main" id="{00000000-0008-0000-05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2" name="Picture 1" descr="ALMASHRI_0">
          <a:extLst>
            <a:ext uri="{FF2B5EF4-FFF2-40B4-BE49-F238E27FC236}">
              <a16:creationId xmlns:a16="http://schemas.microsoft.com/office/drawing/2014/main" id="{00000000-0008-0000-05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3" name="Picture 1" descr="ALMASHRI_0">
          <a:extLst>
            <a:ext uri="{FF2B5EF4-FFF2-40B4-BE49-F238E27FC236}">
              <a16:creationId xmlns:a16="http://schemas.microsoft.com/office/drawing/2014/main" id="{00000000-0008-0000-05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4" name="Picture 1" descr="ALMASHRI_0">
          <a:extLst>
            <a:ext uri="{FF2B5EF4-FFF2-40B4-BE49-F238E27FC236}">
              <a16:creationId xmlns:a16="http://schemas.microsoft.com/office/drawing/2014/main" id="{00000000-0008-0000-05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5" name="Picture 1" descr="ALMASHRI_0">
          <a:extLst>
            <a:ext uri="{FF2B5EF4-FFF2-40B4-BE49-F238E27FC236}">
              <a16:creationId xmlns:a16="http://schemas.microsoft.com/office/drawing/2014/main" id="{00000000-0008-0000-05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6" name="Picture 1" descr="ALMASHRI_0">
          <a:extLst>
            <a:ext uri="{FF2B5EF4-FFF2-40B4-BE49-F238E27FC236}">
              <a16:creationId xmlns:a16="http://schemas.microsoft.com/office/drawing/2014/main" id="{00000000-0008-0000-05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7" name="Picture 1" descr="ALMASHRI_0">
          <a:extLst>
            <a:ext uri="{FF2B5EF4-FFF2-40B4-BE49-F238E27FC236}">
              <a16:creationId xmlns:a16="http://schemas.microsoft.com/office/drawing/2014/main" id="{00000000-0008-0000-05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8" name="Picture 1" descr="ALMASHRI_0">
          <a:extLst>
            <a:ext uri="{FF2B5EF4-FFF2-40B4-BE49-F238E27FC236}">
              <a16:creationId xmlns:a16="http://schemas.microsoft.com/office/drawing/2014/main" id="{00000000-0008-0000-05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39" name="Picture 1" descr="ALMASHRI_0">
          <a:extLst>
            <a:ext uri="{FF2B5EF4-FFF2-40B4-BE49-F238E27FC236}">
              <a16:creationId xmlns:a16="http://schemas.microsoft.com/office/drawing/2014/main" id="{00000000-0008-0000-05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40" name="Picture 1" descr="ALMASHRI_0">
          <a:extLst>
            <a:ext uri="{FF2B5EF4-FFF2-40B4-BE49-F238E27FC236}">
              <a16:creationId xmlns:a16="http://schemas.microsoft.com/office/drawing/2014/main" id="{00000000-0008-0000-05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41" name="Picture 1" descr="ALMASHRI_0">
          <a:extLst>
            <a:ext uri="{FF2B5EF4-FFF2-40B4-BE49-F238E27FC236}">
              <a16:creationId xmlns:a16="http://schemas.microsoft.com/office/drawing/2014/main" id="{00000000-0008-0000-05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42" name="Picture 1" descr="ALMASHRI_0">
          <a:extLst>
            <a:ext uri="{FF2B5EF4-FFF2-40B4-BE49-F238E27FC236}">
              <a16:creationId xmlns:a16="http://schemas.microsoft.com/office/drawing/2014/main" id="{00000000-0008-0000-05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43" name="Picture 1" descr="ALMASHRI_0">
          <a:extLst>
            <a:ext uri="{FF2B5EF4-FFF2-40B4-BE49-F238E27FC236}">
              <a16:creationId xmlns:a16="http://schemas.microsoft.com/office/drawing/2014/main" id="{00000000-0008-0000-05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44" name="Picture 1" descr="ALMASHRI_0">
          <a:extLst>
            <a:ext uri="{FF2B5EF4-FFF2-40B4-BE49-F238E27FC236}">
              <a16:creationId xmlns:a16="http://schemas.microsoft.com/office/drawing/2014/main" id="{00000000-0008-0000-05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45" name="Picture 1" descr="ALMASHRI_0">
          <a:extLst>
            <a:ext uri="{FF2B5EF4-FFF2-40B4-BE49-F238E27FC236}">
              <a16:creationId xmlns:a16="http://schemas.microsoft.com/office/drawing/2014/main" id="{00000000-0008-0000-05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46" name="Picture 1" descr="ALMASHRI_0">
          <a:extLst>
            <a:ext uri="{FF2B5EF4-FFF2-40B4-BE49-F238E27FC236}">
              <a16:creationId xmlns:a16="http://schemas.microsoft.com/office/drawing/2014/main" id="{00000000-0008-0000-05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47" name="Picture 1" descr="ALMASHRI_0">
          <a:extLst>
            <a:ext uri="{FF2B5EF4-FFF2-40B4-BE49-F238E27FC236}">
              <a16:creationId xmlns:a16="http://schemas.microsoft.com/office/drawing/2014/main" id="{00000000-0008-0000-05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48" name="Picture 1" descr="ALMASHRI_0">
          <a:extLst>
            <a:ext uri="{FF2B5EF4-FFF2-40B4-BE49-F238E27FC236}">
              <a16:creationId xmlns:a16="http://schemas.microsoft.com/office/drawing/2014/main" id="{00000000-0008-0000-05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49" name="Picture 1" descr="ALMASHRI_0">
          <a:extLst>
            <a:ext uri="{FF2B5EF4-FFF2-40B4-BE49-F238E27FC236}">
              <a16:creationId xmlns:a16="http://schemas.microsoft.com/office/drawing/2014/main" id="{00000000-0008-0000-05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0" name="Picture 1" descr="ALMASHRI_0">
          <a:extLst>
            <a:ext uri="{FF2B5EF4-FFF2-40B4-BE49-F238E27FC236}">
              <a16:creationId xmlns:a16="http://schemas.microsoft.com/office/drawing/2014/main" id="{00000000-0008-0000-05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1" name="Picture 1" descr="ALMASHRI_0">
          <a:extLst>
            <a:ext uri="{FF2B5EF4-FFF2-40B4-BE49-F238E27FC236}">
              <a16:creationId xmlns:a16="http://schemas.microsoft.com/office/drawing/2014/main" id="{00000000-0008-0000-05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2" name="Picture 1" descr="ALMASHRI_0">
          <a:extLst>
            <a:ext uri="{FF2B5EF4-FFF2-40B4-BE49-F238E27FC236}">
              <a16:creationId xmlns:a16="http://schemas.microsoft.com/office/drawing/2014/main" id="{00000000-0008-0000-05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3" name="Picture 1" descr="ALMASHRI_0">
          <a:extLst>
            <a:ext uri="{FF2B5EF4-FFF2-40B4-BE49-F238E27FC236}">
              <a16:creationId xmlns:a16="http://schemas.microsoft.com/office/drawing/2014/main" id="{00000000-0008-0000-05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4" name="Picture 1" descr="ALMASHRI_0">
          <a:extLst>
            <a:ext uri="{FF2B5EF4-FFF2-40B4-BE49-F238E27FC236}">
              <a16:creationId xmlns:a16="http://schemas.microsoft.com/office/drawing/2014/main" id="{00000000-0008-0000-05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5" name="Picture 1" descr="ALMASHRI_0">
          <a:extLst>
            <a:ext uri="{FF2B5EF4-FFF2-40B4-BE49-F238E27FC236}">
              <a16:creationId xmlns:a16="http://schemas.microsoft.com/office/drawing/2014/main" id="{00000000-0008-0000-05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6" name="Picture 1" descr="ALMASHRI_0">
          <a:extLst>
            <a:ext uri="{FF2B5EF4-FFF2-40B4-BE49-F238E27FC236}">
              <a16:creationId xmlns:a16="http://schemas.microsoft.com/office/drawing/2014/main" id="{00000000-0008-0000-05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7" name="Picture 1" descr="ALMASHRI_0">
          <a:extLst>
            <a:ext uri="{FF2B5EF4-FFF2-40B4-BE49-F238E27FC236}">
              <a16:creationId xmlns:a16="http://schemas.microsoft.com/office/drawing/2014/main" id="{00000000-0008-0000-05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8" name="Picture 1" descr="ALMASHRI_0">
          <a:extLst>
            <a:ext uri="{FF2B5EF4-FFF2-40B4-BE49-F238E27FC236}">
              <a16:creationId xmlns:a16="http://schemas.microsoft.com/office/drawing/2014/main" id="{00000000-0008-0000-05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59" name="Picture 1" descr="ALMASHRI_0">
          <a:extLst>
            <a:ext uri="{FF2B5EF4-FFF2-40B4-BE49-F238E27FC236}">
              <a16:creationId xmlns:a16="http://schemas.microsoft.com/office/drawing/2014/main" id="{00000000-0008-0000-05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60" name="Picture 1" descr="ALMASHRI_0">
          <a:extLst>
            <a:ext uri="{FF2B5EF4-FFF2-40B4-BE49-F238E27FC236}">
              <a16:creationId xmlns:a16="http://schemas.microsoft.com/office/drawing/2014/main" id="{00000000-0008-0000-05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261" name="Picture 1" descr="ALMASHRI_0">
          <a:extLst>
            <a:ext uri="{FF2B5EF4-FFF2-40B4-BE49-F238E27FC236}">
              <a16:creationId xmlns:a16="http://schemas.microsoft.com/office/drawing/2014/main" id="{00000000-0008-0000-05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2" name="Picture 1" descr="ALMASHRI_0">
          <a:extLst>
            <a:ext uri="{FF2B5EF4-FFF2-40B4-BE49-F238E27FC236}">
              <a16:creationId xmlns:a16="http://schemas.microsoft.com/office/drawing/2014/main" id="{00000000-0008-0000-05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3" name="Picture 1" descr="ALMASHRI_0">
          <a:extLst>
            <a:ext uri="{FF2B5EF4-FFF2-40B4-BE49-F238E27FC236}">
              <a16:creationId xmlns:a16="http://schemas.microsoft.com/office/drawing/2014/main" id="{00000000-0008-0000-05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4" name="Picture 1" descr="ALMASHRI_0">
          <a:extLst>
            <a:ext uri="{FF2B5EF4-FFF2-40B4-BE49-F238E27FC236}">
              <a16:creationId xmlns:a16="http://schemas.microsoft.com/office/drawing/2014/main" id="{00000000-0008-0000-05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5" name="Picture 1" descr="ALMASHRI_0">
          <a:extLst>
            <a:ext uri="{FF2B5EF4-FFF2-40B4-BE49-F238E27FC236}">
              <a16:creationId xmlns:a16="http://schemas.microsoft.com/office/drawing/2014/main" id="{00000000-0008-0000-05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6" name="Picture 1" descr="ALMASHRI_0">
          <a:extLst>
            <a:ext uri="{FF2B5EF4-FFF2-40B4-BE49-F238E27FC236}">
              <a16:creationId xmlns:a16="http://schemas.microsoft.com/office/drawing/2014/main" id="{00000000-0008-0000-05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7" name="Picture 1" descr="ALMASHRI_0">
          <a:extLst>
            <a:ext uri="{FF2B5EF4-FFF2-40B4-BE49-F238E27FC236}">
              <a16:creationId xmlns:a16="http://schemas.microsoft.com/office/drawing/2014/main" id="{00000000-0008-0000-05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8" name="Picture 1" descr="ALMASHRI_0">
          <a:extLst>
            <a:ext uri="{FF2B5EF4-FFF2-40B4-BE49-F238E27FC236}">
              <a16:creationId xmlns:a16="http://schemas.microsoft.com/office/drawing/2014/main" id="{00000000-0008-0000-05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69" name="Picture 1" descr="ALMASHRI_0">
          <a:extLst>
            <a:ext uri="{FF2B5EF4-FFF2-40B4-BE49-F238E27FC236}">
              <a16:creationId xmlns:a16="http://schemas.microsoft.com/office/drawing/2014/main" id="{00000000-0008-0000-05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0" name="Picture 1" descr="ALMASHRI_0">
          <a:extLst>
            <a:ext uri="{FF2B5EF4-FFF2-40B4-BE49-F238E27FC236}">
              <a16:creationId xmlns:a16="http://schemas.microsoft.com/office/drawing/2014/main" id="{00000000-0008-0000-05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1" name="Picture 1" descr="ALMASHRI_0">
          <a:extLst>
            <a:ext uri="{FF2B5EF4-FFF2-40B4-BE49-F238E27FC236}">
              <a16:creationId xmlns:a16="http://schemas.microsoft.com/office/drawing/2014/main" id="{00000000-0008-0000-05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2" name="Picture 1" descr="ALMASHRI_0">
          <a:extLst>
            <a:ext uri="{FF2B5EF4-FFF2-40B4-BE49-F238E27FC236}">
              <a16:creationId xmlns:a16="http://schemas.microsoft.com/office/drawing/2014/main" id="{00000000-0008-0000-05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3" name="Picture 1" descr="ALMASHRI_0">
          <a:extLst>
            <a:ext uri="{FF2B5EF4-FFF2-40B4-BE49-F238E27FC236}">
              <a16:creationId xmlns:a16="http://schemas.microsoft.com/office/drawing/2014/main" id="{00000000-0008-0000-05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4" name="Picture 1" descr="ALMASHRI_0">
          <a:extLst>
            <a:ext uri="{FF2B5EF4-FFF2-40B4-BE49-F238E27FC236}">
              <a16:creationId xmlns:a16="http://schemas.microsoft.com/office/drawing/2014/main" id="{00000000-0008-0000-05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5" name="Picture 1" descr="ALMASHRI_0">
          <a:extLst>
            <a:ext uri="{FF2B5EF4-FFF2-40B4-BE49-F238E27FC236}">
              <a16:creationId xmlns:a16="http://schemas.microsoft.com/office/drawing/2014/main" id="{00000000-0008-0000-05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6" name="Picture 1" descr="ALMASHRI_0">
          <a:extLst>
            <a:ext uri="{FF2B5EF4-FFF2-40B4-BE49-F238E27FC236}">
              <a16:creationId xmlns:a16="http://schemas.microsoft.com/office/drawing/2014/main" id="{00000000-0008-0000-05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277" name="Picture 1" descr="ALMASHRI_0">
          <a:extLst>
            <a:ext uri="{FF2B5EF4-FFF2-40B4-BE49-F238E27FC236}">
              <a16:creationId xmlns:a16="http://schemas.microsoft.com/office/drawing/2014/main" id="{00000000-0008-0000-05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78" name="Picture 1" descr="ALMASHRI_0">
          <a:extLst>
            <a:ext uri="{FF2B5EF4-FFF2-40B4-BE49-F238E27FC236}">
              <a16:creationId xmlns:a16="http://schemas.microsoft.com/office/drawing/2014/main" id="{00000000-0008-0000-05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79" name="Picture 1" descr="ALMASHRI_0">
          <a:extLst>
            <a:ext uri="{FF2B5EF4-FFF2-40B4-BE49-F238E27FC236}">
              <a16:creationId xmlns:a16="http://schemas.microsoft.com/office/drawing/2014/main" id="{00000000-0008-0000-05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0" name="Picture 1" descr="ALMASHRI_0">
          <a:extLst>
            <a:ext uri="{FF2B5EF4-FFF2-40B4-BE49-F238E27FC236}">
              <a16:creationId xmlns:a16="http://schemas.microsoft.com/office/drawing/2014/main" id="{00000000-0008-0000-05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1" name="Picture 1" descr="ALMASHRI_0">
          <a:extLst>
            <a:ext uri="{FF2B5EF4-FFF2-40B4-BE49-F238E27FC236}">
              <a16:creationId xmlns:a16="http://schemas.microsoft.com/office/drawing/2014/main" id="{00000000-0008-0000-05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2" name="Picture 1" descr="ALMASHRI_0">
          <a:extLst>
            <a:ext uri="{FF2B5EF4-FFF2-40B4-BE49-F238E27FC236}">
              <a16:creationId xmlns:a16="http://schemas.microsoft.com/office/drawing/2014/main" id="{00000000-0008-0000-05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3" name="Picture 1" descr="ALMASHRI_0">
          <a:extLst>
            <a:ext uri="{FF2B5EF4-FFF2-40B4-BE49-F238E27FC236}">
              <a16:creationId xmlns:a16="http://schemas.microsoft.com/office/drawing/2014/main" id="{00000000-0008-0000-05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4" name="Picture 1" descr="ALMASHRI_0">
          <a:extLst>
            <a:ext uri="{FF2B5EF4-FFF2-40B4-BE49-F238E27FC236}">
              <a16:creationId xmlns:a16="http://schemas.microsoft.com/office/drawing/2014/main" id="{00000000-0008-0000-05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5" name="Picture 1" descr="ALMASHRI_0">
          <a:extLst>
            <a:ext uri="{FF2B5EF4-FFF2-40B4-BE49-F238E27FC236}">
              <a16:creationId xmlns:a16="http://schemas.microsoft.com/office/drawing/2014/main" id="{00000000-0008-0000-05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6" name="Picture 1" descr="ALMASHRI_0">
          <a:extLst>
            <a:ext uri="{FF2B5EF4-FFF2-40B4-BE49-F238E27FC236}">
              <a16:creationId xmlns:a16="http://schemas.microsoft.com/office/drawing/2014/main" id="{00000000-0008-0000-05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7" name="Picture 1" descr="ALMASHRI_0">
          <a:extLst>
            <a:ext uri="{FF2B5EF4-FFF2-40B4-BE49-F238E27FC236}">
              <a16:creationId xmlns:a16="http://schemas.microsoft.com/office/drawing/2014/main" id="{00000000-0008-0000-05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8" name="Picture 1" descr="ALMASHRI_0">
          <a:extLst>
            <a:ext uri="{FF2B5EF4-FFF2-40B4-BE49-F238E27FC236}">
              <a16:creationId xmlns:a16="http://schemas.microsoft.com/office/drawing/2014/main" id="{00000000-0008-0000-05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89" name="Picture 1" descr="ALMASHRI_0">
          <a:extLst>
            <a:ext uri="{FF2B5EF4-FFF2-40B4-BE49-F238E27FC236}">
              <a16:creationId xmlns:a16="http://schemas.microsoft.com/office/drawing/2014/main" id="{00000000-0008-0000-05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90" name="Picture 1" descr="ALMASHRI_0">
          <a:extLst>
            <a:ext uri="{FF2B5EF4-FFF2-40B4-BE49-F238E27FC236}">
              <a16:creationId xmlns:a16="http://schemas.microsoft.com/office/drawing/2014/main" id="{00000000-0008-0000-05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91" name="Picture 1" descr="ALMASHRI_0">
          <a:extLst>
            <a:ext uri="{FF2B5EF4-FFF2-40B4-BE49-F238E27FC236}">
              <a16:creationId xmlns:a16="http://schemas.microsoft.com/office/drawing/2014/main" id="{00000000-0008-0000-05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92" name="Picture 1" descr="ALMASHRI_0">
          <a:extLst>
            <a:ext uri="{FF2B5EF4-FFF2-40B4-BE49-F238E27FC236}">
              <a16:creationId xmlns:a16="http://schemas.microsoft.com/office/drawing/2014/main" id="{00000000-0008-0000-05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293" name="Picture 1" descr="ALMASHRI_0">
          <a:extLst>
            <a:ext uri="{FF2B5EF4-FFF2-40B4-BE49-F238E27FC236}">
              <a16:creationId xmlns:a16="http://schemas.microsoft.com/office/drawing/2014/main" id="{00000000-0008-0000-05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94" name="Picture 1" descr="ALMASHRI_0">
          <a:extLst>
            <a:ext uri="{FF2B5EF4-FFF2-40B4-BE49-F238E27FC236}">
              <a16:creationId xmlns:a16="http://schemas.microsoft.com/office/drawing/2014/main" id="{00000000-0008-0000-05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95" name="Picture 1" descr="ALMASHRI_0">
          <a:extLst>
            <a:ext uri="{FF2B5EF4-FFF2-40B4-BE49-F238E27FC236}">
              <a16:creationId xmlns:a16="http://schemas.microsoft.com/office/drawing/2014/main" id="{00000000-0008-0000-05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96" name="Picture 1" descr="ALMASHRI_0">
          <a:extLst>
            <a:ext uri="{FF2B5EF4-FFF2-40B4-BE49-F238E27FC236}">
              <a16:creationId xmlns:a16="http://schemas.microsoft.com/office/drawing/2014/main" id="{00000000-0008-0000-05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97" name="Picture 1" descr="ALMASHRI_0">
          <a:extLst>
            <a:ext uri="{FF2B5EF4-FFF2-40B4-BE49-F238E27FC236}">
              <a16:creationId xmlns:a16="http://schemas.microsoft.com/office/drawing/2014/main" id="{00000000-0008-0000-05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98" name="Picture 1" descr="ALMASHRI_0">
          <a:extLst>
            <a:ext uri="{FF2B5EF4-FFF2-40B4-BE49-F238E27FC236}">
              <a16:creationId xmlns:a16="http://schemas.microsoft.com/office/drawing/2014/main" id="{00000000-0008-0000-05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299" name="Picture 1" descr="ALMASHRI_0">
          <a:extLst>
            <a:ext uri="{FF2B5EF4-FFF2-40B4-BE49-F238E27FC236}">
              <a16:creationId xmlns:a16="http://schemas.microsoft.com/office/drawing/2014/main" id="{00000000-0008-0000-05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0" name="Picture 1" descr="ALMASHRI_0">
          <a:extLst>
            <a:ext uri="{FF2B5EF4-FFF2-40B4-BE49-F238E27FC236}">
              <a16:creationId xmlns:a16="http://schemas.microsoft.com/office/drawing/2014/main" id="{00000000-0008-0000-05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1" name="Picture 1" descr="ALMASHRI_0">
          <a:extLst>
            <a:ext uri="{FF2B5EF4-FFF2-40B4-BE49-F238E27FC236}">
              <a16:creationId xmlns:a16="http://schemas.microsoft.com/office/drawing/2014/main" id="{00000000-0008-0000-05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2" name="Picture 1" descr="ALMASHRI_0">
          <a:extLst>
            <a:ext uri="{FF2B5EF4-FFF2-40B4-BE49-F238E27FC236}">
              <a16:creationId xmlns:a16="http://schemas.microsoft.com/office/drawing/2014/main" id="{00000000-0008-0000-05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3" name="Picture 1" descr="ALMASHRI_0">
          <a:extLst>
            <a:ext uri="{FF2B5EF4-FFF2-40B4-BE49-F238E27FC236}">
              <a16:creationId xmlns:a16="http://schemas.microsoft.com/office/drawing/2014/main" id="{00000000-0008-0000-05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4" name="Picture 1" descr="ALMASHRI_0">
          <a:extLst>
            <a:ext uri="{FF2B5EF4-FFF2-40B4-BE49-F238E27FC236}">
              <a16:creationId xmlns:a16="http://schemas.microsoft.com/office/drawing/2014/main" id="{00000000-0008-0000-05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5" name="Picture 1" descr="ALMASHRI_0">
          <a:extLst>
            <a:ext uri="{FF2B5EF4-FFF2-40B4-BE49-F238E27FC236}">
              <a16:creationId xmlns:a16="http://schemas.microsoft.com/office/drawing/2014/main" id="{00000000-0008-0000-05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6" name="Picture 1" descr="ALMASHRI_0">
          <a:extLst>
            <a:ext uri="{FF2B5EF4-FFF2-40B4-BE49-F238E27FC236}">
              <a16:creationId xmlns:a16="http://schemas.microsoft.com/office/drawing/2014/main" id="{00000000-0008-0000-05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7" name="Picture 1" descr="ALMASHRI_0">
          <a:extLst>
            <a:ext uri="{FF2B5EF4-FFF2-40B4-BE49-F238E27FC236}">
              <a16:creationId xmlns:a16="http://schemas.microsoft.com/office/drawing/2014/main" id="{00000000-0008-0000-05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8" name="Picture 1" descr="ALMASHRI_0">
          <a:extLst>
            <a:ext uri="{FF2B5EF4-FFF2-40B4-BE49-F238E27FC236}">
              <a16:creationId xmlns:a16="http://schemas.microsoft.com/office/drawing/2014/main" id="{00000000-0008-0000-05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9" name="Picture 1" descr="ALMASHRI_0">
          <a:extLst>
            <a:ext uri="{FF2B5EF4-FFF2-40B4-BE49-F238E27FC236}">
              <a16:creationId xmlns:a16="http://schemas.microsoft.com/office/drawing/2014/main" id="{00000000-0008-0000-05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0" name="Picture 1" descr="ALMASHRI_0">
          <a:extLst>
            <a:ext uri="{FF2B5EF4-FFF2-40B4-BE49-F238E27FC236}">
              <a16:creationId xmlns:a16="http://schemas.microsoft.com/office/drawing/2014/main" id="{00000000-0008-0000-05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1" name="Picture 1" descr="ALMASHRI_0">
          <a:extLst>
            <a:ext uri="{FF2B5EF4-FFF2-40B4-BE49-F238E27FC236}">
              <a16:creationId xmlns:a16="http://schemas.microsoft.com/office/drawing/2014/main" id="{00000000-0008-0000-05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2" name="Picture 1" descr="ALMASHRI_0">
          <a:extLst>
            <a:ext uri="{FF2B5EF4-FFF2-40B4-BE49-F238E27FC236}">
              <a16:creationId xmlns:a16="http://schemas.microsoft.com/office/drawing/2014/main" id="{00000000-0008-0000-05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3" name="Picture 1" descr="ALMASHRI_0">
          <a:extLst>
            <a:ext uri="{FF2B5EF4-FFF2-40B4-BE49-F238E27FC236}">
              <a16:creationId xmlns:a16="http://schemas.microsoft.com/office/drawing/2014/main" id="{00000000-0008-0000-05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4" name="Picture 1" descr="ALMASHRI_0">
          <a:extLst>
            <a:ext uri="{FF2B5EF4-FFF2-40B4-BE49-F238E27FC236}">
              <a16:creationId xmlns:a16="http://schemas.microsoft.com/office/drawing/2014/main" id="{00000000-0008-0000-05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5" name="Picture 1" descr="ALMASHRI_0">
          <a:extLst>
            <a:ext uri="{FF2B5EF4-FFF2-40B4-BE49-F238E27FC236}">
              <a16:creationId xmlns:a16="http://schemas.microsoft.com/office/drawing/2014/main" id="{00000000-0008-0000-05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6" name="Picture 1" descr="ALMASHRI_0">
          <a:extLst>
            <a:ext uri="{FF2B5EF4-FFF2-40B4-BE49-F238E27FC236}">
              <a16:creationId xmlns:a16="http://schemas.microsoft.com/office/drawing/2014/main" id="{00000000-0008-0000-05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7" name="Picture 1" descr="ALMASHRI_0">
          <a:extLst>
            <a:ext uri="{FF2B5EF4-FFF2-40B4-BE49-F238E27FC236}">
              <a16:creationId xmlns:a16="http://schemas.microsoft.com/office/drawing/2014/main" id="{00000000-0008-0000-05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8" name="Picture 1" descr="ALMASHRI_0">
          <a:extLst>
            <a:ext uri="{FF2B5EF4-FFF2-40B4-BE49-F238E27FC236}">
              <a16:creationId xmlns:a16="http://schemas.microsoft.com/office/drawing/2014/main" id="{00000000-0008-0000-05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19" name="Picture 1" descr="ALMASHRI_0">
          <a:extLst>
            <a:ext uri="{FF2B5EF4-FFF2-40B4-BE49-F238E27FC236}">
              <a16:creationId xmlns:a16="http://schemas.microsoft.com/office/drawing/2014/main" id="{00000000-0008-0000-05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20" name="Picture 1" descr="ALMASHRI_0">
          <a:extLst>
            <a:ext uri="{FF2B5EF4-FFF2-40B4-BE49-F238E27FC236}">
              <a16:creationId xmlns:a16="http://schemas.microsoft.com/office/drawing/2014/main" id="{00000000-0008-0000-05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21" name="Picture 1" descr="ALMASHRI_0">
          <a:extLst>
            <a:ext uri="{FF2B5EF4-FFF2-40B4-BE49-F238E27FC236}">
              <a16:creationId xmlns:a16="http://schemas.microsoft.com/office/drawing/2014/main" id="{00000000-0008-0000-05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22" name="Picture 1" descr="ALMASHRI_0">
          <a:extLst>
            <a:ext uri="{FF2B5EF4-FFF2-40B4-BE49-F238E27FC236}">
              <a16:creationId xmlns:a16="http://schemas.microsoft.com/office/drawing/2014/main" id="{00000000-0008-0000-05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23" name="Picture 1" descr="ALMASHRI_0">
          <a:extLst>
            <a:ext uri="{FF2B5EF4-FFF2-40B4-BE49-F238E27FC236}">
              <a16:creationId xmlns:a16="http://schemas.microsoft.com/office/drawing/2014/main" id="{00000000-0008-0000-05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24" name="Picture 1" descr="ALMASHRI_0">
          <a:extLst>
            <a:ext uri="{FF2B5EF4-FFF2-40B4-BE49-F238E27FC236}">
              <a16:creationId xmlns:a16="http://schemas.microsoft.com/office/drawing/2014/main" id="{00000000-0008-0000-05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25" name="Picture 1" descr="ALMASHRI_0">
          <a:extLst>
            <a:ext uri="{FF2B5EF4-FFF2-40B4-BE49-F238E27FC236}">
              <a16:creationId xmlns:a16="http://schemas.microsoft.com/office/drawing/2014/main" id="{00000000-0008-0000-05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26" name="Picture 1" descr="ALMASHRI_0">
          <a:extLst>
            <a:ext uri="{FF2B5EF4-FFF2-40B4-BE49-F238E27FC236}">
              <a16:creationId xmlns:a16="http://schemas.microsoft.com/office/drawing/2014/main" id="{00000000-0008-0000-05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27" name="Picture 1" descr="ALMASHRI_0">
          <a:extLst>
            <a:ext uri="{FF2B5EF4-FFF2-40B4-BE49-F238E27FC236}">
              <a16:creationId xmlns:a16="http://schemas.microsoft.com/office/drawing/2014/main" id="{00000000-0008-0000-05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28" name="Picture 1" descr="ALMASHRI_0">
          <a:extLst>
            <a:ext uri="{FF2B5EF4-FFF2-40B4-BE49-F238E27FC236}">
              <a16:creationId xmlns:a16="http://schemas.microsoft.com/office/drawing/2014/main" id="{00000000-0008-0000-05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29" name="Picture 1" descr="ALMASHRI_0">
          <a:extLst>
            <a:ext uri="{FF2B5EF4-FFF2-40B4-BE49-F238E27FC236}">
              <a16:creationId xmlns:a16="http://schemas.microsoft.com/office/drawing/2014/main" id="{00000000-0008-0000-05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0" name="Picture 1" descr="ALMASHRI_0">
          <a:extLst>
            <a:ext uri="{FF2B5EF4-FFF2-40B4-BE49-F238E27FC236}">
              <a16:creationId xmlns:a16="http://schemas.microsoft.com/office/drawing/2014/main" id="{00000000-0008-0000-05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1" name="Picture 1" descr="ALMASHRI_0">
          <a:extLst>
            <a:ext uri="{FF2B5EF4-FFF2-40B4-BE49-F238E27FC236}">
              <a16:creationId xmlns:a16="http://schemas.microsoft.com/office/drawing/2014/main" id="{00000000-0008-0000-05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2" name="Picture 1" descr="ALMASHRI_0">
          <a:extLst>
            <a:ext uri="{FF2B5EF4-FFF2-40B4-BE49-F238E27FC236}">
              <a16:creationId xmlns:a16="http://schemas.microsoft.com/office/drawing/2014/main" id="{00000000-0008-0000-05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3" name="Picture 1" descr="ALMASHRI_0">
          <a:extLst>
            <a:ext uri="{FF2B5EF4-FFF2-40B4-BE49-F238E27FC236}">
              <a16:creationId xmlns:a16="http://schemas.microsoft.com/office/drawing/2014/main" id="{00000000-0008-0000-05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4" name="Picture 1" descr="ALMASHRI_0">
          <a:extLst>
            <a:ext uri="{FF2B5EF4-FFF2-40B4-BE49-F238E27FC236}">
              <a16:creationId xmlns:a16="http://schemas.microsoft.com/office/drawing/2014/main" id="{00000000-0008-0000-05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5" name="Picture 1" descr="ALMASHRI_0">
          <a:extLst>
            <a:ext uri="{FF2B5EF4-FFF2-40B4-BE49-F238E27FC236}">
              <a16:creationId xmlns:a16="http://schemas.microsoft.com/office/drawing/2014/main" id="{00000000-0008-0000-05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6" name="Picture 1" descr="ALMASHRI_0">
          <a:extLst>
            <a:ext uri="{FF2B5EF4-FFF2-40B4-BE49-F238E27FC236}">
              <a16:creationId xmlns:a16="http://schemas.microsoft.com/office/drawing/2014/main" id="{00000000-0008-0000-05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7" name="Picture 1" descr="ALMASHRI_0">
          <a:extLst>
            <a:ext uri="{FF2B5EF4-FFF2-40B4-BE49-F238E27FC236}">
              <a16:creationId xmlns:a16="http://schemas.microsoft.com/office/drawing/2014/main" id="{00000000-0008-0000-05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8" name="Picture 1" descr="ALMASHRI_0">
          <a:extLst>
            <a:ext uri="{FF2B5EF4-FFF2-40B4-BE49-F238E27FC236}">
              <a16:creationId xmlns:a16="http://schemas.microsoft.com/office/drawing/2014/main" id="{00000000-0008-0000-05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39" name="Picture 1" descr="ALMASHRI_0">
          <a:extLst>
            <a:ext uri="{FF2B5EF4-FFF2-40B4-BE49-F238E27FC236}">
              <a16:creationId xmlns:a16="http://schemas.microsoft.com/office/drawing/2014/main" id="{00000000-0008-0000-05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40" name="Picture 1" descr="ALMASHRI_0">
          <a:extLst>
            <a:ext uri="{FF2B5EF4-FFF2-40B4-BE49-F238E27FC236}">
              <a16:creationId xmlns:a16="http://schemas.microsoft.com/office/drawing/2014/main" id="{00000000-0008-0000-05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341" name="Picture 1" descr="ALMASHRI_0">
          <a:extLst>
            <a:ext uri="{FF2B5EF4-FFF2-40B4-BE49-F238E27FC236}">
              <a16:creationId xmlns:a16="http://schemas.microsoft.com/office/drawing/2014/main" id="{00000000-0008-0000-05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2" name="Picture 1" descr="ALMASHRI_0">
          <a:extLst>
            <a:ext uri="{FF2B5EF4-FFF2-40B4-BE49-F238E27FC236}">
              <a16:creationId xmlns:a16="http://schemas.microsoft.com/office/drawing/2014/main" id="{00000000-0008-0000-05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3" name="Picture 1" descr="ALMASHRI_0">
          <a:extLst>
            <a:ext uri="{FF2B5EF4-FFF2-40B4-BE49-F238E27FC236}">
              <a16:creationId xmlns:a16="http://schemas.microsoft.com/office/drawing/2014/main" id="{00000000-0008-0000-05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4" name="Picture 1" descr="ALMASHRI_0">
          <a:extLst>
            <a:ext uri="{FF2B5EF4-FFF2-40B4-BE49-F238E27FC236}">
              <a16:creationId xmlns:a16="http://schemas.microsoft.com/office/drawing/2014/main" id="{00000000-0008-0000-05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5" name="Picture 1" descr="ALMASHRI_0">
          <a:extLst>
            <a:ext uri="{FF2B5EF4-FFF2-40B4-BE49-F238E27FC236}">
              <a16:creationId xmlns:a16="http://schemas.microsoft.com/office/drawing/2014/main" id="{00000000-0008-0000-05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6" name="Picture 1" descr="ALMASHRI_0">
          <a:extLst>
            <a:ext uri="{FF2B5EF4-FFF2-40B4-BE49-F238E27FC236}">
              <a16:creationId xmlns:a16="http://schemas.microsoft.com/office/drawing/2014/main" id="{00000000-0008-0000-05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7" name="Picture 1" descr="ALMASHRI_0">
          <a:extLst>
            <a:ext uri="{FF2B5EF4-FFF2-40B4-BE49-F238E27FC236}">
              <a16:creationId xmlns:a16="http://schemas.microsoft.com/office/drawing/2014/main" id="{00000000-0008-0000-05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8" name="Picture 1" descr="ALMASHRI_0">
          <a:extLst>
            <a:ext uri="{FF2B5EF4-FFF2-40B4-BE49-F238E27FC236}">
              <a16:creationId xmlns:a16="http://schemas.microsoft.com/office/drawing/2014/main" id="{00000000-0008-0000-05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49" name="Picture 1" descr="ALMASHRI_0">
          <a:extLst>
            <a:ext uri="{FF2B5EF4-FFF2-40B4-BE49-F238E27FC236}">
              <a16:creationId xmlns:a16="http://schemas.microsoft.com/office/drawing/2014/main" id="{00000000-0008-0000-05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0" name="Picture 1" descr="ALMASHRI_0">
          <a:extLst>
            <a:ext uri="{FF2B5EF4-FFF2-40B4-BE49-F238E27FC236}">
              <a16:creationId xmlns:a16="http://schemas.microsoft.com/office/drawing/2014/main" id="{00000000-0008-0000-05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1" name="Picture 1" descr="ALMASHRI_0">
          <a:extLst>
            <a:ext uri="{FF2B5EF4-FFF2-40B4-BE49-F238E27FC236}">
              <a16:creationId xmlns:a16="http://schemas.microsoft.com/office/drawing/2014/main" id="{00000000-0008-0000-05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2" name="Picture 1" descr="ALMASHRI_0">
          <a:extLst>
            <a:ext uri="{FF2B5EF4-FFF2-40B4-BE49-F238E27FC236}">
              <a16:creationId xmlns:a16="http://schemas.microsoft.com/office/drawing/2014/main" id="{00000000-0008-0000-05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3" name="Picture 1" descr="ALMASHRI_0">
          <a:extLst>
            <a:ext uri="{FF2B5EF4-FFF2-40B4-BE49-F238E27FC236}">
              <a16:creationId xmlns:a16="http://schemas.microsoft.com/office/drawing/2014/main" id="{00000000-0008-0000-05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4" name="Picture 1" descr="ALMASHRI_0">
          <a:extLst>
            <a:ext uri="{FF2B5EF4-FFF2-40B4-BE49-F238E27FC236}">
              <a16:creationId xmlns:a16="http://schemas.microsoft.com/office/drawing/2014/main" id="{00000000-0008-0000-05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5" name="Picture 1" descr="ALMASHRI_0">
          <a:extLst>
            <a:ext uri="{FF2B5EF4-FFF2-40B4-BE49-F238E27FC236}">
              <a16:creationId xmlns:a16="http://schemas.microsoft.com/office/drawing/2014/main" id="{00000000-0008-0000-05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6" name="Picture 1" descr="ALMASHRI_0">
          <a:extLst>
            <a:ext uri="{FF2B5EF4-FFF2-40B4-BE49-F238E27FC236}">
              <a16:creationId xmlns:a16="http://schemas.microsoft.com/office/drawing/2014/main" id="{00000000-0008-0000-05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357" name="Picture 1" descr="ALMASHRI_0">
          <a:extLst>
            <a:ext uri="{FF2B5EF4-FFF2-40B4-BE49-F238E27FC236}">
              <a16:creationId xmlns:a16="http://schemas.microsoft.com/office/drawing/2014/main" id="{00000000-0008-0000-05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58" name="Picture 1" descr="ALMASHRI_0">
          <a:extLst>
            <a:ext uri="{FF2B5EF4-FFF2-40B4-BE49-F238E27FC236}">
              <a16:creationId xmlns:a16="http://schemas.microsoft.com/office/drawing/2014/main" id="{00000000-0008-0000-05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59" name="Picture 1" descr="ALMASHRI_0">
          <a:extLst>
            <a:ext uri="{FF2B5EF4-FFF2-40B4-BE49-F238E27FC236}">
              <a16:creationId xmlns:a16="http://schemas.microsoft.com/office/drawing/2014/main" id="{00000000-0008-0000-05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0" name="Picture 1" descr="ALMASHRI_0">
          <a:extLst>
            <a:ext uri="{FF2B5EF4-FFF2-40B4-BE49-F238E27FC236}">
              <a16:creationId xmlns:a16="http://schemas.microsoft.com/office/drawing/2014/main" id="{00000000-0008-0000-05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1" name="Picture 1" descr="ALMASHRI_0">
          <a:extLst>
            <a:ext uri="{FF2B5EF4-FFF2-40B4-BE49-F238E27FC236}">
              <a16:creationId xmlns:a16="http://schemas.microsoft.com/office/drawing/2014/main" id="{00000000-0008-0000-05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2" name="Picture 1" descr="ALMASHRI_0">
          <a:extLst>
            <a:ext uri="{FF2B5EF4-FFF2-40B4-BE49-F238E27FC236}">
              <a16:creationId xmlns:a16="http://schemas.microsoft.com/office/drawing/2014/main" id="{00000000-0008-0000-05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3" name="Picture 1" descr="ALMASHRI_0">
          <a:extLst>
            <a:ext uri="{FF2B5EF4-FFF2-40B4-BE49-F238E27FC236}">
              <a16:creationId xmlns:a16="http://schemas.microsoft.com/office/drawing/2014/main" id="{00000000-0008-0000-05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4" name="Picture 1" descr="ALMASHRI_0">
          <a:extLst>
            <a:ext uri="{FF2B5EF4-FFF2-40B4-BE49-F238E27FC236}">
              <a16:creationId xmlns:a16="http://schemas.microsoft.com/office/drawing/2014/main" id="{00000000-0008-0000-05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5" name="Picture 1" descr="ALMASHRI_0">
          <a:extLst>
            <a:ext uri="{FF2B5EF4-FFF2-40B4-BE49-F238E27FC236}">
              <a16:creationId xmlns:a16="http://schemas.microsoft.com/office/drawing/2014/main" id="{00000000-0008-0000-05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6" name="Picture 1" descr="ALMASHRI_0">
          <a:extLst>
            <a:ext uri="{FF2B5EF4-FFF2-40B4-BE49-F238E27FC236}">
              <a16:creationId xmlns:a16="http://schemas.microsoft.com/office/drawing/2014/main" id="{00000000-0008-0000-05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7" name="Picture 1" descr="ALMASHRI_0">
          <a:extLst>
            <a:ext uri="{FF2B5EF4-FFF2-40B4-BE49-F238E27FC236}">
              <a16:creationId xmlns:a16="http://schemas.microsoft.com/office/drawing/2014/main" id="{00000000-0008-0000-05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8" name="Picture 1" descr="ALMASHRI_0">
          <a:extLst>
            <a:ext uri="{FF2B5EF4-FFF2-40B4-BE49-F238E27FC236}">
              <a16:creationId xmlns:a16="http://schemas.microsoft.com/office/drawing/2014/main" id="{00000000-0008-0000-05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9" name="Picture 1" descr="ALMASHRI_0">
          <a:extLst>
            <a:ext uri="{FF2B5EF4-FFF2-40B4-BE49-F238E27FC236}">
              <a16:creationId xmlns:a16="http://schemas.microsoft.com/office/drawing/2014/main" id="{00000000-0008-0000-05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70" name="Picture 1" descr="ALMASHRI_0">
          <a:extLst>
            <a:ext uri="{FF2B5EF4-FFF2-40B4-BE49-F238E27FC236}">
              <a16:creationId xmlns:a16="http://schemas.microsoft.com/office/drawing/2014/main" id="{00000000-0008-0000-05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71" name="Picture 1" descr="ALMASHRI_0">
          <a:extLst>
            <a:ext uri="{FF2B5EF4-FFF2-40B4-BE49-F238E27FC236}">
              <a16:creationId xmlns:a16="http://schemas.microsoft.com/office/drawing/2014/main" id="{00000000-0008-0000-05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72" name="Picture 1" descr="ALMASHRI_0">
          <a:extLst>
            <a:ext uri="{FF2B5EF4-FFF2-40B4-BE49-F238E27FC236}">
              <a16:creationId xmlns:a16="http://schemas.microsoft.com/office/drawing/2014/main" id="{00000000-0008-0000-05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73" name="Picture 1" descr="ALMASHRI_0">
          <a:extLst>
            <a:ext uri="{FF2B5EF4-FFF2-40B4-BE49-F238E27FC236}">
              <a16:creationId xmlns:a16="http://schemas.microsoft.com/office/drawing/2014/main" id="{00000000-0008-0000-05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74" name="Picture 1" descr="ALMASHRI_0">
          <a:extLst>
            <a:ext uri="{FF2B5EF4-FFF2-40B4-BE49-F238E27FC236}">
              <a16:creationId xmlns:a16="http://schemas.microsoft.com/office/drawing/2014/main" id="{00000000-0008-0000-05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75" name="Picture 1" descr="ALMASHRI_0">
          <a:extLst>
            <a:ext uri="{FF2B5EF4-FFF2-40B4-BE49-F238E27FC236}">
              <a16:creationId xmlns:a16="http://schemas.microsoft.com/office/drawing/2014/main" id="{00000000-0008-0000-05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76" name="Picture 1" descr="ALMASHRI_0">
          <a:extLst>
            <a:ext uri="{FF2B5EF4-FFF2-40B4-BE49-F238E27FC236}">
              <a16:creationId xmlns:a16="http://schemas.microsoft.com/office/drawing/2014/main" id="{00000000-0008-0000-05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77" name="Picture 1" descr="ALMASHRI_0">
          <a:extLst>
            <a:ext uri="{FF2B5EF4-FFF2-40B4-BE49-F238E27FC236}">
              <a16:creationId xmlns:a16="http://schemas.microsoft.com/office/drawing/2014/main" id="{00000000-0008-0000-05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78" name="Picture 1" descr="ALMASHRI_0">
          <a:extLst>
            <a:ext uri="{FF2B5EF4-FFF2-40B4-BE49-F238E27FC236}">
              <a16:creationId xmlns:a16="http://schemas.microsoft.com/office/drawing/2014/main" id="{00000000-0008-0000-05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79" name="Picture 1" descr="ALMASHRI_0">
          <a:extLst>
            <a:ext uri="{FF2B5EF4-FFF2-40B4-BE49-F238E27FC236}">
              <a16:creationId xmlns:a16="http://schemas.microsoft.com/office/drawing/2014/main" id="{00000000-0008-0000-05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0" name="Picture 1" descr="ALMASHRI_0">
          <a:extLst>
            <a:ext uri="{FF2B5EF4-FFF2-40B4-BE49-F238E27FC236}">
              <a16:creationId xmlns:a16="http://schemas.microsoft.com/office/drawing/2014/main" id="{00000000-0008-0000-05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1" name="Picture 1" descr="ALMASHRI_0">
          <a:extLst>
            <a:ext uri="{FF2B5EF4-FFF2-40B4-BE49-F238E27FC236}">
              <a16:creationId xmlns:a16="http://schemas.microsoft.com/office/drawing/2014/main" id="{00000000-0008-0000-05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2" name="Picture 1" descr="ALMASHRI_0">
          <a:extLst>
            <a:ext uri="{FF2B5EF4-FFF2-40B4-BE49-F238E27FC236}">
              <a16:creationId xmlns:a16="http://schemas.microsoft.com/office/drawing/2014/main" id="{00000000-0008-0000-05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3" name="Picture 1" descr="ALMASHRI_0">
          <a:extLst>
            <a:ext uri="{FF2B5EF4-FFF2-40B4-BE49-F238E27FC236}">
              <a16:creationId xmlns:a16="http://schemas.microsoft.com/office/drawing/2014/main" id="{00000000-0008-0000-05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4" name="Picture 1" descr="ALMASHRI_0">
          <a:extLst>
            <a:ext uri="{FF2B5EF4-FFF2-40B4-BE49-F238E27FC236}">
              <a16:creationId xmlns:a16="http://schemas.microsoft.com/office/drawing/2014/main" id="{00000000-0008-0000-05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5" name="Picture 1" descr="ALMASHRI_0">
          <a:extLst>
            <a:ext uri="{FF2B5EF4-FFF2-40B4-BE49-F238E27FC236}">
              <a16:creationId xmlns:a16="http://schemas.microsoft.com/office/drawing/2014/main" id="{00000000-0008-0000-05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6" name="Picture 1" descr="ALMASHRI_0">
          <a:extLst>
            <a:ext uri="{FF2B5EF4-FFF2-40B4-BE49-F238E27FC236}">
              <a16:creationId xmlns:a16="http://schemas.microsoft.com/office/drawing/2014/main" id="{00000000-0008-0000-05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7" name="Picture 1" descr="ALMASHRI_0">
          <a:extLst>
            <a:ext uri="{FF2B5EF4-FFF2-40B4-BE49-F238E27FC236}">
              <a16:creationId xmlns:a16="http://schemas.microsoft.com/office/drawing/2014/main" id="{00000000-0008-0000-05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8" name="Picture 1" descr="ALMASHRI_0">
          <a:extLst>
            <a:ext uri="{FF2B5EF4-FFF2-40B4-BE49-F238E27FC236}">
              <a16:creationId xmlns:a16="http://schemas.microsoft.com/office/drawing/2014/main" id="{00000000-0008-0000-05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389" name="Picture 1" descr="ALMASHRI_0">
          <a:extLst>
            <a:ext uri="{FF2B5EF4-FFF2-40B4-BE49-F238E27FC236}">
              <a16:creationId xmlns:a16="http://schemas.microsoft.com/office/drawing/2014/main" id="{00000000-0008-0000-05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0" name="Picture 1" descr="ALMASHRI_0">
          <a:extLst>
            <a:ext uri="{FF2B5EF4-FFF2-40B4-BE49-F238E27FC236}">
              <a16:creationId xmlns:a16="http://schemas.microsoft.com/office/drawing/2014/main" id="{00000000-0008-0000-05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1" name="Picture 1" descr="ALMASHRI_0">
          <a:extLst>
            <a:ext uri="{FF2B5EF4-FFF2-40B4-BE49-F238E27FC236}">
              <a16:creationId xmlns:a16="http://schemas.microsoft.com/office/drawing/2014/main" id="{00000000-0008-0000-05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2" name="Picture 1" descr="ALMASHRI_0">
          <a:extLst>
            <a:ext uri="{FF2B5EF4-FFF2-40B4-BE49-F238E27FC236}">
              <a16:creationId xmlns:a16="http://schemas.microsoft.com/office/drawing/2014/main" id="{00000000-0008-0000-05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3" name="Picture 1" descr="ALMASHRI_0">
          <a:extLst>
            <a:ext uri="{FF2B5EF4-FFF2-40B4-BE49-F238E27FC236}">
              <a16:creationId xmlns:a16="http://schemas.microsoft.com/office/drawing/2014/main" id="{00000000-0008-0000-05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4" name="Picture 1" descr="ALMASHRI_0">
          <a:extLst>
            <a:ext uri="{FF2B5EF4-FFF2-40B4-BE49-F238E27FC236}">
              <a16:creationId xmlns:a16="http://schemas.microsoft.com/office/drawing/2014/main" id="{00000000-0008-0000-05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5" name="Picture 1" descr="ALMASHRI_0">
          <a:extLst>
            <a:ext uri="{FF2B5EF4-FFF2-40B4-BE49-F238E27FC236}">
              <a16:creationId xmlns:a16="http://schemas.microsoft.com/office/drawing/2014/main" id="{00000000-0008-0000-05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6" name="Picture 1" descr="ALMASHRI_0">
          <a:extLst>
            <a:ext uri="{FF2B5EF4-FFF2-40B4-BE49-F238E27FC236}">
              <a16:creationId xmlns:a16="http://schemas.microsoft.com/office/drawing/2014/main" id="{00000000-0008-0000-05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7" name="Picture 1" descr="ALMASHRI_0">
          <a:extLst>
            <a:ext uri="{FF2B5EF4-FFF2-40B4-BE49-F238E27FC236}">
              <a16:creationId xmlns:a16="http://schemas.microsoft.com/office/drawing/2014/main" id="{00000000-0008-0000-05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8" name="Picture 1" descr="ALMASHRI_0">
          <a:extLst>
            <a:ext uri="{FF2B5EF4-FFF2-40B4-BE49-F238E27FC236}">
              <a16:creationId xmlns:a16="http://schemas.microsoft.com/office/drawing/2014/main" id="{00000000-0008-0000-05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399" name="Picture 1" descr="ALMASHRI_0">
          <a:extLst>
            <a:ext uri="{FF2B5EF4-FFF2-40B4-BE49-F238E27FC236}">
              <a16:creationId xmlns:a16="http://schemas.microsoft.com/office/drawing/2014/main" id="{00000000-0008-0000-05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400" name="Picture 1" descr="ALMASHRI_0">
          <a:extLst>
            <a:ext uri="{FF2B5EF4-FFF2-40B4-BE49-F238E27FC236}">
              <a16:creationId xmlns:a16="http://schemas.microsoft.com/office/drawing/2014/main" id="{00000000-0008-0000-05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401" name="Picture 1" descr="ALMASHRI_0">
          <a:extLst>
            <a:ext uri="{FF2B5EF4-FFF2-40B4-BE49-F238E27FC236}">
              <a16:creationId xmlns:a16="http://schemas.microsoft.com/office/drawing/2014/main" id="{00000000-0008-0000-05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402" name="Picture 1" descr="ALMASHRI_0">
          <a:extLst>
            <a:ext uri="{FF2B5EF4-FFF2-40B4-BE49-F238E27FC236}">
              <a16:creationId xmlns:a16="http://schemas.microsoft.com/office/drawing/2014/main" id="{00000000-0008-0000-05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403" name="Picture 1" descr="ALMASHRI_0">
          <a:extLst>
            <a:ext uri="{FF2B5EF4-FFF2-40B4-BE49-F238E27FC236}">
              <a16:creationId xmlns:a16="http://schemas.microsoft.com/office/drawing/2014/main" id="{00000000-0008-0000-05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404" name="Picture 1" descr="ALMASHRI_0">
          <a:extLst>
            <a:ext uri="{FF2B5EF4-FFF2-40B4-BE49-F238E27FC236}">
              <a16:creationId xmlns:a16="http://schemas.microsoft.com/office/drawing/2014/main" id="{00000000-0008-0000-05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405" name="Picture 1" descr="ALMASHRI_0">
          <a:extLst>
            <a:ext uri="{FF2B5EF4-FFF2-40B4-BE49-F238E27FC236}">
              <a16:creationId xmlns:a16="http://schemas.microsoft.com/office/drawing/2014/main" id="{00000000-0008-0000-05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06" name="Picture 1" descr="ALMASHRI_0">
          <a:extLst>
            <a:ext uri="{FF2B5EF4-FFF2-40B4-BE49-F238E27FC236}">
              <a16:creationId xmlns:a16="http://schemas.microsoft.com/office/drawing/2014/main" id="{00000000-0008-0000-05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07" name="Picture 1" descr="ALMASHRI_0">
          <a:extLst>
            <a:ext uri="{FF2B5EF4-FFF2-40B4-BE49-F238E27FC236}">
              <a16:creationId xmlns:a16="http://schemas.microsoft.com/office/drawing/2014/main" id="{00000000-0008-0000-05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08" name="Picture 1" descr="ALMASHRI_0">
          <a:extLst>
            <a:ext uri="{FF2B5EF4-FFF2-40B4-BE49-F238E27FC236}">
              <a16:creationId xmlns:a16="http://schemas.microsoft.com/office/drawing/2014/main" id="{00000000-0008-0000-05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09" name="Picture 1" descr="ALMASHRI_0">
          <a:extLst>
            <a:ext uri="{FF2B5EF4-FFF2-40B4-BE49-F238E27FC236}">
              <a16:creationId xmlns:a16="http://schemas.microsoft.com/office/drawing/2014/main" id="{00000000-0008-0000-05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0" name="Picture 1" descr="ALMASHRI_0">
          <a:extLst>
            <a:ext uri="{FF2B5EF4-FFF2-40B4-BE49-F238E27FC236}">
              <a16:creationId xmlns:a16="http://schemas.microsoft.com/office/drawing/2014/main" id="{00000000-0008-0000-05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1" name="Picture 1" descr="ALMASHRI_0">
          <a:extLst>
            <a:ext uri="{FF2B5EF4-FFF2-40B4-BE49-F238E27FC236}">
              <a16:creationId xmlns:a16="http://schemas.microsoft.com/office/drawing/2014/main" id="{00000000-0008-0000-05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2" name="Picture 1" descr="ALMASHRI_0">
          <a:extLst>
            <a:ext uri="{FF2B5EF4-FFF2-40B4-BE49-F238E27FC236}">
              <a16:creationId xmlns:a16="http://schemas.microsoft.com/office/drawing/2014/main" id="{00000000-0008-0000-05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3" name="Picture 1" descr="ALMASHRI_0">
          <a:extLst>
            <a:ext uri="{FF2B5EF4-FFF2-40B4-BE49-F238E27FC236}">
              <a16:creationId xmlns:a16="http://schemas.microsoft.com/office/drawing/2014/main" id="{00000000-0008-0000-05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4" name="Picture 1" descr="ALMASHRI_0">
          <a:extLst>
            <a:ext uri="{FF2B5EF4-FFF2-40B4-BE49-F238E27FC236}">
              <a16:creationId xmlns:a16="http://schemas.microsoft.com/office/drawing/2014/main" id="{00000000-0008-0000-05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5" name="Picture 1" descr="ALMASHRI_0">
          <a:extLst>
            <a:ext uri="{FF2B5EF4-FFF2-40B4-BE49-F238E27FC236}">
              <a16:creationId xmlns:a16="http://schemas.microsoft.com/office/drawing/2014/main" id="{00000000-0008-0000-05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6" name="Picture 1" descr="ALMASHRI_0">
          <a:extLst>
            <a:ext uri="{FF2B5EF4-FFF2-40B4-BE49-F238E27FC236}">
              <a16:creationId xmlns:a16="http://schemas.microsoft.com/office/drawing/2014/main" id="{00000000-0008-0000-05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7" name="Picture 1" descr="ALMASHRI_0">
          <a:extLst>
            <a:ext uri="{FF2B5EF4-FFF2-40B4-BE49-F238E27FC236}">
              <a16:creationId xmlns:a16="http://schemas.microsoft.com/office/drawing/2014/main" id="{00000000-0008-0000-05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8" name="Picture 1" descr="ALMASHRI_0">
          <a:extLst>
            <a:ext uri="{FF2B5EF4-FFF2-40B4-BE49-F238E27FC236}">
              <a16:creationId xmlns:a16="http://schemas.microsoft.com/office/drawing/2014/main" id="{00000000-0008-0000-05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19" name="Picture 1" descr="ALMASHRI_0">
          <a:extLst>
            <a:ext uri="{FF2B5EF4-FFF2-40B4-BE49-F238E27FC236}">
              <a16:creationId xmlns:a16="http://schemas.microsoft.com/office/drawing/2014/main" id="{00000000-0008-0000-05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20" name="Picture 1" descr="ALMASHRI_0">
          <a:extLst>
            <a:ext uri="{FF2B5EF4-FFF2-40B4-BE49-F238E27FC236}">
              <a16:creationId xmlns:a16="http://schemas.microsoft.com/office/drawing/2014/main" id="{00000000-0008-0000-05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421" name="Picture 1" descr="ALMASHRI_0">
          <a:extLst>
            <a:ext uri="{FF2B5EF4-FFF2-40B4-BE49-F238E27FC236}">
              <a16:creationId xmlns:a16="http://schemas.microsoft.com/office/drawing/2014/main" id="{00000000-0008-0000-05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2" name="Picture 1" descr="ALMASHRI_0">
          <a:extLst>
            <a:ext uri="{FF2B5EF4-FFF2-40B4-BE49-F238E27FC236}">
              <a16:creationId xmlns:a16="http://schemas.microsoft.com/office/drawing/2014/main" id="{00000000-0008-0000-05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3" name="Picture 1" descr="ALMASHRI_0">
          <a:extLst>
            <a:ext uri="{FF2B5EF4-FFF2-40B4-BE49-F238E27FC236}">
              <a16:creationId xmlns:a16="http://schemas.microsoft.com/office/drawing/2014/main" id="{00000000-0008-0000-05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4" name="Picture 1" descr="ALMASHRI_0">
          <a:extLst>
            <a:ext uri="{FF2B5EF4-FFF2-40B4-BE49-F238E27FC236}">
              <a16:creationId xmlns:a16="http://schemas.microsoft.com/office/drawing/2014/main" id="{00000000-0008-0000-05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5" name="Picture 1" descr="ALMASHRI_0">
          <a:extLst>
            <a:ext uri="{FF2B5EF4-FFF2-40B4-BE49-F238E27FC236}">
              <a16:creationId xmlns:a16="http://schemas.microsoft.com/office/drawing/2014/main" id="{00000000-0008-0000-05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6" name="Picture 1" descr="ALMASHRI_0">
          <a:extLst>
            <a:ext uri="{FF2B5EF4-FFF2-40B4-BE49-F238E27FC236}">
              <a16:creationId xmlns:a16="http://schemas.microsoft.com/office/drawing/2014/main" id="{00000000-0008-0000-05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7" name="Picture 1" descr="ALMASHRI_0">
          <a:extLst>
            <a:ext uri="{FF2B5EF4-FFF2-40B4-BE49-F238E27FC236}">
              <a16:creationId xmlns:a16="http://schemas.microsoft.com/office/drawing/2014/main" id="{00000000-0008-0000-05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8" name="Picture 1" descr="ALMASHRI_0">
          <a:extLst>
            <a:ext uri="{FF2B5EF4-FFF2-40B4-BE49-F238E27FC236}">
              <a16:creationId xmlns:a16="http://schemas.microsoft.com/office/drawing/2014/main" id="{00000000-0008-0000-05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9" name="Picture 1" descr="ALMASHRI_0">
          <a:extLst>
            <a:ext uri="{FF2B5EF4-FFF2-40B4-BE49-F238E27FC236}">
              <a16:creationId xmlns:a16="http://schemas.microsoft.com/office/drawing/2014/main" id="{00000000-0008-0000-05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0" name="Picture 1" descr="ALMASHRI_0">
          <a:extLst>
            <a:ext uri="{FF2B5EF4-FFF2-40B4-BE49-F238E27FC236}">
              <a16:creationId xmlns:a16="http://schemas.microsoft.com/office/drawing/2014/main" id="{00000000-0008-0000-05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1" name="Picture 1" descr="ALMASHRI_0">
          <a:extLst>
            <a:ext uri="{FF2B5EF4-FFF2-40B4-BE49-F238E27FC236}">
              <a16:creationId xmlns:a16="http://schemas.microsoft.com/office/drawing/2014/main" id="{00000000-0008-0000-05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2" name="Picture 1" descr="ALMASHRI_0">
          <a:extLst>
            <a:ext uri="{FF2B5EF4-FFF2-40B4-BE49-F238E27FC236}">
              <a16:creationId xmlns:a16="http://schemas.microsoft.com/office/drawing/2014/main" id="{00000000-0008-0000-05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3" name="Picture 1" descr="ALMASHRI_0">
          <a:extLst>
            <a:ext uri="{FF2B5EF4-FFF2-40B4-BE49-F238E27FC236}">
              <a16:creationId xmlns:a16="http://schemas.microsoft.com/office/drawing/2014/main" id="{00000000-0008-0000-05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4" name="Picture 1" descr="ALMASHRI_0">
          <a:extLst>
            <a:ext uri="{FF2B5EF4-FFF2-40B4-BE49-F238E27FC236}">
              <a16:creationId xmlns:a16="http://schemas.microsoft.com/office/drawing/2014/main" id="{00000000-0008-0000-05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5" name="Picture 1" descr="ALMASHRI_0">
          <a:extLst>
            <a:ext uri="{FF2B5EF4-FFF2-40B4-BE49-F238E27FC236}">
              <a16:creationId xmlns:a16="http://schemas.microsoft.com/office/drawing/2014/main" id="{00000000-0008-0000-05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6" name="Picture 1" descr="ALMASHRI_0">
          <a:extLst>
            <a:ext uri="{FF2B5EF4-FFF2-40B4-BE49-F238E27FC236}">
              <a16:creationId xmlns:a16="http://schemas.microsoft.com/office/drawing/2014/main" id="{00000000-0008-0000-05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7" name="Picture 1" descr="ALMASHRI_0">
          <a:extLst>
            <a:ext uri="{FF2B5EF4-FFF2-40B4-BE49-F238E27FC236}">
              <a16:creationId xmlns:a16="http://schemas.microsoft.com/office/drawing/2014/main" id="{00000000-0008-0000-05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38" name="Picture 1" descr="ALMASHRI_0">
          <a:extLst>
            <a:ext uri="{FF2B5EF4-FFF2-40B4-BE49-F238E27FC236}">
              <a16:creationId xmlns:a16="http://schemas.microsoft.com/office/drawing/2014/main" id="{00000000-0008-0000-05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39" name="Picture 1" descr="ALMASHRI_0">
          <a:extLst>
            <a:ext uri="{FF2B5EF4-FFF2-40B4-BE49-F238E27FC236}">
              <a16:creationId xmlns:a16="http://schemas.microsoft.com/office/drawing/2014/main" id="{00000000-0008-0000-05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0" name="Picture 1" descr="ALMASHRI_0">
          <a:extLst>
            <a:ext uri="{FF2B5EF4-FFF2-40B4-BE49-F238E27FC236}">
              <a16:creationId xmlns:a16="http://schemas.microsoft.com/office/drawing/2014/main" id="{00000000-0008-0000-05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1" name="Picture 1" descr="ALMASHRI_0">
          <a:extLst>
            <a:ext uri="{FF2B5EF4-FFF2-40B4-BE49-F238E27FC236}">
              <a16:creationId xmlns:a16="http://schemas.microsoft.com/office/drawing/2014/main" id="{00000000-0008-0000-05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2" name="Picture 1" descr="ALMASHRI_0">
          <a:extLst>
            <a:ext uri="{FF2B5EF4-FFF2-40B4-BE49-F238E27FC236}">
              <a16:creationId xmlns:a16="http://schemas.microsoft.com/office/drawing/2014/main" id="{00000000-0008-0000-05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3" name="Picture 1" descr="ALMASHRI_0">
          <a:extLst>
            <a:ext uri="{FF2B5EF4-FFF2-40B4-BE49-F238E27FC236}">
              <a16:creationId xmlns:a16="http://schemas.microsoft.com/office/drawing/2014/main" id="{00000000-0008-0000-05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4" name="Picture 1" descr="ALMASHRI_0">
          <a:extLst>
            <a:ext uri="{FF2B5EF4-FFF2-40B4-BE49-F238E27FC236}">
              <a16:creationId xmlns:a16="http://schemas.microsoft.com/office/drawing/2014/main" id="{00000000-0008-0000-05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5" name="Picture 1" descr="ALMASHRI_0">
          <a:extLst>
            <a:ext uri="{FF2B5EF4-FFF2-40B4-BE49-F238E27FC236}">
              <a16:creationId xmlns:a16="http://schemas.microsoft.com/office/drawing/2014/main" id="{00000000-0008-0000-05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6" name="Picture 1" descr="ALMASHRI_0">
          <a:extLst>
            <a:ext uri="{FF2B5EF4-FFF2-40B4-BE49-F238E27FC236}">
              <a16:creationId xmlns:a16="http://schemas.microsoft.com/office/drawing/2014/main" id="{00000000-0008-0000-05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7" name="Picture 1" descr="ALMASHRI_0">
          <a:extLst>
            <a:ext uri="{FF2B5EF4-FFF2-40B4-BE49-F238E27FC236}">
              <a16:creationId xmlns:a16="http://schemas.microsoft.com/office/drawing/2014/main" id="{00000000-0008-0000-05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8" name="Picture 1" descr="ALMASHRI_0">
          <a:extLst>
            <a:ext uri="{FF2B5EF4-FFF2-40B4-BE49-F238E27FC236}">
              <a16:creationId xmlns:a16="http://schemas.microsoft.com/office/drawing/2014/main" id="{00000000-0008-0000-05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49" name="Picture 1" descr="ALMASHRI_0">
          <a:extLst>
            <a:ext uri="{FF2B5EF4-FFF2-40B4-BE49-F238E27FC236}">
              <a16:creationId xmlns:a16="http://schemas.microsoft.com/office/drawing/2014/main" id="{00000000-0008-0000-05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50" name="Picture 1" descr="ALMASHRI_0">
          <a:extLst>
            <a:ext uri="{FF2B5EF4-FFF2-40B4-BE49-F238E27FC236}">
              <a16:creationId xmlns:a16="http://schemas.microsoft.com/office/drawing/2014/main" id="{00000000-0008-0000-05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51" name="Picture 1" descr="ALMASHRI_0">
          <a:extLst>
            <a:ext uri="{FF2B5EF4-FFF2-40B4-BE49-F238E27FC236}">
              <a16:creationId xmlns:a16="http://schemas.microsoft.com/office/drawing/2014/main" id="{00000000-0008-0000-05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52" name="Picture 1" descr="ALMASHRI_0">
          <a:extLst>
            <a:ext uri="{FF2B5EF4-FFF2-40B4-BE49-F238E27FC236}">
              <a16:creationId xmlns:a16="http://schemas.microsoft.com/office/drawing/2014/main" id="{00000000-0008-0000-05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53" name="Picture 1" descr="ALMASHRI_0">
          <a:extLst>
            <a:ext uri="{FF2B5EF4-FFF2-40B4-BE49-F238E27FC236}">
              <a16:creationId xmlns:a16="http://schemas.microsoft.com/office/drawing/2014/main" id="{00000000-0008-0000-05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54" name="Picture 1" descr="ALMASHRI_0">
          <a:extLst>
            <a:ext uri="{FF2B5EF4-FFF2-40B4-BE49-F238E27FC236}">
              <a16:creationId xmlns:a16="http://schemas.microsoft.com/office/drawing/2014/main" id="{00000000-0008-0000-05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55" name="Picture 1" descr="ALMASHRI_0">
          <a:extLst>
            <a:ext uri="{FF2B5EF4-FFF2-40B4-BE49-F238E27FC236}">
              <a16:creationId xmlns:a16="http://schemas.microsoft.com/office/drawing/2014/main" id="{00000000-0008-0000-05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56" name="Picture 1" descr="ALMASHRI_0">
          <a:extLst>
            <a:ext uri="{FF2B5EF4-FFF2-40B4-BE49-F238E27FC236}">
              <a16:creationId xmlns:a16="http://schemas.microsoft.com/office/drawing/2014/main" id="{00000000-0008-0000-05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57" name="Picture 1" descr="ALMASHRI_0">
          <a:extLst>
            <a:ext uri="{FF2B5EF4-FFF2-40B4-BE49-F238E27FC236}">
              <a16:creationId xmlns:a16="http://schemas.microsoft.com/office/drawing/2014/main" id="{00000000-0008-0000-05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58" name="Picture 1" descr="ALMASHRI_0">
          <a:extLst>
            <a:ext uri="{FF2B5EF4-FFF2-40B4-BE49-F238E27FC236}">
              <a16:creationId xmlns:a16="http://schemas.microsoft.com/office/drawing/2014/main" id="{00000000-0008-0000-05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59" name="Picture 1" descr="ALMASHRI_0">
          <a:extLst>
            <a:ext uri="{FF2B5EF4-FFF2-40B4-BE49-F238E27FC236}">
              <a16:creationId xmlns:a16="http://schemas.microsoft.com/office/drawing/2014/main" id="{00000000-0008-0000-05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0" name="Picture 1" descr="ALMASHRI_0">
          <a:extLst>
            <a:ext uri="{FF2B5EF4-FFF2-40B4-BE49-F238E27FC236}">
              <a16:creationId xmlns:a16="http://schemas.microsoft.com/office/drawing/2014/main" id="{00000000-0008-0000-05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1" name="Picture 1" descr="ALMASHRI_0">
          <a:extLst>
            <a:ext uri="{FF2B5EF4-FFF2-40B4-BE49-F238E27FC236}">
              <a16:creationId xmlns:a16="http://schemas.microsoft.com/office/drawing/2014/main" id="{00000000-0008-0000-05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2" name="Picture 1" descr="ALMASHRI_0">
          <a:extLst>
            <a:ext uri="{FF2B5EF4-FFF2-40B4-BE49-F238E27FC236}">
              <a16:creationId xmlns:a16="http://schemas.microsoft.com/office/drawing/2014/main" id="{00000000-0008-0000-05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3" name="Picture 1" descr="ALMASHRI_0">
          <a:extLst>
            <a:ext uri="{FF2B5EF4-FFF2-40B4-BE49-F238E27FC236}">
              <a16:creationId xmlns:a16="http://schemas.microsoft.com/office/drawing/2014/main" id="{00000000-0008-0000-05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4" name="Picture 1" descr="ALMASHRI_0">
          <a:extLst>
            <a:ext uri="{FF2B5EF4-FFF2-40B4-BE49-F238E27FC236}">
              <a16:creationId xmlns:a16="http://schemas.microsoft.com/office/drawing/2014/main" id="{00000000-0008-0000-05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5" name="Picture 1" descr="ALMASHRI_0">
          <a:extLst>
            <a:ext uri="{FF2B5EF4-FFF2-40B4-BE49-F238E27FC236}">
              <a16:creationId xmlns:a16="http://schemas.microsoft.com/office/drawing/2014/main" id="{00000000-0008-0000-05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6" name="Picture 1" descr="ALMASHRI_0">
          <a:extLst>
            <a:ext uri="{FF2B5EF4-FFF2-40B4-BE49-F238E27FC236}">
              <a16:creationId xmlns:a16="http://schemas.microsoft.com/office/drawing/2014/main" id="{00000000-0008-0000-05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7" name="Picture 1" descr="ALMASHRI_0">
          <a:extLst>
            <a:ext uri="{FF2B5EF4-FFF2-40B4-BE49-F238E27FC236}">
              <a16:creationId xmlns:a16="http://schemas.microsoft.com/office/drawing/2014/main" id="{00000000-0008-0000-05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8" name="Picture 1" descr="ALMASHRI_0">
          <a:extLst>
            <a:ext uri="{FF2B5EF4-FFF2-40B4-BE49-F238E27FC236}">
              <a16:creationId xmlns:a16="http://schemas.microsoft.com/office/drawing/2014/main" id="{00000000-0008-0000-05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469" name="Picture 1" descr="ALMASHRI_0">
          <a:extLst>
            <a:ext uri="{FF2B5EF4-FFF2-40B4-BE49-F238E27FC236}">
              <a16:creationId xmlns:a16="http://schemas.microsoft.com/office/drawing/2014/main" id="{00000000-0008-0000-05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0" name="Picture 1" descr="ALMASHRI_0">
          <a:extLst>
            <a:ext uri="{FF2B5EF4-FFF2-40B4-BE49-F238E27FC236}">
              <a16:creationId xmlns:a16="http://schemas.microsoft.com/office/drawing/2014/main" id="{00000000-0008-0000-05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1" name="Picture 1" descr="ALMASHRI_0">
          <a:extLst>
            <a:ext uri="{FF2B5EF4-FFF2-40B4-BE49-F238E27FC236}">
              <a16:creationId xmlns:a16="http://schemas.microsoft.com/office/drawing/2014/main" id="{00000000-0008-0000-05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2" name="Picture 1" descr="ALMASHRI_0">
          <a:extLst>
            <a:ext uri="{FF2B5EF4-FFF2-40B4-BE49-F238E27FC236}">
              <a16:creationId xmlns:a16="http://schemas.microsoft.com/office/drawing/2014/main" id="{00000000-0008-0000-05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3" name="Picture 1" descr="ALMASHRI_0">
          <a:extLst>
            <a:ext uri="{FF2B5EF4-FFF2-40B4-BE49-F238E27FC236}">
              <a16:creationId xmlns:a16="http://schemas.microsoft.com/office/drawing/2014/main" id="{00000000-0008-0000-05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4" name="Picture 1" descr="ALMASHRI_0">
          <a:extLst>
            <a:ext uri="{FF2B5EF4-FFF2-40B4-BE49-F238E27FC236}">
              <a16:creationId xmlns:a16="http://schemas.microsoft.com/office/drawing/2014/main" id="{00000000-0008-0000-05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5" name="Picture 1" descr="ALMASHRI_0">
          <a:extLst>
            <a:ext uri="{FF2B5EF4-FFF2-40B4-BE49-F238E27FC236}">
              <a16:creationId xmlns:a16="http://schemas.microsoft.com/office/drawing/2014/main" id="{00000000-0008-0000-05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6" name="Picture 1" descr="ALMASHRI_0">
          <a:extLst>
            <a:ext uri="{FF2B5EF4-FFF2-40B4-BE49-F238E27FC236}">
              <a16:creationId xmlns:a16="http://schemas.microsoft.com/office/drawing/2014/main" id="{00000000-0008-0000-05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7" name="Picture 1" descr="ALMASHRI_0">
          <a:extLst>
            <a:ext uri="{FF2B5EF4-FFF2-40B4-BE49-F238E27FC236}">
              <a16:creationId xmlns:a16="http://schemas.microsoft.com/office/drawing/2014/main" id="{00000000-0008-0000-05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8" name="Picture 1" descr="ALMASHRI_0">
          <a:extLst>
            <a:ext uri="{FF2B5EF4-FFF2-40B4-BE49-F238E27FC236}">
              <a16:creationId xmlns:a16="http://schemas.microsoft.com/office/drawing/2014/main" id="{00000000-0008-0000-05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79" name="Picture 1" descr="ALMASHRI_0">
          <a:extLst>
            <a:ext uri="{FF2B5EF4-FFF2-40B4-BE49-F238E27FC236}">
              <a16:creationId xmlns:a16="http://schemas.microsoft.com/office/drawing/2014/main" id="{00000000-0008-0000-05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80" name="Picture 1" descr="ALMASHRI_0">
          <a:extLst>
            <a:ext uri="{FF2B5EF4-FFF2-40B4-BE49-F238E27FC236}">
              <a16:creationId xmlns:a16="http://schemas.microsoft.com/office/drawing/2014/main" id="{00000000-0008-0000-05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81" name="Picture 1" descr="ALMASHRI_0">
          <a:extLst>
            <a:ext uri="{FF2B5EF4-FFF2-40B4-BE49-F238E27FC236}">
              <a16:creationId xmlns:a16="http://schemas.microsoft.com/office/drawing/2014/main" id="{00000000-0008-0000-05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82" name="Picture 1" descr="ALMASHRI_0">
          <a:extLst>
            <a:ext uri="{FF2B5EF4-FFF2-40B4-BE49-F238E27FC236}">
              <a16:creationId xmlns:a16="http://schemas.microsoft.com/office/drawing/2014/main" id="{00000000-0008-0000-05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83" name="Picture 1" descr="ALMASHRI_0">
          <a:extLst>
            <a:ext uri="{FF2B5EF4-FFF2-40B4-BE49-F238E27FC236}">
              <a16:creationId xmlns:a16="http://schemas.microsoft.com/office/drawing/2014/main" id="{00000000-0008-0000-05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84" name="Picture 1" descr="ALMASHRI_0">
          <a:extLst>
            <a:ext uri="{FF2B5EF4-FFF2-40B4-BE49-F238E27FC236}">
              <a16:creationId xmlns:a16="http://schemas.microsoft.com/office/drawing/2014/main" id="{00000000-0008-0000-05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485" name="Picture 1" descr="ALMASHRI_0">
          <a:extLst>
            <a:ext uri="{FF2B5EF4-FFF2-40B4-BE49-F238E27FC236}">
              <a16:creationId xmlns:a16="http://schemas.microsoft.com/office/drawing/2014/main" id="{00000000-0008-0000-05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86" name="Picture 1" descr="ALMASHRI_0">
          <a:extLst>
            <a:ext uri="{FF2B5EF4-FFF2-40B4-BE49-F238E27FC236}">
              <a16:creationId xmlns:a16="http://schemas.microsoft.com/office/drawing/2014/main" id="{00000000-0008-0000-05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87" name="Picture 1" descr="ALMASHRI_0">
          <a:extLst>
            <a:ext uri="{FF2B5EF4-FFF2-40B4-BE49-F238E27FC236}">
              <a16:creationId xmlns:a16="http://schemas.microsoft.com/office/drawing/2014/main" id="{00000000-0008-0000-05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88" name="Picture 1" descr="ALMASHRI_0">
          <a:extLst>
            <a:ext uri="{FF2B5EF4-FFF2-40B4-BE49-F238E27FC236}">
              <a16:creationId xmlns:a16="http://schemas.microsoft.com/office/drawing/2014/main" id="{00000000-0008-0000-05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89" name="Picture 1" descr="ALMASHRI_0">
          <a:extLst>
            <a:ext uri="{FF2B5EF4-FFF2-40B4-BE49-F238E27FC236}">
              <a16:creationId xmlns:a16="http://schemas.microsoft.com/office/drawing/2014/main" id="{00000000-0008-0000-05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0" name="Picture 1" descr="ALMASHRI_0">
          <a:extLst>
            <a:ext uri="{FF2B5EF4-FFF2-40B4-BE49-F238E27FC236}">
              <a16:creationId xmlns:a16="http://schemas.microsoft.com/office/drawing/2014/main" id="{00000000-0008-0000-05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1" name="Picture 1" descr="ALMASHRI_0">
          <a:extLst>
            <a:ext uri="{FF2B5EF4-FFF2-40B4-BE49-F238E27FC236}">
              <a16:creationId xmlns:a16="http://schemas.microsoft.com/office/drawing/2014/main" id="{00000000-0008-0000-05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2" name="Picture 1" descr="ALMASHRI_0">
          <a:extLst>
            <a:ext uri="{FF2B5EF4-FFF2-40B4-BE49-F238E27FC236}">
              <a16:creationId xmlns:a16="http://schemas.microsoft.com/office/drawing/2014/main" id="{00000000-0008-0000-05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3" name="Picture 1" descr="ALMASHRI_0">
          <a:extLst>
            <a:ext uri="{FF2B5EF4-FFF2-40B4-BE49-F238E27FC236}">
              <a16:creationId xmlns:a16="http://schemas.microsoft.com/office/drawing/2014/main" id="{00000000-0008-0000-05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4" name="Picture 1" descr="ALMASHRI_0">
          <a:extLst>
            <a:ext uri="{FF2B5EF4-FFF2-40B4-BE49-F238E27FC236}">
              <a16:creationId xmlns:a16="http://schemas.microsoft.com/office/drawing/2014/main" id="{00000000-0008-0000-05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5" name="Picture 1" descr="ALMASHRI_0">
          <a:extLst>
            <a:ext uri="{FF2B5EF4-FFF2-40B4-BE49-F238E27FC236}">
              <a16:creationId xmlns:a16="http://schemas.microsoft.com/office/drawing/2014/main" id="{00000000-0008-0000-05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6" name="Picture 1" descr="ALMASHRI_0">
          <a:extLst>
            <a:ext uri="{FF2B5EF4-FFF2-40B4-BE49-F238E27FC236}">
              <a16:creationId xmlns:a16="http://schemas.microsoft.com/office/drawing/2014/main" id="{00000000-0008-0000-05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7" name="Picture 1" descr="ALMASHRI_0">
          <a:extLst>
            <a:ext uri="{FF2B5EF4-FFF2-40B4-BE49-F238E27FC236}">
              <a16:creationId xmlns:a16="http://schemas.microsoft.com/office/drawing/2014/main" id="{00000000-0008-0000-05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8" name="Picture 1" descr="ALMASHRI_0">
          <a:extLst>
            <a:ext uri="{FF2B5EF4-FFF2-40B4-BE49-F238E27FC236}">
              <a16:creationId xmlns:a16="http://schemas.microsoft.com/office/drawing/2014/main" id="{00000000-0008-0000-05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99" name="Picture 1" descr="ALMASHRI_0">
          <a:extLst>
            <a:ext uri="{FF2B5EF4-FFF2-40B4-BE49-F238E27FC236}">
              <a16:creationId xmlns:a16="http://schemas.microsoft.com/office/drawing/2014/main" id="{00000000-0008-0000-05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00" name="Picture 1" descr="ALMASHRI_0">
          <a:extLst>
            <a:ext uri="{FF2B5EF4-FFF2-40B4-BE49-F238E27FC236}">
              <a16:creationId xmlns:a16="http://schemas.microsoft.com/office/drawing/2014/main" id="{00000000-0008-0000-05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01" name="Picture 1" descr="ALMASHRI_0">
          <a:extLst>
            <a:ext uri="{FF2B5EF4-FFF2-40B4-BE49-F238E27FC236}">
              <a16:creationId xmlns:a16="http://schemas.microsoft.com/office/drawing/2014/main" id="{00000000-0008-0000-05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2" name="Picture 1" descr="ALMASHRI_0">
          <a:extLst>
            <a:ext uri="{FF2B5EF4-FFF2-40B4-BE49-F238E27FC236}">
              <a16:creationId xmlns:a16="http://schemas.microsoft.com/office/drawing/2014/main" id="{00000000-0008-0000-05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3" name="Picture 1" descr="ALMASHRI_0">
          <a:extLst>
            <a:ext uri="{FF2B5EF4-FFF2-40B4-BE49-F238E27FC236}">
              <a16:creationId xmlns:a16="http://schemas.microsoft.com/office/drawing/2014/main" id="{00000000-0008-0000-05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4" name="Picture 1" descr="ALMASHRI_0">
          <a:extLst>
            <a:ext uri="{FF2B5EF4-FFF2-40B4-BE49-F238E27FC236}">
              <a16:creationId xmlns:a16="http://schemas.microsoft.com/office/drawing/2014/main" id="{00000000-0008-0000-05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5" name="Picture 1" descr="ALMASHRI_0">
          <a:extLst>
            <a:ext uri="{FF2B5EF4-FFF2-40B4-BE49-F238E27FC236}">
              <a16:creationId xmlns:a16="http://schemas.microsoft.com/office/drawing/2014/main" id="{00000000-0008-0000-05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6" name="Picture 1" descr="ALMASHRI_0">
          <a:extLst>
            <a:ext uri="{FF2B5EF4-FFF2-40B4-BE49-F238E27FC236}">
              <a16:creationId xmlns:a16="http://schemas.microsoft.com/office/drawing/2014/main" id="{00000000-0008-0000-05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7" name="Picture 1" descr="ALMASHRI_0">
          <a:extLst>
            <a:ext uri="{FF2B5EF4-FFF2-40B4-BE49-F238E27FC236}">
              <a16:creationId xmlns:a16="http://schemas.microsoft.com/office/drawing/2014/main" id="{00000000-0008-0000-05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8" name="Picture 1" descr="ALMASHRI_0">
          <a:extLst>
            <a:ext uri="{FF2B5EF4-FFF2-40B4-BE49-F238E27FC236}">
              <a16:creationId xmlns:a16="http://schemas.microsoft.com/office/drawing/2014/main" id="{00000000-0008-0000-05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9" name="Picture 1" descr="ALMASHRI_0">
          <a:extLst>
            <a:ext uri="{FF2B5EF4-FFF2-40B4-BE49-F238E27FC236}">
              <a16:creationId xmlns:a16="http://schemas.microsoft.com/office/drawing/2014/main" id="{00000000-0008-0000-05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0" name="Picture 1" descr="ALMASHRI_0">
          <a:extLst>
            <a:ext uri="{FF2B5EF4-FFF2-40B4-BE49-F238E27FC236}">
              <a16:creationId xmlns:a16="http://schemas.microsoft.com/office/drawing/2014/main" id="{00000000-0008-0000-05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1" name="Picture 1" descr="ALMASHRI_0">
          <a:extLst>
            <a:ext uri="{FF2B5EF4-FFF2-40B4-BE49-F238E27FC236}">
              <a16:creationId xmlns:a16="http://schemas.microsoft.com/office/drawing/2014/main" id="{00000000-0008-0000-05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2" name="Picture 1" descr="ALMASHRI_0">
          <a:extLst>
            <a:ext uri="{FF2B5EF4-FFF2-40B4-BE49-F238E27FC236}">
              <a16:creationId xmlns:a16="http://schemas.microsoft.com/office/drawing/2014/main" id="{00000000-0008-0000-05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3" name="Picture 1" descr="ALMASHRI_0">
          <a:extLst>
            <a:ext uri="{FF2B5EF4-FFF2-40B4-BE49-F238E27FC236}">
              <a16:creationId xmlns:a16="http://schemas.microsoft.com/office/drawing/2014/main" id="{00000000-0008-0000-05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4" name="Picture 1" descr="ALMASHRI_0">
          <a:extLst>
            <a:ext uri="{FF2B5EF4-FFF2-40B4-BE49-F238E27FC236}">
              <a16:creationId xmlns:a16="http://schemas.microsoft.com/office/drawing/2014/main" id="{00000000-0008-0000-05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5" name="Picture 1" descr="ALMASHRI_0">
          <a:extLst>
            <a:ext uri="{FF2B5EF4-FFF2-40B4-BE49-F238E27FC236}">
              <a16:creationId xmlns:a16="http://schemas.microsoft.com/office/drawing/2014/main" id="{00000000-0008-0000-05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6" name="Picture 1" descr="ALMASHRI_0">
          <a:extLst>
            <a:ext uri="{FF2B5EF4-FFF2-40B4-BE49-F238E27FC236}">
              <a16:creationId xmlns:a16="http://schemas.microsoft.com/office/drawing/2014/main" id="{00000000-0008-0000-05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7" name="Picture 1" descr="ALMASHRI_0">
          <a:extLst>
            <a:ext uri="{FF2B5EF4-FFF2-40B4-BE49-F238E27FC236}">
              <a16:creationId xmlns:a16="http://schemas.microsoft.com/office/drawing/2014/main" id="{00000000-0008-0000-05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18" name="Picture 1" descr="ALMASHRI_0">
          <a:extLst>
            <a:ext uri="{FF2B5EF4-FFF2-40B4-BE49-F238E27FC236}">
              <a16:creationId xmlns:a16="http://schemas.microsoft.com/office/drawing/2014/main" id="{00000000-0008-0000-05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19" name="Picture 1" descr="ALMASHRI_0">
          <a:extLst>
            <a:ext uri="{FF2B5EF4-FFF2-40B4-BE49-F238E27FC236}">
              <a16:creationId xmlns:a16="http://schemas.microsoft.com/office/drawing/2014/main" id="{00000000-0008-0000-05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0" name="Picture 1" descr="ALMASHRI_0">
          <a:extLst>
            <a:ext uri="{FF2B5EF4-FFF2-40B4-BE49-F238E27FC236}">
              <a16:creationId xmlns:a16="http://schemas.microsoft.com/office/drawing/2014/main" id="{00000000-0008-0000-05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1" name="Picture 1" descr="ALMASHRI_0">
          <a:extLst>
            <a:ext uri="{FF2B5EF4-FFF2-40B4-BE49-F238E27FC236}">
              <a16:creationId xmlns:a16="http://schemas.microsoft.com/office/drawing/2014/main" id="{00000000-0008-0000-05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2" name="Picture 1" descr="ALMASHRI_0">
          <a:extLst>
            <a:ext uri="{FF2B5EF4-FFF2-40B4-BE49-F238E27FC236}">
              <a16:creationId xmlns:a16="http://schemas.microsoft.com/office/drawing/2014/main" id="{00000000-0008-0000-05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3" name="Picture 1" descr="ALMASHRI_0">
          <a:extLst>
            <a:ext uri="{FF2B5EF4-FFF2-40B4-BE49-F238E27FC236}">
              <a16:creationId xmlns:a16="http://schemas.microsoft.com/office/drawing/2014/main" id="{00000000-0008-0000-05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4" name="Picture 1" descr="ALMASHRI_0">
          <a:extLst>
            <a:ext uri="{FF2B5EF4-FFF2-40B4-BE49-F238E27FC236}">
              <a16:creationId xmlns:a16="http://schemas.microsoft.com/office/drawing/2014/main" id="{00000000-0008-0000-05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5" name="Picture 1" descr="ALMASHRI_0">
          <a:extLst>
            <a:ext uri="{FF2B5EF4-FFF2-40B4-BE49-F238E27FC236}">
              <a16:creationId xmlns:a16="http://schemas.microsoft.com/office/drawing/2014/main" id="{00000000-0008-0000-05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6" name="Picture 1" descr="ALMASHRI_0">
          <a:extLst>
            <a:ext uri="{FF2B5EF4-FFF2-40B4-BE49-F238E27FC236}">
              <a16:creationId xmlns:a16="http://schemas.microsoft.com/office/drawing/2014/main" id="{00000000-0008-0000-05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7" name="Picture 1" descr="ALMASHRI_0">
          <a:extLst>
            <a:ext uri="{FF2B5EF4-FFF2-40B4-BE49-F238E27FC236}">
              <a16:creationId xmlns:a16="http://schemas.microsoft.com/office/drawing/2014/main" id="{00000000-0008-0000-05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8" name="Picture 1" descr="ALMASHRI_0">
          <a:extLst>
            <a:ext uri="{FF2B5EF4-FFF2-40B4-BE49-F238E27FC236}">
              <a16:creationId xmlns:a16="http://schemas.microsoft.com/office/drawing/2014/main" id="{00000000-0008-0000-05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29" name="Picture 1" descr="ALMASHRI_0">
          <a:extLst>
            <a:ext uri="{FF2B5EF4-FFF2-40B4-BE49-F238E27FC236}">
              <a16:creationId xmlns:a16="http://schemas.microsoft.com/office/drawing/2014/main" id="{00000000-0008-0000-05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30" name="Picture 1" descr="ALMASHRI_0">
          <a:extLst>
            <a:ext uri="{FF2B5EF4-FFF2-40B4-BE49-F238E27FC236}">
              <a16:creationId xmlns:a16="http://schemas.microsoft.com/office/drawing/2014/main" id="{00000000-0008-0000-05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31" name="Picture 1" descr="ALMASHRI_0">
          <a:extLst>
            <a:ext uri="{FF2B5EF4-FFF2-40B4-BE49-F238E27FC236}">
              <a16:creationId xmlns:a16="http://schemas.microsoft.com/office/drawing/2014/main" id="{00000000-0008-0000-05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32" name="Picture 1" descr="ALMASHRI_0">
          <a:extLst>
            <a:ext uri="{FF2B5EF4-FFF2-40B4-BE49-F238E27FC236}">
              <a16:creationId xmlns:a16="http://schemas.microsoft.com/office/drawing/2014/main" id="{00000000-0008-0000-05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533" name="Picture 1" descr="ALMASHRI_0">
          <a:extLst>
            <a:ext uri="{FF2B5EF4-FFF2-40B4-BE49-F238E27FC236}">
              <a16:creationId xmlns:a16="http://schemas.microsoft.com/office/drawing/2014/main" id="{00000000-0008-0000-05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34" name="Picture 1" descr="ALMASHRI_0">
          <a:extLst>
            <a:ext uri="{FF2B5EF4-FFF2-40B4-BE49-F238E27FC236}">
              <a16:creationId xmlns:a16="http://schemas.microsoft.com/office/drawing/2014/main" id="{00000000-0008-0000-05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35" name="Picture 1" descr="ALMASHRI_0">
          <a:extLst>
            <a:ext uri="{FF2B5EF4-FFF2-40B4-BE49-F238E27FC236}">
              <a16:creationId xmlns:a16="http://schemas.microsoft.com/office/drawing/2014/main" id="{00000000-0008-0000-05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36" name="Picture 1" descr="ALMASHRI_0">
          <a:extLst>
            <a:ext uri="{FF2B5EF4-FFF2-40B4-BE49-F238E27FC236}">
              <a16:creationId xmlns:a16="http://schemas.microsoft.com/office/drawing/2014/main" id="{00000000-0008-0000-05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37" name="Picture 1" descr="ALMASHRI_0">
          <a:extLst>
            <a:ext uri="{FF2B5EF4-FFF2-40B4-BE49-F238E27FC236}">
              <a16:creationId xmlns:a16="http://schemas.microsoft.com/office/drawing/2014/main" id="{00000000-0008-0000-05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38" name="Picture 1" descr="ALMASHRI_0">
          <a:extLst>
            <a:ext uri="{FF2B5EF4-FFF2-40B4-BE49-F238E27FC236}">
              <a16:creationId xmlns:a16="http://schemas.microsoft.com/office/drawing/2014/main" id="{00000000-0008-0000-05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39" name="Picture 1" descr="ALMASHRI_0">
          <a:extLst>
            <a:ext uri="{FF2B5EF4-FFF2-40B4-BE49-F238E27FC236}">
              <a16:creationId xmlns:a16="http://schemas.microsoft.com/office/drawing/2014/main" id="{00000000-0008-0000-05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0" name="Picture 1" descr="ALMASHRI_0">
          <a:extLst>
            <a:ext uri="{FF2B5EF4-FFF2-40B4-BE49-F238E27FC236}">
              <a16:creationId xmlns:a16="http://schemas.microsoft.com/office/drawing/2014/main" id="{00000000-0008-0000-05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1" name="Picture 1" descr="ALMASHRI_0">
          <a:extLst>
            <a:ext uri="{FF2B5EF4-FFF2-40B4-BE49-F238E27FC236}">
              <a16:creationId xmlns:a16="http://schemas.microsoft.com/office/drawing/2014/main" id="{00000000-0008-0000-05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2" name="Picture 1" descr="ALMASHRI_0">
          <a:extLst>
            <a:ext uri="{FF2B5EF4-FFF2-40B4-BE49-F238E27FC236}">
              <a16:creationId xmlns:a16="http://schemas.microsoft.com/office/drawing/2014/main" id="{00000000-0008-0000-05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3" name="Picture 1" descr="ALMASHRI_0">
          <a:extLst>
            <a:ext uri="{FF2B5EF4-FFF2-40B4-BE49-F238E27FC236}">
              <a16:creationId xmlns:a16="http://schemas.microsoft.com/office/drawing/2014/main" id="{00000000-0008-0000-05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4" name="Picture 1" descr="ALMASHRI_0">
          <a:extLst>
            <a:ext uri="{FF2B5EF4-FFF2-40B4-BE49-F238E27FC236}">
              <a16:creationId xmlns:a16="http://schemas.microsoft.com/office/drawing/2014/main" id="{00000000-0008-0000-05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5" name="Picture 1" descr="ALMASHRI_0">
          <a:extLst>
            <a:ext uri="{FF2B5EF4-FFF2-40B4-BE49-F238E27FC236}">
              <a16:creationId xmlns:a16="http://schemas.microsoft.com/office/drawing/2014/main" id="{00000000-0008-0000-05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6" name="Picture 1" descr="ALMASHRI_0">
          <a:extLst>
            <a:ext uri="{FF2B5EF4-FFF2-40B4-BE49-F238E27FC236}">
              <a16:creationId xmlns:a16="http://schemas.microsoft.com/office/drawing/2014/main" id="{00000000-0008-0000-05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7" name="Picture 1" descr="ALMASHRI_0">
          <a:extLst>
            <a:ext uri="{FF2B5EF4-FFF2-40B4-BE49-F238E27FC236}">
              <a16:creationId xmlns:a16="http://schemas.microsoft.com/office/drawing/2014/main" id="{00000000-0008-0000-05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8" name="Picture 1" descr="ALMASHRI_0">
          <a:extLst>
            <a:ext uri="{FF2B5EF4-FFF2-40B4-BE49-F238E27FC236}">
              <a16:creationId xmlns:a16="http://schemas.microsoft.com/office/drawing/2014/main" id="{00000000-0008-0000-05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549" name="Picture 1" descr="ALMASHRI_0">
          <a:extLst>
            <a:ext uri="{FF2B5EF4-FFF2-40B4-BE49-F238E27FC236}">
              <a16:creationId xmlns:a16="http://schemas.microsoft.com/office/drawing/2014/main" id="{00000000-0008-0000-05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0" name="Picture 1" descr="ALMASHRI_0">
          <a:extLst>
            <a:ext uri="{FF2B5EF4-FFF2-40B4-BE49-F238E27FC236}">
              <a16:creationId xmlns:a16="http://schemas.microsoft.com/office/drawing/2014/main" id="{00000000-0008-0000-05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1" name="Picture 1" descr="ALMASHRI_0">
          <a:extLst>
            <a:ext uri="{FF2B5EF4-FFF2-40B4-BE49-F238E27FC236}">
              <a16:creationId xmlns:a16="http://schemas.microsoft.com/office/drawing/2014/main" id="{00000000-0008-0000-05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2" name="Picture 1" descr="ALMASHRI_0">
          <a:extLst>
            <a:ext uri="{FF2B5EF4-FFF2-40B4-BE49-F238E27FC236}">
              <a16:creationId xmlns:a16="http://schemas.microsoft.com/office/drawing/2014/main" id="{00000000-0008-0000-05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3" name="Picture 1" descr="ALMASHRI_0">
          <a:extLst>
            <a:ext uri="{FF2B5EF4-FFF2-40B4-BE49-F238E27FC236}">
              <a16:creationId xmlns:a16="http://schemas.microsoft.com/office/drawing/2014/main" id="{00000000-0008-0000-05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4" name="Picture 1" descr="ALMASHRI_0">
          <a:extLst>
            <a:ext uri="{FF2B5EF4-FFF2-40B4-BE49-F238E27FC236}">
              <a16:creationId xmlns:a16="http://schemas.microsoft.com/office/drawing/2014/main" id="{00000000-0008-0000-05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5" name="Picture 1" descr="ALMASHRI_0">
          <a:extLst>
            <a:ext uri="{FF2B5EF4-FFF2-40B4-BE49-F238E27FC236}">
              <a16:creationId xmlns:a16="http://schemas.microsoft.com/office/drawing/2014/main" id="{00000000-0008-0000-05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6" name="Picture 1" descr="ALMASHRI_0">
          <a:extLst>
            <a:ext uri="{FF2B5EF4-FFF2-40B4-BE49-F238E27FC236}">
              <a16:creationId xmlns:a16="http://schemas.microsoft.com/office/drawing/2014/main" id="{00000000-0008-0000-05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7" name="Picture 1" descr="ALMASHRI_0">
          <a:extLst>
            <a:ext uri="{FF2B5EF4-FFF2-40B4-BE49-F238E27FC236}">
              <a16:creationId xmlns:a16="http://schemas.microsoft.com/office/drawing/2014/main" id="{00000000-0008-0000-05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8" name="Picture 1" descr="ALMASHRI_0">
          <a:extLst>
            <a:ext uri="{FF2B5EF4-FFF2-40B4-BE49-F238E27FC236}">
              <a16:creationId xmlns:a16="http://schemas.microsoft.com/office/drawing/2014/main" id="{00000000-0008-0000-05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59" name="Picture 1" descr="ALMASHRI_0">
          <a:extLst>
            <a:ext uri="{FF2B5EF4-FFF2-40B4-BE49-F238E27FC236}">
              <a16:creationId xmlns:a16="http://schemas.microsoft.com/office/drawing/2014/main" id="{00000000-0008-0000-05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60" name="Picture 1" descr="ALMASHRI_0">
          <a:extLst>
            <a:ext uri="{FF2B5EF4-FFF2-40B4-BE49-F238E27FC236}">
              <a16:creationId xmlns:a16="http://schemas.microsoft.com/office/drawing/2014/main" id="{00000000-0008-0000-05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61" name="Picture 1" descr="ALMASHRI_0">
          <a:extLst>
            <a:ext uri="{FF2B5EF4-FFF2-40B4-BE49-F238E27FC236}">
              <a16:creationId xmlns:a16="http://schemas.microsoft.com/office/drawing/2014/main" id="{00000000-0008-0000-05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62" name="Picture 1" descr="ALMASHRI_0">
          <a:extLst>
            <a:ext uri="{FF2B5EF4-FFF2-40B4-BE49-F238E27FC236}">
              <a16:creationId xmlns:a16="http://schemas.microsoft.com/office/drawing/2014/main" id="{00000000-0008-0000-05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63" name="Picture 1" descr="ALMASHRI_0">
          <a:extLst>
            <a:ext uri="{FF2B5EF4-FFF2-40B4-BE49-F238E27FC236}">
              <a16:creationId xmlns:a16="http://schemas.microsoft.com/office/drawing/2014/main" id="{00000000-0008-0000-05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64" name="Picture 1" descr="ALMASHRI_0">
          <a:extLst>
            <a:ext uri="{FF2B5EF4-FFF2-40B4-BE49-F238E27FC236}">
              <a16:creationId xmlns:a16="http://schemas.microsoft.com/office/drawing/2014/main" id="{00000000-0008-0000-05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565" name="Picture 1" descr="ALMASHRI_0">
          <a:extLst>
            <a:ext uri="{FF2B5EF4-FFF2-40B4-BE49-F238E27FC236}">
              <a16:creationId xmlns:a16="http://schemas.microsoft.com/office/drawing/2014/main" id="{00000000-0008-0000-05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66" name="Picture 1" descr="ALMASHRI_0">
          <a:extLst>
            <a:ext uri="{FF2B5EF4-FFF2-40B4-BE49-F238E27FC236}">
              <a16:creationId xmlns:a16="http://schemas.microsoft.com/office/drawing/2014/main" id="{00000000-0008-0000-05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67" name="Picture 1" descr="ALMASHRI_0">
          <a:extLst>
            <a:ext uri="{FF2B5EF4-FFF2-40B4-BE49-F238E27FC236}">
              <a16:creationId xmlns:a16="http://schemas.microsoft.com/office/drawing/2014/main" id="{00000000-0008-0000-05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68" name="Picture 1" descr="ALMASHRI_0">
          <a:extLst>
            <a:ext uri="{FF2B5EF4-FFF2-40B4-BE49-F238E27FC236}">
              <a16:creationId xmlns:a16="http://schemas.microsoft.com/office/drawing/2014/main" id="{00000000-0008-0000-05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69" name="Picture 1" descr="ALMASHRI_0">
          <a:extLst>
            <a:ext uri="{FF2B5EF4-FFF2-40B4-BE49-F238E27FC236}">
              <a16:creationId xmlns:a16="http://schemas.microsoft.com/office/drawing/2014/main" id="{00000000-0008-0000-05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0" name="Picture 1" descr="ALMASHRI_0">
          <a:extLst>
            <a:ext uri="{FF2B5EF4-FFF2-40B4-BE49-F238E27FC236}">
              <a16:creationId xmlns:a16="http://schemas.microsoft.com/office/drawing/2014/main" id="{00000000-0008-0000-05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1" name="Picture 1" descr="ALMASHRI_0">
          <a:extLst>
            <a:ext uri="{FF2B5EF4-FFF2-40B4-BE49-F238E27FC236}">
              <a16:creationId xmlns:a16="http://schemas.microsoft.com/office/drawing/2014/main" id="{00000000-0008-0000-05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2" name="Picture 1" descr="ALMASHRI_0">
          <a:extLst>
            <a:ext uri="{FF2B5EF4-FFF2-40B4-BE49-F238E27FC236}">
              <a16:creationId xmlns:a16="http://schemas.microsoft.com/office/drawing/2014/main" id="{00000000-0008-0000-05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3" name="Picture 1" descr="ALMASHRI_0">
          <a:extLst>
            <a:ext uri="{FF2B5EF4-FFF2-40B4-BE49-F238E27FC236}">
              <a16:creationId xmlns:a16="http://schemas.microsoft.com/office/drawing/2014/main" id="{00000000-0008-0000-05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4" name="Picture 1" descr="ALMASHRI_0">
          <a:extLst>
            <a:ext uri="{FF2B5EF4-FFF2-40B4-BE49-F238E27FC236}">
              <a16:creationId xmlns:a16="http://schemas.microsoft.com/office/drawing/2014/main" id="{00000000-0008-0000-05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5" name="Picture 1" descr="ALMASHRI_0">
          <a:extLst>
            <a:ext uri="{FF2B5EF4-FFF2-40B4-BE49-F238E27FC236}">
              <a16:creationId xmlns:a16="http://schemas.microsoft.com/office/drawing/2014/main" id="{00000000-0008-0000-05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6" name="Picture 1" descr="ALMASHRI_0">
          <a:extLst>
            <a:ext uri="{FF2B5EF4-FFF2-40B4-BE49-F238E27FC236}">
              <a16:creationId xmlns:a16="http://schemas.microsoft.com/office/drawing/2014/main" id="{00000000-0008-0000-05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7" name="Picture 1" descr="ALMASHRI_0">
          <a:extLst>
            <a:ext uri="{FF2B5EF4-FFF2-40B4-BE49-F238E27FC236}">
              <a16:creationId xmlns:a16="http://schemas.microsoft.com/office/drawing/2014/main" id="{00000000-0008-0000-05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8" name="Picture 1" descr="ALMASHRI_0">
          <a:extLst>
            <a:ext uri="{FF2B5EF4-FFF2-40B4-BE49-F238E27FC236}">
              <a16:creationId xmlns:a16="http://schemas.microsoft.com/office/drawing/2014/main" id="{00000000-0008-0000-05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9" name="Picture 1" descr="ALMASHRI_0">
          <a:extLst>
            <a:ext uri="{FF2B5EF4-FFF2-40B4-BE49-F238E27FC236}">
              <a16:creationId xmlns:a16="http://schemas.microsoft.com/office/drawing/2014/main" id="{00000000-0008-0000-05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80" name="Picture 1" descr="ALMASHRI_0">
          <a:extLst>
            <a:ext uri="{FF2B5EF4-FFF2-40B4-BE49-F238E27FC236}">
              <a16:creationId xmlns:a16="http://schemas.microsoft.com/office/drawing/2014/main" id="{00000000-0008-0000-05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81" name="Picture 1" descr="ALMASHRI_0">
          <a:extLst>
            <a:ext uri="{FF2B5EF4-FFF2-40B4-BE49-F238E27FC236}">
              <a16:creationId xmlns:a16="http://schemas.microsoft.com/office/drawing/2014/main" id="{00000000-0008-0000-05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2" name="Picture 1" descr="ALMASHRI_0">
          <a:extLst>
            <a:ext uri="{FF2B5EF4-FFF2-40B4-BE49-F238E27FC236}">
              <a16:creationId xmlns:a16="http://schemas.microsoft.com/office/drawing/2014/main" id="{00000000-0008-0000-05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3" name="Picture 1" descr="ALMASHRI_0">
          <a:extLst>
            <a:ext uri="{FF2B5EF4-FFF2-40B4-BE49-F238E27FC236}">
              <a16:creationId xmlns:a16="http://schemas.microsoft.com/office/drawing/2014/main" id="{00000000-0008-0000-05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4" name="Picture 1" descr="ALMASHRI_0">
          <a:extLst>
            <a:ext uri="{FF2B5EF4-FFF2-40B4-BE49-F238E27FC236}">
              <a16:creationId xmlns:a16="http://schemas.microsoft.com/office/drawing/2014/main" id="{00000000-0008-0000-05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5" name="Picture 1" descr="ALMASHRI_0">
          <a:extLst>
            <a:ext uri="{FF2B5EF4-FFF2-40B4-BE49-F238E27FC236}">
              <a16:creationId xmlns:a16="http://schemas.microsoft.com/office/drawing/2014/main" id="{00000000-0008-0000-05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6" name="Picture 1" descr="ALMASHRI_0">
          <a:extLst>
            <a:ext uri="{FF2B5EF4-FFF2-40B4-BE49-F238E27FC236}">
              <a16:creationId xmlns:a16="http://schemas.microsoft.com/office/drawing/2014/main" id="{00000000-0008-0000-05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7" name="Picture 1" descr="ALMASHRI_0">
          <a:extLst>
            <a:ext uri="{FF2B5EF4-FFF2-40B4-BE49-F238E27FC236}">
              <a16:creationId xmlns:a16="http://schemas.microsoft.com/office/drawing/2014/main" id="{00000000-0008-0000-05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8" name="Picture 1" descr="ALMASHRI_0">
          <a:extLst>
            <a:ext uri="{FF2B5EF4-FFF2-40B4-BE49-F238E27FC236}">
              <a16:creationId xmlns:a16="http://schemas.microsoft.com/office/drawing/2014/main" id="{00000000-0008-0000-05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89" name="Picture 1" descr="ALMASHRI_0">
          <a:extLst>
            <a:ext uri="{FF2B5EF4-FFF2-40B4-BE49-F238E27FC236}">
              <a16:creationId xmlns:a16="http://schemas.microsoft.com/office/drawing/2014/main" id="{00000000-0008-0000-05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0" name="Picture 1" descr="ALMASHRI_0">
          <a:extLst>
            <a:ext uri="{FF2B5EF4-FFF2-40B4-BE49-F238E27FC236}">
              <a16:creationId xmlns:a16="http://schemas.microsoft.com/office/drawing/2014/main" id="{00000000-0008-0000-05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1" name="Picture 1" descr="ALMASHRI_0">
          <a:extLst>
            <a:ext uri="{FF2B5EF4-FFF2-40B4-BE49-F238E27FC236}">
              <a16:creationId xmlns:a16="http://schemas.microsoft.com/office/drawing/2014/main" id="{00000000-0008-0000-05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2" name="Picture 1" descr="ALMASHRI_0">
          <a:extLst>
            <a:ext uri="{FF2B5EF4-FFF2-40B4-BE49-F238E27FC236}">
              <a16:creationId xmlns:a16="http://schemas.microsoft.com/office/drawing/2014/main" id="{00000000-0008-0000-05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3" name="Picture 1" descr="ALMASHRI_0">
          <a:extLst>
            <a:ext uri="{FF2B5EF4-FFF2-40B4-BE49-F238E27FC236}">
              <a16:creationId xmlns:a16="http://schemas.microsoft.com/office/drawing/2014/main" id="{00000000-0008-0000-05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4" name="Picture 1" descr="ALMASHRI_0">
          <a:extLst>
            <a:ext uri="{FF2B5EF4-FFF2-40B4-BE49-F238E27FC236}">
              <a16:creationId xmlns:a16="http://schemas.microsoft.com/office/drawing/2014/main" id="{00000000-0008-0000-05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5" name="Picture 1" descr="ALMASHRI_0">
          <a:extLst>
            <a:ext uri="{FF2B5EF4-FFF2-40B4-BE49-F238E27FC236}">
              <a16:creationId xmlns:a16="http://schemas.microsoft.com/office/drawing/2014/main" id="{00000000-0008-0000-05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6" name="Picture 1" descr="ALMASHRI_0">
          <a:extLst>
            <a:ext uri="{FF2B5EF4-FFF2-40B4-BE49-F238E27FC236}">
              <a16:creationId xmlns:a16="http://schemas.microsoft.com/office/drawing/2014/main" id="{00000000-0008-0000-05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597" name="Picture 1" descr="ALMASHRI_0">
          <a:extLst>
            <a:ext uri="{FF2B5EF4-FFF2-40B4-BE49-F238E27FC236}">
              <a16:creationId xmlns:a16="http://schemas.microsoft.com/office/drawing/2014/main" id="{00000000-0008-0000-05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598" name="Picture 1" descr="ALMASHRI_0">
          <a:extLst>
            <a:ext uri="{FF2B5EF4-FFF2-40B4-BE49-F238E27FC236}">
              <a16:creationId xmlns:a16="http://schemas.microsoft.com/office/drawing/2014/main" id="{00000000-0008-0000-05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599" name="Picture 1" descr="ALMASHRI_0">
          <a:extLst>
            <a:ext uri="{FF2B5EF4-FFF2-40B4-BE49-F238E27FC236}">
              <a16:creationId xmlns:a16="http://schemas.microsoft.com/office/drawing/2014/main" id="{00000000-0008-0000-05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0" name="Picture 1" descr="ALMASHRI_0">
          <a:extLst>
            <a:ext uri="{FF2B5EF4-FFF2-40B4-BE49-F238E27FC236}">
              <a16:creationId xmlns:a16="http://schemas.microsoft.com/office/drawing/2014/main" id="{00000000-0008-0000-05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1" name="Picture 1" descr="ALMASHRI_0">
          <a:extLst>
            <a:ext uri="{FF2B5EF4-FFF2-40B4-BE49-F238E27FC236}">
              <a16:creationId xmlns:a16="http://schemas.microsoft.com/office/drawing/2014/main" id="{00000000-0008-0000-05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2" name="Picture 1" descr="ALMASHRI_0">
          <a:extLst>
            <a:ext uri="{FF2B5EF4-FFF2-40B4-BE49-F238E27FC236}">
              <a16:creationId xmlns:a16="http://schemas.microsoft.com/office/drawing/2014/main" id="{00000000-0008-0000-05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3" name="Picture 1" descr="ALMASHRI_0">
          <a:extLst>
            <a:ext uri="{FF2B5EF4-FFF2-40B4-BE49-F238E27FC236}">
              <a16:creationId xmlns:a16="http://schemas.microsoft.com/office/drawing/2014/main" id="{00000000-0008-0000-05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4" name="Picture 1" descr="ALMASHRI_0">
          <a:extLst>
            <a:ext uri="{FF2B5EF4-FFF2-40B4-BE49-F238E27FC236}">
              <a16:creationId xmlns:a16="http://schemas.microsoft.com/office/drawing/2014/main" id="{00000000-0008-0000-05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5" name="Picture 1" descr="ALMASHRI_0">
          <a:extLst>
            <a:ext uri="{FF2B5EF4-FFF2-40B4-BE49-F238E27FC236}">
              <a16:creationId xmlns:a16="http://schemas.microsoft.com/office/drawing/2014/main" id="{00000000-0008-0000-05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6" name="Picture 1" descr="ALMASHRI_0">
          <a:extLst>
            <a:ext uri="{FF2B5EF4-FFF2-40B4-BE49-F238E27FC236}">
              <a16:creationId xmlns:a16="http://schemas.microsoft.com/office/drawing/2014/main" id="{00000000-0008-0000-05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7" name="Picture 1" descr="ALMASHRI_0">
          <a:extLst>
            <a:ext uri="{FF2B5EF4-FFF2-40B4-BE49-F238E27FC236}">
              <a16:creationId xmlns:a16="http://schemas.microsoft.com/office/drawing/2014/main" id="{00000000-0008-0000-05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8" name="Picture 1" descr="ALMASHRI_0">
          <a:extLst>
            <a:ext uri="{FF2B5EF4-FFF2-40B4-BE49-F238E27FC236}">
              <a16:creationId xmlns:a16="http://schemas.microsoft.com/office/drawing/2014/main" id="{00000000-0008-0000-05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09" name="Picture 1" descr="ALMASHRI_0">
          <a:extLst>
            <a:ext uri="{FF2B5EF4-FFF2-40B4-BE49-F238E27FC236}">
              <a16:creationId xmlns:a16="http://schemas.microsoft.com/office/drawing/2014/main" id="{00000000-0008-0000-05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10" name="Picture 1" descr="ALMASHRI_0">
          <a:extLst>
            <a:ext uri="{FF2B5EF4-FFF2-40B4-BE49-F238E27FC236}">
              <a16:creationId xmlns:a16="http://schemas.microsoft.com/office/drawing/2014/main" id="{00000000-0008-0000-05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11" name="Picture 1" descr="ALMASHRI_0">
          <a:extLst>
            <a:ext uri="{FF2B5EF4-FFF2-40B4-BE49-F238E27FC236}">
              <a16:creationId xmlns:a16="http://schemas.microsoft.com/office/drawing/2014/main" id="{00000000-0008-0000-05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12" name="Picture 1" descr="ALMASHRI_0">
          <a:extLst>
            <a:ext uri="{FF2B5EF4-FFF2-40B4-BE49-F238E27FC236}">
              <a16:creationId xmlns:a16="http://schemas.microsoft.com/office/drawing/2014/main" id="{00000000-0008-0000-05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613" name="Picture 1" descr="ALMASHRI_0">
          <a:extLst>
            <a:ext uri="{FF2B5EF4-FFF2-40B4-BE49-F238E27FC236}">
              <a16:creationId xmlns:a16="http://schemas.microsoft.com/office/drawing/2014/main" id="{00000000-0008-0000-05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14" name="Picture 1" descr="ALMASHRI_0">
          <a:extLst>
            <a:ext uri="{FF2B5EF4-FFF2-40B4-BE49-F238E27FC236}">
              <a16:creationId xmlns:a16="http://schemas.microsoft.com/office/drawing/2014/main" id="{00000000-0008-0000-05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15" name="Picture 1" descr="ALMASHRI_0">
          <a:extLst>
            <a:ext uri="{FF2B5EF4-FFF2-40B4-BE49-F238E27FC236}">
              <a16:creationId xmlns:a16="http://schemas.microsoft.com/office/drawing/2014/main" id="{00000000-0008-0000-05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16" name="Picture 1" descr="ALMASHRI_0">
          <a:extLst>
            <a:ext uri="{FF2B5EF4-FFF2-40B4-BE49-F238E27FC236}">
              <a16:creationId xmlns:a16="http://schemas.microsoft.com/office/drawing/2014/main" id="{00000000-0008-0000-05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17" name="Picture 1" descr="ALMASHRI_0">
          <a:extLst>
            <a:ext uri="{FF2B5EF4-FFF2-40B4-BE49-F238E27FC236}">
              <a16:creationId xmlns:a16="http://schemas.microsoft.com/office/drawing/2014/main" id="{00000000-0008-0000-05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18" name="Picture 1" descr="ALMASHRI_0">
          <a:extLst>
            <a:ext uri="{FF2B5EF4-FFF2-40B4-BE49-F238E27FC236}">
              <a16:creationId xmlns:a16="http://schemas.microsoft.com/office/drawing/2014/main" id="{00000000-0008-0000-05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19" name="Picture 1" descr="ALMASHRI_0">
          <a:extLst>
            <a:ext uri="{FF2B5EF4-FFF2-40B4-BE49-F238E27FC236}">
              <a16:creationId xmlns:a16="http://schemas.microsoft.com/office/drawing/2014/main" id="{00000000-0008-0000-05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0" name="Picture 1" descr="ALMASHRI_0">
          <a:extLst>
            <a:ext uri="{FF2B5EF4-FFF2-40B4-BE49-F238E27FC236}">
              <a16:creationId xmlns:a16="http://schemas.microsoft.com/office/drawing/2014/main" id="{00000000-0008-0000-05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1" name="Picture 1" descr="ALMASHRI_0">
          <a:extLst>
            <a:ext uri="{FF2B5EF4-FFF2-40B4-BE49-F238E27FC236}">
              <a16:creationId xmlns:a16="http://schemas.microsoft.com/office/drawing/2014/main" id="{00000000-0008-0000-05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2" name="Picture 1" descr="ALMASHRI_0">
          <a:extLst>
            <a:ext uri="{FF2B5EF4-FFF2-40B4-BE49-F238E27FC236}">
              <a16:creationId xmlns:a16="http://schemas.microsoft.com/office/drawing/2014/main" id="{00000000-0008-0000-05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3" name="Picture 1" descr="ALMASHRI_0">
          <a:extLst>
            <a:ext uri="{FF2B5EF4-FFF2-40B4-BE49-F238E27FC236}">
              <a16:creationId xmlns:a16="http://schemas.microsoft.com/office/drawing/2014/main" id="{00000000-0008-0000-05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4" name="Picture 1" descr="ALMASHRI_0">
          <a:extLst>
            <a:ext uri="{FF2B5EF4-FFF2-40B4-BE49-F238E27FC236}">
              <a16:creationId xmlns:a16="http://schemas.microsoft.com/office/drawing/2014/main" id="{00000000-0008-0000-05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5" name="Picture 1" descr="ALMASHRI_0">
          <a:extLst>
            <a:ext uri="{FF2B5EF4-FFF2-40B4-BE49-F238E27FC236}">
              <a16:creationId xmlns:a16="http://schemas.microsoft.com/office/drawing/2014/main" id="{00000000-0008-0000-05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6" name="Picture 1" descr="ALMASHRI_0">
          <a:extLst>
            <a:ext uri="{FF2B5EF4-FFF2-40B4-BE49-F238E27FC236}">
              <a16:creationId xmlns:a16="http://schemas.microsoft.com/office/drawing/2014/main" id="{00000000-0008-0000-05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7" name="Picture 1" descr="ALMASHRI_0">
          <a:extLst>
            <a:ext uri="{FF2B5EF4-FFF2-40B4-BE49-F238E27FC236}">
              <a16:creationId xmlns:a16="http://schemas.microsoft.com/office/drawing/2014/main" id="{00000000-0008-0000-05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8" name="Picture 1" descr="ALMASHRI_0">
          <a:extLst>
            <a:ext uri="{FF2B5EF4-FFF2-40B4-BE49-F238E27FC236}">
              <a16:creationId xmlns:a16="http://schemas.microsoft.com/office/drawing/2014/main" id="{00000000-0008-0000-05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29" name="Picture 1" descr="ALMASHRI_0">
          <a:extLst>
            <a:ext uri="{FF2B5EF4-FFF2-40B4-BE49-F238E27FC236}">
              <a16:creationId xmlns:a16="http://schemas.microsoft.com/office/drawing/2014/main" id="{00000000-0008-0000-05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0" name="Picture 1" descr="ALMASHRI_0">
          <a:extLst>
            <a:ext uri="{FF2B5EF4-FFF2-40B4-BE49-F238E27FC236}">
              <a16:creationId xmlns:a16="http://schemas.microsoft.com/office/drawing/2014/main" id="{00000000-0008-0000-05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1" name="Picture 1" descr="ALMASHRI_0">
          <a:extLst>
            <a:ext uri="{FF2B5EF4-FFF2-40B4-BE49-F238E27FC236}">
              <a16:creationId xmlns:a16="http://schemas.microsoft.com/office/drawing/2014/main" id="{00000000-0008-0000-05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2" name="Picture 1" descr="ALMASHRI_0">
          <a:extLst>
            <a:ext uri="{FF2B5EF4-FFF2-40B4-BE49-F238E27FC236}">
              <a16:creationId xmlns:a16="http://schemas.microsoft.com/office/drawing/2014/main" id="{00000000-0008-0000-05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3" name="Picture 1" descr="ALMASHRI_0">
          <a:extLst>
            <a:ext uri="{FF2B5EF4-FFF2-40B4-BE49-F238E27FC236}">
              <a16:creationId xmlns:a16="http://schemas.microsoft.com/office/drawing/2014/main" id="{00000000-0008-0000-05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4" name="Picture 1" descr="ALMASHRI_0">
          <a:extLst>
            <a:ext uri="{FF2B5EF4-FFF2-40B4-BE49-F238E27FC236}">
              <a16:creationId xmlns:a16="http://schemas.microsoft.com/office/drawing/2014/main" id="{00000000-0008-0000-05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5" name="Picture 1" descr="ALMASHRI_0">
          <a:extLst>
            <a:ext uri="{FF2B5EF4-FFF2-40B4-BE49-F238E27FC236}">
              <a16:creationId xmlns:a16="http://schemas.microsoft.com/office/drawing/2014/main" id="{00000000-0008-0000-05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6" name="Picture 1" descr="ALMASHRI_0">
          <a:extLst>
            <a:ext uri="{FF2B5EF4-FFF2-40B4-BE49-F238E27FC236}">
              <a16:creationId xmlns:a16="http://schemas.microsoft.com/office/drawing/2014/main" id="{00000000-0008-0000-05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7" name="Picture 1" descr="ALMASHRI_0">
          <a:extLst>
            <a:ext uri="{FF2B5EF4-FFF2-40B4-BE49-F238E27FC236}">
              <a16:creationId xmlns:a16="http://schemas.microsoft.com/office/drawing/2014/main" id="{00000000-0008-0000-05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8" name="Picture 1" descr="ALMASHRI_0">
          <a:extLst>
            <a:ext uri="{FF2B5EF4-FFF2-40B4-BE49-F238E27FC236}">
              <a16:creationId xmlns:a16="http://schemas.microsoft.com/office/drawing/2014/main" id="{00000000-0008-0000-05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39" name="Picture 1" descr="ALMASHRI_0">
          <a:extLst>
            <a:ext uri="{FF2B5EF4-FFF2-40B4-BE49-F238E27FC236}">
              <a16:creationId xmlns:a16="http://schemas.microsoft.com/office/drawing/2014/main" id="{00000000-0008-0000-05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40" name="Picture 1" descr="ALMASHRI_0">
          <a:extLst>
            <a:ext uri="{FF2B5EF4-FFF2-40B4-BE49-F238E27FC236}">
              <a16:creationId xmlns:a16="http://schemas.microsoft.com/office/drawing/2014/main" id="{00000000-0008-0000-05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41" name="Picture 1" descr="ALMASHRI_0">
          <a:extLst>
            <a:ext uri="{FF2B5EF4-FFF2-40B4-BE49-F238E27FC236}">
              <a16:creationId xmlns:a16="http://schemas.microsoft.com/office/drawing/2014/main" id="{00000000-0008-0000-05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42" name="Picture 1" descr="ALMASHRI_0">
          <a:extLst>
            <a:ext uri="{FF2B5EF4-FFF2-40B4-BE49-F238E27FC236}">
              <a16:creationId xmlns:a16="http://schemas.microsoft.com/office/drawing/2014/main" id="{00000000-0008-0000-05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43" name="Picture 1" descr="ALMASHRI_0">
          <a:extLst>
            <a:ext uri="{FF2B5EF4-FFF2-40B4-BE49-F238E27FC236}">
              <a16:creationId xmlns:a16="http://schemas.microsoft.com/office/drawing/2014/main" id="{00000000-0008-0000-05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44" name="Picture 1" descr="ALMASHRI_0">
          <a:extLst>
            <a:ext uri="{FF2B5EF4-FFF2-40B4-BE49-F238E27FC236}">
              <a16:creationId xmlns:a16="http://schemas.microsoft.com/office/drawing/2014/main" id="{00000000-0008-0000-05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45" name="Picture 1" descr="ALMASHRI_0">
          <a:extLst>
            <a:ext uri="{FF2B5EF4-FFF2-40B4-BE49-F238E27FC236}">
              <a16:creationId xmlns:a16="http://schemas.microsoft.com/office/drawing/2014/main" id="{00000000-0008-0000-05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46" name="Picture 1" descr="ALMASHRI_0">
          <a:extLst>
            <a:ext uri="{FF2B5EF4-FFF2-40B4-BE49-F238E27FC236}">
              <a16:creationId xmlns:a16="http://schemas.microsoft.com/office/drawing/2014/main" id="{00000000-0008-0000-05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47" name="Picture 1" descr="ALMASHRI_0">
          <a:extLst>
            <a:ext uri="{FF2B5EF4-FFF2-40B4-BE49-F238E27FC236}">
              <a16:creationId xmlns:a16="http://schemas.microsoft.com/office/drawing/2014/main" id="{00000000-0008-0000-05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48" name="Picture 1" descr="ALMASHRI_0">
          <a:extLst>
            <a:ext uri="{FF2B5EF4-FFF2-40B4-BE49-F238E27FC236}">
              <a16:creationId xmlns:a16="http://schemas.microsoft.com/office/drawing/2014/main" id="{00000000-0008-0000-05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49" name="Picture 1" descr="ALMASHRI_0">
          <a:extLst>
            <a:ext uri="{FF2B5EF4-FFF2-40B4-BE49-F238E27FC236}">
              <a16:creationId xmlns:a16="http://schemas.microsoft.com/office/drawing/2014/main" id="{00000000-0008-0000-05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0" name="Picture 1" descr="ALMASHRI_0">
          <a:extLst>
            <a:ext uri="{FF2B5EF4-FFF2-40B4-BE49-F238E27FC236}">
              <a16:creationId xmlns:a16="http://schemas.microsoft.com/office/drawing/2014/main" id="{00000000-0008-0000-05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1" name="Picture 1" descr="ALMASHRI_0">
          <a:extLst>
            <a:ext uri="{FF2B5EF4-FFF2-40B4-BE49-F238E27FC236}">
              <a16:creationId xmlns:a16="http://schemas.microsoft.com/office/drawing/2014/main" id="{00000000-0008-0000-05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2" name="Picture 1" descr="ALMASHRI_0">
          <a:extLst>
            <a:ext uri="{FF2B5EF4-FFF2-40B4-BE49-F238E27FC236}">
              <a16:creationId xmlns:a16="http://schemas.microsoft.com/office/drawing/2014/main" id="{00000000-0008-0000-05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3" name="Picture 1" descr="ALMASHRI_0">
          <a:extLst>
            <a:ext uri="{FF2B5EF4-FFF2-40B4-BE49-F238E27FC236}">
              <a16:creationId xmlns:a16="http://schemas.microsoft.com/office/drawing/2014/main" id="{00000000-0008-0000-05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4" name="Picture 1" descr="ALMASHRI_0">
          <a:extLst>
            <a:ext uri="{FF2B5EF4-FFF2-40B4-BE49-F238E27FC236}">
              <a16:creationId xmlns:a16="http://schemas.microsoft.com/office/drawing/2014/main" id="{00000000-0008-0000-05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5" name="Picture 1" descr="ALMASHRI_0">
          <a:extLst>
            <a:ext uri="{FF2B5EF4-FFF2-40B4-BE49-F238E27FC236}">
              <a16:creationId xmlns:a16="http://schemas.microsoft.com/office/drawing/2014/main" id="{00000000-0008-0000-05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6" name="Picture 1" descr="ALMASHRI_0">
          <a:extLst>
            <a:ext uri="{FF2B5EF4-FFF2-40B4-BE49-F238E27FC236}">
              <a16:creationId xmlns:a16="http://schemas.microsoft.com/office/drawing/2014/main" id="{00000000-0008-0000-05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7" name="Picture 1" descr="ALMASHRI_0">
          <a:extLst>
            <a:ext uri="{FF2B5EF4-FFF2-40B4-BE49-F238E27FC236}">
              <a16:creationId xmlns:a16="http://schemas.microsoft.com/office/drawing/2014/main" id="{00000000-0008-0000-05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8" name="Picture 1" descr="ALMASHRI_0">
          <a:extLst>
            <a:ext uri="{FF2B5EF4-FFF2-40B4-BE49-F238E27FC236}">
              <a16:creationId xmlns:a16="http://schemas.microsoft.com/office/drawing/2014/main" id="{00000000-0008-0000-05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9" name="Picture 1" descr="ALMASHRI_0">
          <a:extLst>
            <a:ext uri="{FF2B5EF4-FFF2-40B4-BE49-F238E27FC236}">
              <a16:creationId xmlns:a16="http://schemas.microsoft.com/office/drawing/2014/main" id="{00000000-0008-0000-05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60" name="Picture 1" descr="ALMASHRI_0">
          <a:extLst>
            <a:ext uri="{FF2B5EF4-FFF2-40B4-BE49-F238E27FC236}">
              <a16:creationId xmlns:a16="http://schemas.microsoft.com/office/drawing/2014/main" id="{00000000-0008-0000-05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61" name="Picture 1" descr="ALMASHRI_0">
          <a:extLst>
            <a:ext uri="{FF2B5EF4-FFF2-40B4-BE49-F238E27FC236}">
              <a16:creationId xmlns:a16="http://schemas.microsoft.com/office/drawing/2014/main" id="{00000000-0008-0000-05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2" name="Picture 1" descr="ALMASHRI_0">
          <a:extLst>
            <a:ext uri="{FF2B5EF4-FFF2-40B4-BE49-F238E27FC236}">
              <a16:creationId xmlns:a16="http://schemas.microsoft.com/office/drawing/2014/main" id="{00000000-0008-0000-05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3" name="Picture 1" descr="ALMASHRI_0">
          <a:extLst>
            <a:ext uri="{FF2B5EF4-FFF2-40B4-BE49-F238E27FC236}">
              <a16:creationId xmlns:a16="http://schemas.microsoft.com/office/drawing/2014/main" id="{00000000-0008-0000-05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4" name="Picture 1" descr="ALMASHRI_0">
          <a:extLst>
            <a:ext uri="{FF2B5EF4-FFF2-40B4-BE49-F238E27FC236}">
              <a16:creationId xmlns:a16="http://schemas.microsoft.com/office/drawing/2014/main" id="{00000000-0008-0000-05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5" name="Picture 1" descr="ALMASHRI_0">
          <a:extLst>
            <a:ext uri="{FF2B5EF4-FFF2-40B4-BE49-F238E27FC236}">
              <a16:creationId xmlns:a16="http://schemas.microsoft.com/office/drawing/2014/main" id="{00000000-0008-0000-05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6" name="Picture 1" descr="ALMASHRI_0">
          <a:extLst>
            <a:ext uri="{FF2B5EF4-FFF2-40B4-BE49-F238E27FC236}">
              <a16:creationId xmlns:a16="http://schemas.microsoft.com/office/drawing/2014/main" id="{00000000-0008-0000-05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7" name="Picture 1" descr="ALMASHRI_0">
          <a:extLst>
            <a:ext uri="{FF2B5EF4-FFF2-40B4-BE49-F238E27FC236}">
              <a16:creationId xmlns:a16="http://schemas.microsoft.com/office/drawing/2014/main" id="{00000000-0008-0000-05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8" name="Picture 1" descr="ALMASHRI_0">
          <a:extLst>
            <a:ext uri="{FF2B5EF4-FFF2-40B4-BE49-F238E27FC236}">
              <a16:creationId xmlns:a16="http://schemas.microsoft.com/office/drawing/2014/main" id="{00000000-0008-0000-05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69" name="Picture 1" descr="ALMASHRI_0">
          <a:extLst>
            <a:ext uri="{FF2B5EF4-FFF2-40B4-BE49-F238E27FC236}">
              <a16:creationId xmlns:a16="http://schemas.microsoft.com/office/drawing/2014/main" id="{00000000-0008-0000-05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0" name="Picture 1" descr="ALMASHRI_0">
          <a:extLst>
            <a:ext uri="{FF2B5EF4-FFF2-40B4-BE49-F238E27FC236}">
              <a16:creationId xmlns:a16="http://schemas.microsoft.com/office/drawing/2014/main" id="{00000000-0008-0000-05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1" name="Picture 1" descr="ALMASHRI_0">
          <a:extLst>
            <a:ext uri="{FF2B5EF4-FFF2-40B4-BE49-F238E27FC236}">
              <a16:creationId xmlns:a16="http://schemas.microsoft.com/office/drawing/2014/main" id="{00000000-0008-0000-05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2" name="Picture 1" descr="ALMASHRI_0">
          <a:extLst>
            <a:ext uri="{FF2B5EF4-FFF2-40B4-BE49-F238E27FC236}">
              <a16:creationId xmlns:a16="http://schemas.microsoft.com/office/drawing/2014/main" id="{00000000-0008-0000-05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3" name="Picture 1" descr="ALMASHRI_0">
          <a:extLst>
            <a:ext uri="{FF2B5EF4-FFF2-40B4-BE49-F238E27FC236}">
              <a16:creationId xmlns:a16="http://schemas.microsoft.com/office/drawing/2014/main" id="{00000000-0008-0000-05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4" name="Picture 1" descr="ALMASHRI_0">
          <a:extLst>
            <a:ext uri="{FF2B5EF4-FFF2-40B4-BE49-F238E27FC236}">
              <a16:creationId xmlns:a16="http://schemas.microsoft.com/office/drawing/2014/main" id="{00000000-0008-0000-05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5" name="Picture 1" descr="ALMASHRI_0">
          <a:extLst>
            <a:ext uri="{FF2B5EF4-FFF2-40B4-BE49-F238E27FC236}">
              <a16:creationId xmlns:a16="http://schemas.microsoft.com/office/drawing/2014/main" id="{00000000-0008-0000-05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6" name="Picture 1" descr="ALMASHRI_0">
          <a:extLst>
            <a:ext uri="{FF2B5EF4-FFF2-40B4-BE49-F238E27FC236}">
              <a16:creationId xmlns:a16="http://schemas.microsoft.com/office/drawing/2014/main" id="{00000000-0008-0000-05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677" name="Picture 1" descr="ALMASHRI_0">
          <a:extLst>
            <a:ext uri="{FF2B5EF4-FFF2-40B4-BE49-F238E27FC236}">
              <a16:creationId xmlns:a16="http://schemas.microsoft.com/office/drawing/2014/main" id="{00000000-0008-0000-05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78" name="Picture 1" descr="ALMASHRI_0">
          <a:extLst>
            <a:ext uri="{FF2B5EF4-FFF2-40B4-BE49-F238E27FC236}">
              <a16:creationId xmlns:a16="http://schemas.microsoft.com/office/drawing/2014/main" id="{00000000-0008-0000-05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79" name="Picture 1" descr="ALMASHRI_0">
          <a:extLst>
            <a:ext uri="{FF2B5EF4-FFF2-40B4-BE49-F238E27FC236}">
              <a16:creationId xmlns:a16="http://schemas.microsoft.com/office/drawing/2014/main" id="{00000000-0008-0000-05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0" name="Picture 1" descr="ALMASHRI_0">
          <a:extLst>
            <a:ext uri="{FF2B5EF4-FFF2-40B4-BE49-F238E27FC236}">
              <a16:creationId xmlns:a16="http://schemas.microsoft.com/office/drawing/2014/main" id="{00000000-0008-0000-05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1" name="Picture 1" descr="ALMASHRI_0">
          <a:extLst>
            <a:ext uri="{FF2B5EF4-FFF2-40B4-BE49-F238E27FC236}">
              <a16:creationId xmlns:a16="http://schemas.microsoft.com/office/drawing/2014/main" id="{00000000-0008-0000-05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2" name="Picture 1" descr="ALMASHRI_0">
          <a:extLst>
            <a:ext uri="{FF2B5EF4-FFF2-40B4-BE49-F238E27FC236}">
              <a16:creationId xmlns:a16="http://schemas.microsoft.com/office/drawing/2014/main" id="{00000000-0008-0000-05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3" name="Picture 1" descr="ALMASHRI_0">
          <a:extLst>
            <a:ext uri="{FF2B5EF4-FFF2-40B4-BE49-F238E27FC236}">
              <a16:creationId xmlns:a16="http://schemas.microsoft.com/office/drawing/2014/main" id="{00000000-0008-0000-05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4" name="Picture 1" descr="ALMASHRI_0">
          <a:extLst>
            <a:ext uri="{FF2B5EF4-FFF2-40B4-BE49-F238E27FC236}">
              <a16:creationId xmlns:a16="http://schemas.microsoft.com/office/drawing/2014/main" id="{00000000-0008-0000-05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5" name="Picture 1" descr="ALMASHRI_0">
          <a:extLst>
            <a:ext uri="{FF2B5EF4-FFF2-40B4-BE49-F238E27FC236}">
              <a16:creationId xmlns:a16="http://schemas.microsoft.com/office/drawing/2014/main" id="{00000000-0008-0000-05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6" name="Picture 1" descr="ALMASHRI_0">
          <a:extLst>
            <a:ext uri="{FF2B5EF4-FFF2-40B4-BE49-F238E27FC236}">
              <a16:creationId xmlns:a16="http://schemas.microsoft.com/office/drawing/2014/main" id="{00000000-0008-0000-05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7" name="Picture 1" descr="ALMASHRI_0">
          <a:extLst>
            <a:ext uri="{FF2B5EF4-FFF2-40B4-BE49-F238E27FC236}">
              <a16:creationId xmlns:a16="http://schemas.microsoft.com/office/drawing/2014/main" id="{00000000-0008-0000-05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8" name="Picture 1" descr="ALMASHRI_0">
          <a:extLst>
            <a:ext uri="{FF2B5EF4-FFF2-40B4-BE49-F238E27FC236}">
              <a16:creationId xmlns:a16="http://schemas.microsoft.com/office/drawing/2014/main" id="{00000000-0008-0000-05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89" name="Picture 1" descr="ALMASHRI_0">
          <a:extLst>
            <a:ext uri="{FF2B5EF4-FFF2-40B4-BE49-F238E27FC236}">
              <a16:creationId xmlns:a16="http://schemas.microsoft.com/office/drawing/2014/main" id="{00000000-0008-0000-05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90" name="Picture 1" descr="ALMASHRI_0">
          <a:extLst>
            <a:ext uri="{FF2B5EF4-FFF2-40B4-BE49-F238E27FC236}">
              <a16:creationId xmlns:a16="http://schemas.microsoft.com/office/drawing/2014/main" id="{00000000-0008-0000-05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91" name="Picture 1" descr="ALMASHRI_0">
          <a:extLst>
            <a:ext uri="{FF2B5EF4-FFF2-40B4-BE49-F238E27FC236}">
              <a16:creationId xmlns:a16="http://schemas.microsoft.com/office/drawing/2014/main" id="{00000000-0008-0000-05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92" name="Picture 1" descr="ALMASHRI_0">
          <a:extLst>
            <a:ext uri="{FF2B5EF4-FFF2-40B4-BE49-F238E27FC236}">
              <a16:creationId xmlns:a16="http://schemas.microsoft.com/office/drawing/2014/main" id="{00000000-0008-0000-05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693" name="Picture 1" descr="ALMASHRI_0">
          <a:extLst>
            <a:ext uri="{FF2B5EF4-FFF2-40B4-BE49-F238E27FC236}">
              <a16:creationId xmlns:a16="http://schemas.microsoft.com/office/drawing/2014/main" id="{00000000-0008-0000-05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94" name="Picture 1" descr="ALMASHRI_0">
          <a:extLst>
            <a:ext uri="{FF2B5EF4-FFF2-40B4-BE49-F238E27FC236}">
              <a16:creationId xmlns:a16="http://schemas.microsoft.com/office/drawing/2014/main" id="{00000000-0008-0000-05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95" name="Picture 1" descr="ALMASHRI_0">
          <a:extLst>
            <a:ext uri="{FF2B5EF4-FFF2-40B4-BE49-F238E27FC236}">
              <a16:creationId xmlns:a16="http://schemas.microsoft.com/office/drawing/2014/main" id="{00000000-0008-0000-05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96" name="Picture 1" descr="ALMASHRI_0">
          <a:extLst>
            <a:ext uri="{FF2B5EF4-FFF2-40B4-BE49-F238E27FC236}">
              <a16:creationId xmlns:a16="http://schemas.microsoft.com/office/drawing/2014/main" id="{00000000-0008-0000-05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97" name="Picture 1" descr="ALMASHRI_0">
          <a:extLst>
            <a:ext uri="{FF2B5EF4-FFF2-40B4-BE49-F238E27FC236}">
              <a16:creationId xmlns:a16="http://schemas.microsoft.com/office/drawing/2014/main" id="{00000000-0008-0000-05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98" name="Picture 1" descr="ALMASHRI_0">
          <a:extLst>
            <a:ext uri="{FF2B5EF4-FFF2-40B4-BE49-F238E27FC236}">
              <a16:creationId xmlns:a16="http://schemas.microsoft.com/office/drawing/2014/main" id="{00000000-0008-0000-05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99" name="Picture 1" descr="ALMASHRI_0">
          <a:extLst>
            <a:ext uri="{FF2B5EF4-FFF2-40B4-BE49-F238E27FC236}">
              <a16:creationId xmlns:a16="http://schemas.microsoft.com/office/drawing/2014/main" id="{00000000-0008-0000-05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0" name="Picture 1" descr="ALMASHRI_0">
          <a:extLst>
            <a:ext uri="{FF2B5EF4-FFF2-40B4-BE49-F238E27FC236}">
              <a16:creationId xmlns:a16="http://schemas.microsoft.com/office/drawing/2014/main" id="{00000000-0008-0000-05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1" name="Picture 1" descr="ALMASHRI_0">
          <a:extLst>
            <a:ext uri="{FF2B5EF4-FFF2-40B4-BE49-F238E27FC236}">
              <a16:creationId xmlns:a16="http://schemas.microsoft.com/office/drawing/2014/main" id="{00000000-0008-0000-05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2" name="Picture 1" descr="ALMASHRI_0">
          <a:extLst>
            <a:ext uri="{FF2B5EF4-FFF2-40B4-BE49-F238E27FC236}">
              <a16:creationId xmlns:a16="http://schemas.microsoft.com/office/drawing/2014/main" id="{00000000-0008-0000-05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3" name="Picture 1" descr="ALMASHRI_0">
          <a:extLst>
            <a:ext uri="{FF2B5EF4-FFF2-40B4-BE49-F238E27FC236}">
              <a16:creationId xmlns:a16="http://schemas.microsoft.com/office/drawing/2014/main" id="{00000000-0008-0000-05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4" name="Picture 1" descr="ALMASHRI_0">
          <a:extLst>
            <a:ext uri="{FF2B5EF4-FFF2-40B4-BE49-F238E27FC236}">
              <a16:creationId xmlns:a16="http://schemas.microsoft.com/office/drawing/2014/main" id="{00000000-0008-0000-05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5" name="Picture 1" descr="ALMASHRI_0">
          <a:extLst>
            <a:ext uri="{FF2B5EF4-FFF2-40B4-BE49-F238E27FC236}">
              <a16:creationId xmlns:a16="http://schemas.microsoft.com/office/drawing/2014/main" id="{00000000-0008-0000-05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6" name="Picture 1" descr="ALMASHRI_0">
          <a:extLst>
            <a:ext uri="{FF2B5EF4-FFF2-40B4-BE49-F238E27FC236}">
              <a16:creationId xmlns:a16="http://schemas.microsoft.com/office/drawing/2014/main" id="{00000000-0008-0000-05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7" name="Picture 1" descr="ALMASHRI_0">
          <a:extLst>
            <a:ext uri="{FF2B5EF4-FFF2-40B4-BE49-F238E27FC236}">
              <a16:creationId xmlns:a16="http://schemas.microsoft.com/office/drawing/2014/main" id="{00000000-0008-0000-05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8" name="Picture 1" descr="ALMASHRI_0">
          <a:extLst>
            <a:ext uri="{FF2B5EF4-FFF2-40B4-BE49-F238E27FC236}">
              <a16:creationId xmlns:a16="http://schemas.microsoft.com/office/drawing/2014/main" id="{00000000-0008-0000-05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09" name="Picture 1" descr="ALMASHRI_0">
          <a:extLst>
            <a:ext uri="{FF2B5EF4-FFF2-40B4-BE49-F238E27FC236}">
              <a16:creationId xmlns:a16="http://schemas.microsoft.com/office/drawing/2014/main" id="{00000000-0008-0000-05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0" name="Picture 1" descr="ALMASHRI_0">
          <a:extLst>
            <a:ext uri="{FF2B5EF4-FFF2-40B4-BE49-F238E27FC236}">
              <a16:creationId xmlns:a16="http://schemas.microsoft.com/office/drawing/2014/main" id="{00000000-0008-0000-05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1" name="Picture 1" descr="ALMASHRI_0">
          <a:extLst>
            <a:ext uri="{FF2B5EF4-FFF2-40B4-BE49-F238E27FC236}">
              <a16:creationId xmlns:a16="http://schemas.microsoft.com/office/drawing/2014/main" id="{00000000-0008-0000-05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2" name="Picture 1" descr="ALMASHRI_0">
          <a:extLst>
            <a:ext uri="{FF2B5EF4-FFF2-40B4-BE49-F238E27FC236}">
              <a16:creationId xmlns:a16="http://schemas.microsoft.com/office/drawing/2014/main" id="{00000000-0008-0000-05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3" name="Picture 1" descr="ALMASHRI_0">
          <a:extLst>
            <a:ext uri="{FF2B5EF4-FFF2-40B4-BE49-F238E27FC236}">
              <a16:creationId xmlns:a16="http://schemas.microsoft.com/office/drawing/2014/main" id="{00000000-0008-0000-05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4" name="Picture 1" descr="ALMASHRI_0">
          <a:extLst>
            <a:ext uri="{FF2B5EF4-FFF2-40B4-BE49-F238E27FC236}">
              <a16:creationId xmlns:a16="http://schemas.microsoft.com/office/drawing/2014/main" id="{00000000-0008-0000-05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5" name="Picture 1" descr="ALMASHRI_0">
          <a:extLst>
            <a:ext uri="{FF2B5EF4-FFF2-40B4-BE49-F238E27FC236}">
              <a16:creationId xmlns:a16="http://schemas.microsoft.com/office/drawing/2014/main" id="{00000000-0008-0000-05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6" name="Picture 1" descr="ALMASHRI_0">
          <a:extLst>
            <a:ext uri="{FF2B5EF4-FFF2-40B4-BE49-F238E27FC236}">
              <a16:creationId xmlns:a16="http://schemas.microsoft.com/office/drawing/2014/main" id="{00000000-0008-0000-05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7" name="Picture 1" descr="ALMASHRI_0">
          <a:extLst>
            <a:ext uri="{FF2B5EF4-FFF2-40B4-BE49-F238E27FC236}">
              <a16:creationId xmlns:a16="http://schemas.microsoft.com/office/drawing/2014/main" id="{00000000-0008-0000-05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8" name="Picture 1" descr="ALMASHRI_0">
          <a:extLst>
            <a:ext uri="{FF2B5EF4-FFF2-40B4-BE49-F238E27FC236}">
              <a16:creationId xmlns:a16="http://schemas.microsoft.com/office/drawing/2014/main" id="{00000000-0008-0000-05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19" name="Picture 1" descr="ALMASHRI_0">
          <a:extLst>
            <a:ext uri="{FF2B5EF4-FFF2-40B4-BE49-F238E27FC236}">
              <a16:creationId xmlns:a16="http://schemas.microsoft.com/office/drawing/2014/main" id="{00000000-0008-0000-05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20" name="Picture 1" descr="ALMASHRI_0">
          <a:extLst>
            <a:ext uri="{FF2B5EF4-FFF2-40B4-BE49-F238E27FC236}">
              <a16:creationId xmlns:a16="http://schemas.microsoft.com/office/drawing/2014/main" id="{00000000-0008-0000-05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21" name="Picture 1" descr="ALMASHRI_0">
          <a:extLst>
            <a:ext uri="{FF2B5EF4-FFF2-40B4-BE49-F238E27FC236}">
              <a16:creationId xmlns:a16="http://schemas.microsoft.com/office/drawing/2014/main" id="{00000000-0008-0000-05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22" name="Picture 1" descr="ALMASHRI_0">
          <a:extLst>
            <a:ext uri="{FF2B5EF4-FFF2-40B4-BE49-F238E27FC236}">
              <a16:creationId xmlns:a16="http://schemas.microsoft.com/office/drawing/2014/main" id="{00000000-0008-0000-05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23" name="Picture 1" descr="ALMASHRI_0">
          <a:extLst>
            <a:ext uri="{FF2B5EF4-FFF2-40B4-BE49-F238E27FC236}">
              <a16:creationId xmlns:a16="http://schemas.microsoft.com/office/drawing/2014/main" id="{00000000-0008-0000-05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24" name="Picture 1" descr="ALMASHRI_0">
          <a:extLst>
            <a:ext uri="{FF2B5EF4-FFF2-40B4-BE49-F238E27FC236}">
              <a16:creationId xmlns:a16="http://schemas.microsoft.com/office/drawing/2014/main" id="{00000000-0008-0000-05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725" name="Picture 1" descr="ALMASHRI_0">
          <a:extLst>
            <a:ext uri="{FF2B5EF4-FFF2-40B4-BE49-F238E27FC236}">
              <a16:creationId xmlns:a16="http://schemas.microsoft.com/office/drawing/2014/main" id="{00000000-0008-0000-05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26" name="Picture 1" descr="ALMASHRI_0">
          <a:extLst>
            <a:ext uri="{FF2B5EF4-FFF2-40B4-BE49-F238E27FC236}">
              <a16:creationId xmlns:a16="http://schemas.microsoft.com/office/drawing/2014/main" id="{00000000-0008-0000-05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27" name="Picture 1" descr="ALMASHRI_0">
          <a:extLst>
            <a:ext uri="{FF2B5EF4-FFF2-40B4-BE49-F238E27FC236}">
              <a16:creationId xmlns:a16="http://schemas.microsoft.com/office/drawing/2014/main" id="{00000000-0008-0000-05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28" name="Picture 1" descr="ALMASHRI_0">
          <a:extLst>
            <a:ext uri="{FF2B5EF4-FFF2-40B4-BE49-F238E27FC236}">
              <a16:creationId xmlns:a16="http://schemas.microsoft.com/office/drawing/2014/main" id="{00000000-0008-0000-05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29" name="Picture 1" descr="ALMASHRI_0">
          <a:extLst>
            <a:ext uri="{FF2B5EF4-FFF2-40B4-BE49-F238E27FC236}">
              <a16:creationId xmlns:a16="http://schemas.microsoft.com/office/drawing/2014/main" id="{00000000-0008-0000-05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0" name="Picture 1" descr="ALMASHRI_0">
          <a:extLst>
            <a:ext uri="{FF2B5EF4-FFF2-40B4-BE49-F238E27FC236}">
              <a16:creationId xmlns:a16="http://schemas.microsoft.com/office/drawing/2014/main" id="{00000000-0008-0000-05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1" name="Picture 1" descr="ALMASHRI_0">
          <a:extLst>
            <a:ext uri="{FF2B5EF4-FFF2-40B4-BE49-F238E27FC236}">
              <a16:creationId xmlns:a16="http://schemas.microsoft.com/office/drawing/2014/main" id="{00000000-0008-0000-05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2" name="Picture 1" descr="ALMASHRI_0">
          <a:extLst>
            <a:ext uri="{FF2B5EF4-FFF2-40B4-BE49-F238E27FC236}">
              <a16:creationId xmlns:a16="http://schemas.microsoft.com/office/drawing/2014/main" id="{00000000-0008-0000-05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3" name="Picture 1" descr="ALMASHRI_0">
          <a:extLst>
            <a:ext uri="{FF2B5EF4-FFF2-40B4-BE49-F238E27FC236}">
              <a16:creationId xmlns:a16="http://schemas.microsoft.com/office/drawing/2014/main" id="{00000000-0008-0000-05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4" name="Picture 1" descr="ALMASHRI_0">
          <a:extLst>
            <a:ext uri="{FF2B5EF4-FFF2-40B4-BE49-F238E27FC236}">
              <a16:creationId xmlns:a16="http://schemas.microsoft.com/office/drawing/2014/main" id="{00000000-0008-0000-05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5" name="Picture 1" descr="ALMASHRI_0">
          <a:extLst>
            <a:ext uri="{FF2B5EF4-FFF2-40B4-BE49-F238E27FC236}">
              <a16:creationId xmlns:a16="http://schemas.microsoft.com/office/drawing/2014/main" id="{00000000-0008-0000-05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6" name="Picture 1" descr="ALMASHRI_0">
          <a:extLst>
            <a:ext uri="{FF2B5EF4-FFF2-40B4-BE49-F238E27FC236}">
              <a16:creationId xmlns:a16="http://schemas.microsoft.com/office/drawing/2014/main" id="{00000000-0008-0000-05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7" name="Picture 1" descr="ALMASHRI_0">
          <a:extLst>
            <a:ext uri="{FF2B5EF4-FFF2-40B4-BE49-F238E27FC236}">
              <a16:creationId xmlns:a16="http://schemas.microsoft.com/office/drawing/2014/main" id="{00000000-0008-0000-05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8" name="Picture 1" descr="ALMASHRI_0">
          <a:extLst>
            <a:ext uri="{FF2B5EF4-FFF2-40B4-BE49-F238E27FC236}">
              <a16:creationId xmlns:a16="http://schemas.microsoft.com/office/drawing/2014/main" id="{00000000-0008-0000-05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39" name="Picture 1" descr="ALMASHRI_0">
          <a:extLst>
            <a:ext uri="{FF2B5EF4-FFF2-40B4-BE49-F238E27FC236}">
              <a16:creationId xmlns:a16="http://schemas.microsoft.com/office/drawing/2014/main" id="{00000000-0008-0000-05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40" name="Picture 1" descr="ALMASHRI_0">
          <a:extLst>
            <a:ext uri="{FF2B5EF4-FFF2-40B4-BE49-F238E27FC236}">
              <a16:creationId xmlns:a16="http://schemas.microsoft.com/office/drawing/2014/main" id="{00000000-0008-0000-05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741" name="Picture 1" descr="ALMASHRI_0">
          <a:extLst>
            <a:ext uri="{FF2B5EF4-FFF2-40B4-BE49-F238E27FC236}">
              <a16:creationId xmlns:a16="http://schemas.microsoft.com/office/drawing/2014/main" id="{00000000-0008-0000-05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2" name="Picture 1" descr="ALMASHRI_0">
          <a:extLst>
            <a:ext uri="{FF2B5EF4-FFF2-40B4-BE49-F238E27FC236}">
              <a16:creationId xmlns:a16="http://schemas.microsoft.com/office/drawing/2014/main" id="{00000000-0008-0000-05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3" name="Picture 1" descr="ALMASHRI_0">
          <a:extLst>
            <a:ext uri="{FF2B5EF4-FFF2-40B4-BE49-F238E27FC236}">
              <a16:creationId xmlns:a16="http://schemas.microsoft.com/office/drawing/2014/main" id="{00000000-0008-0000-05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4" name="Picture 1" descr="ALMASHRI_0">
          <a:extLst>
            <a:ext uri="{FF2B5EF4-FFF2-40B4-BE49-F238E27FC236}">
              <a16:creationId xmlns:a16="http://schemas.microsoft.com/office/drawing/2014/main" id="{00000000-0008-0000-05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5" name="Picture 1" descr="ALMASHRI_0">
          <a:extLst>
            <a:ext uri="{FF2B5EF4-FFF2-40B4-BE49-F238E27FC236}">
              <a16:creationId xmlns:a16="http://schemas.microsoft.com/office/drawing/2014/main" id="{00000000-0008-0000-05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6" name="Picture 1" descr="ALMASHRI_0">
          <a:extLst>
            <a:ext uri="{FF2B5EF4-FFF2-40B4-BE49-F238E27FC236}">
              <a16:creationId xmlns:a16="http://schemas.microsoft.com/office/drawing/2014/main" id="{00000000-0008-0000-05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7" name="Picture 1" descr="ALMASHRI_0">
          <a:extLst>
            <a:ext uri="{FF2B5EF4-FFF2-40B4-BE49-F238E27FC236}">
              <a16:creationId xmlns:a16="http://schemas.microsoft.com/office/drawing/2014/main" id="{00000000-0008-0000-05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8" name="Picture 1" descr="ALMASHRI_0">
          <a:extLst>
            <a:ext uri="{FF2B5EF4-FFF2-40B4-BE49-F238E27FC236}">
              <a16:creationId xmlns:a16="http://schemas.microsoft.com/office/drawing/2014/main" id="{00000000-0008-0000-05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49" name="Picture 1" descr="ALMASHRI_0">
          <a:extLst>
            <a:ext uri="{FF2B5EF4-FFF2-40B4-BE49-F238E27FC236}">
              <a16:creationId xmlns:a16="http://schemas.microsoft.com/office/drawing/2014/main" id="{00000000-0008-0000-05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0" name="Picture 1" descr="ALMASHRI_0">
          <a:extLst>
            <a:ext uri="{FF2B5EF4-FFF2-40B4-BE49-F238E27FC236}">
              <a16:creationId xmlns:a16="http://schemas.microsoft.com/office/drawing/2014/main" id="{00000000-0008-0000-05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1" name="Picture 1" descr="ALMASHRI_0">
          <a:extLst>
            <a:ext uri="{FF2B5EF4-FFF2-40B4-BE49-F238E27FC236}">
              <a16:creationId xmlns:a16="http://schemas.microsoft.com/office/drawing/2014/main" id="{00000000-0008-0000-05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2" name="Picture 1" descr="ALMASHRI_0">
          <a:extLst>
            <a:ext uri="{FF2B5EF4-FFF2-40B4-BE49-F238E27FC236}">
              <a16:creationId xmlns:a16="http://schemas.microsoft.com/office/drawing/2014/main" id="{00000000-0008-0000-05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3" name="Picture 1" descr="ALMASHRI_0">
          <a:extLst>
            <a:ext uri="{FF2B5EF4-FFF2-40B4-BE49-F238E27FC236}">
              <a16:creationId xmlns:a16="http://schemas.microsoft.com/office/drawing/2014/main" id="{00000000-0008-0000-05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4" name="Picture 1" descr="ALMASHRI_0">
          <a:extLst>
            <a:ext uri="{FF2B5EF4-FFF2-40B4-BE49-F238E27FC236}">
              <a16:creationId xmlns:a16="http://schemas.microsoft.com/office/drawing/2014/main" id="{00000000-0008-0000-05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5" name="Picture 1" descr="ALMASHRI_0">
          <a:extLst>
            <a:ext uri="{FF2B5EF4-FFF2-40B4-BE49-F238E27FC236}">
              <a16:creationId xmlns:a16="http://schemas.microsoft.com/office/drawing/2014/main" id="{00000000-0008-0000-05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6" name="Picture 1" descr="ALMASHRI_0">
          <a:extLst>
            <a:ext uri="{FF2B5EF4-FFF2-40B4-BE49-F238E27FC236}">
              <a16:creationId xmlns:a16="http://schemas.microsoft.com/office/drawing/2014/main" id="{00000000-0008-0000-05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757" name="Picture 1" descr="ALMASHRI_0">
          <a:extLst>
            <a:ext uri="{FF2B5EF4-FFF2-40B4-BE49-F238E27FC236}">
              <a16:creationId xmlns:a16="http://schemas.microsoft.com/office/drawing/2014/main" id="{00000000-0008-0000-05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58" name="Picture 1" descr="ALMASHRI_0">
          <a:extLst>
            <a:ext uri="{FF2B5EF4-FFF2-40B4-BE49-F238E27FC236}">
              <a16:creationId xmlns:a16="http://schemas.microsoft.com/office/drawing/2014/main" id="{00000000-0008-0000-05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59" name="Picture 1" descr="ALMASHRI_0">
          <a:extLst>
            <a:ext uri="{FF2B5EF4-FFF2-40B4-BE49-F238E27FC236}">
              <a16:creationId xmlns:a16="http://schemas.microsoft.com/office/drawing/2014/main" id="{00000000-0008-0000-05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0" name="Picture 1" descr="ALMASHRI_0">
          <a:extLst>
            <a:ext uri="{FF2B5EF4-FFF2-40B4-BE49-F238E27FC236}">
              <a16:creationId xmlns:a16="http://schemas.microsoft.com/office/drawing/2014/main" id="{00000000-0008-0000-05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1" name="Picture 1" descr="ALMASHRI_0">
          <a:extLst>
            <a:ext uri="{FF2B5EF4-FFF2-40B4-BE49-F238E27FC236}">
              <a16:creationId xmlns:a16="http://schemas.microsoft.com/office/drawing/2014/main" id="{00000000-0008-0000-05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2" name="Picture 1" descr="ALMASHRI_0">
          <a:extLst>
            <a:ext uri="{FF2B5EF4-FFF2-40B4-BE49-F238E27FC236}">
              <a16:creationId xmlns:a16="http://schemas.microsoft.com/office/drawing/2014/main" id="{00000000-0008-0000-05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3" name="Picture 1" descr="ALMASHRI_0">
          <a:extLst>
            <a:ext uri="{FF2B5EF4-FFF2-40B4-BE49-F238E27FC236}">
              <a16:creationId xmlns:a16="http://schemas.microsoft.com/office/drawing/2014/main" id="{00000000-0008-0000-05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4" name="Picture 1" descr="ALMASHRI_0">
          <a:extLst>
            <a:ext uri="{FF2B5EF4-FFF2-40B4-BE49-F238E27FC236}">
              <a16:creationId xmlns:a16="http://schemas.microsoft.com/office/drawing/2014/main" id="{00000000-0008-0000-05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5" name="Picture 1" descr="ALMASHRI_0">
          <a:extLst>
            <a:ext uri="{FF2B5EF4-FFF2-40B4-BE49-F238E27FC236}">
              <a16:creationId xmlns:a16="http://schemas.microsoft.com/office/drawing/2014/main" id="{00000000-0008-0000-05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6" name="Picture 1" descr="ALMASHRI_0">
          <a:extLst>
            <a:ext uri="{FF2B5EF4-FFF2-40B4-BE49-F238E27FC236}">
              <a16:creationId xmlns:a16="http://schemas.microsoft.com/office/drawing/2014/main" id="{00000000-0008-0000-05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7" name="Picture 1" descr="ALMASHRI_0">
          <a:extLst>
            <a:ext uri="{FF2B5EF4-FFF2-40B4-BE49-F238E27FC236}">
              <a16:creationId xmlns:a16="http://schemas.microsoft.com/office/drawing/2014/main" id="{00000000-0008-0000-05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8" name="Picture 1" descr="ALMASHRI_0">
          <a:extLst>
            <a:ext uri="{FF2B5EF4-FFF2-40B4-BE49-F238E27FC236}">
              <a16:creationId xmlns:a16="http://schemas.microsoft.com/office/drawing/2014/main" id="{00000000-0008-0000-05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69" name="Picture 1" descr="ALMASHRI_0">
          <a:extLst>
            <a:ext uri="{FF2B5EF4-FFF2-40B4-BE49-F238E27FC236}">
              <a16:creationId xmlns:a16="http://schemas.microsoft.com/office/drawing/2014/main" id="{00000000-0008-0000-05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70" name="Picture 1" descr="ALMASHRI_0">
          <a:extLst>
            <a:ext uri="{FF2B5EF4-FFF2-40B4-BE49-F238E27FC236}">
              <a16:creationId xmlns:a16="http://schemas.microsoft.com/office/drawing/2014/main" id="{00000000-0008-0000-05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71" name="Picture 1" descr="ALMASHRI_0">
          <a:extLst>
            <a:ext uri="{FF2B5EF4-FFF2-40B4-BE49-F238E27FC236}">
              <a16:creationId xmlns:a16="http://schemas.microsoft.com/office/drawing/2014/main" id="{00000000-0008-0000-05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72" name="Picture 1" descr="ALMASHRI_0">
          <a:extLst>
            <a:ext uri="{FF2B5EF4-FFF2-40B4-BE49-F238E27FC236}">
              <a16:creationId xmlns:a16="http://schemas.microsoft.com/office/drawing/2014/main" id="{00000000-0008-0000-05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773" name="Picture 1" descr="ALMASHRI_0">
          <a:extLst>
            <a:ext uri="{FF2B5EF4-FFF2-40B4-BE49-F238E27FC236}">
              <a16:creationId xmlns:a16="http://schemas.microsoft.com/office/drawing/2014/main" id="{00000000-0008-0000-05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74" name="Picture 1" descr="ALMASHRI_0">
          <a:extLst>
            <a:ext uri="{FF2B5EF4-FFF2-40B4-BE49-F238E27FC236}">
              <a16:creationId xmlns:a16="http://schemas.microsoft.com/office/drawing/2014/main" id="{00000000-0008-0000-05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75" name="Picture 1" descr="ALMASHRI_0">
          <a:extLst>
            <a:ext uri="{FF2B5EF4-FFF2-40B4-BE49-F238E27FC236}">
              <a16:creationId xmlns:a16="http://schemas.microsoft.com/office/drawing/2014/main" id="{00000000-0008-0000-05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76" name="Picture 1" descr="ALMASHRI_0">
          <a:extLst>
            <a:ext uri="{FF2B5EF4-FFF2-40B4-BE49-F238E27FC236}">
              <a16:creationId xmlns:a16="http://schemas.microsoft.com/office/drawing/2014/main" id="{00000000-0008-0000-05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77" name="Picture 1" descr="ALMASHRI_0">
          <a:extLst>
            <a:ext uri="{FF2B5EF4-FFF2-40B4-BE49-F238E27FC236}">
              <a16:creationId xmlns:a16="http://schemas.microsoft.com/office/drawing/2014/main" id="{00000000-0008-0000-05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78" name="Picture 1" descr="ALMASHRI_0">
          <a:extLst>
            <a:ext uri="{FF2B5EF4-FFF2-40B4-BE49-F238E27FC236}">
              <a16:creationId xmlns:a16="http://schemas.microsoft.com/office/drawing/2014/main" id="{00000000-0008-0000-05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79" name="Picture 1" descr="ALMASHRI_0">
          <a:extLst>
            <a:ext uri="{FF2B5EF4-FFF2-40B4-BE49-F238E27FC236}">
              <a16:creationId xmlns:a16="http://schemas.microsoft.com/office/drawing/2014/main" id="{00000000-0008-0000-05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0" name="Picture 1" descr="ALMASHRI_0">
          <a:extLst>
            <a:ext uri="{FF2B5EF4-FFF2-40B4-BE49-F238E27FC236}">
              <a16:creationId xmlns:a16="http://schemas.microsoft.com/office/drawing/2014/main" id="{00000000-0008-0000-05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1" name="Picture 1" descr="ALMASHRI_0">
          <a:extLst>
            <a:ext uri="{FF2B5EF4-FFF2-40B4-BE49-F238E27FC236}">
              <a16:creationId xmlns:a16="http://schemas.microsoft.com/office/drawing/2014/main" id="{00000000-0008-0000-05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2" name="Picture 1" descr="ALMASHRI_0">
          <a:extLst>
            <a:ext uri="{FF2B5EF4-FFF2-40B4-BE49-F238E27FC236}">
              <a16:creationId xmlns:a16="http://schemas.microsoft.com/office/drawing/2014/main" id="{00000000-0008-0000-05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3" name="Picture 1" descr="ALMASHRI_0">
          <a:extLst>
            <a:ext uri="{FF2B5EF4-FFF2-40B4-BE49-F238E27FC236}">
              <a16:creationId xmlns:a16="http://schemas.microsoft.com/office/drawing/2014/main" id="{00000000-0008-0000-05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4" name="Picture 1" descr="ALMASHRI_0">
          <a:extLst>
            <a:ext uri="{FF2B5EF4-FFF2-40B4-BE49-F238E27FC236}">
              <a16:creationId xmlns:a16="http://schemas.microsoft.com/office/drawing/2014/main" id="{00000000-0008-0000-05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5" name="Picture 1" descr="ALMASHRI_0">
          <a:extLst>
            <a:ext uri="{FF2B5EF4-FFF2-40B4-BE49-F238E27FC236}">
              <a16:creationId xmlns:a16="http://schemas.microsoft.com/office/drawing/2014/main" id="{00000000-0008-0000-05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6" name="Picture 1" descr="ALMASHRI_0">
          <a:extLst>
            <a:ext uri="{FF2B5EF4-FFF2-40B4-BE49-F238E27FC236}">
              <a16:creationId xmlns:a16="http://schemas.microsoft.com/office/drawing/2014/main" id="{00000000-0008-0000-05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7" name="Picture 1" descr="ALMASHRI_0">
          <a:extLst>
            <a:ext uri="{FF2B5EF4-FFF2-40B4-BE49-F238E27FC236}">
              <a16:creationId xmlns:a16="http://schemas.microsoft.com/office/drawing/2014/main" id="{00000000-0008-0000-05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8" name="Picture 1" descr="ALMASHRI_0">
          <a:extLst>
            <a:ext uri="{FF2B5EF4-FFF2-40B4-BE49-F238E27FC236}">
              <a16:creationId xmlns:a16="http://schemas.microsoft.com/office/drawing/2014/main" id="{00000000-0008-0000-05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89" name="Picture 1" descr="ALMASHRI_0">
          <a:extLst>
            <a:ext uri="{FF2B5EF4-FFF2-40B4-BE49-F238E27FC236}">
              <a16:creationId xmlns:a16="http://schemas.microsoft.com/office/drawing/2014/main" id="{00000000-0008-0000-05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0" name="Picture 1" descr="ALMASHRI_0">
          <a:extLst>
            <a:ext uri="{FF2B5EF4-FFF2-40B4-BE49-F238E27FC236}">
              <a16:creationId xmlns:a16="http://schemas.microsoft.com/office/drawing/2014/main" id="{00000000-0008-0000-05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1" name="Picture 1" descr="ALMASHRI_0">
          <a:extLst>
            <a:ext uri="{FF2B5EF4-FFF2-40B4-BE49-F238E27FC236}">
              <a16:creationId xmlns:a16="http://schemas.microsoft.com/office/drawing/2014/main" id="{00000000-0008-0000-05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2" name="Picture 1" descr="ALMASHRI_0">
          <a:extLst>
            <a:ext uri="{FF2B5EF4-FFF2-40B4-BE49-F238E27FC236}">
              <a16:creationId xmlns:a16="http://schemas.microsoft.com/office/drawing/2014/main" id="{00000000-0008-0000-05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3" name="Picture 1" descr="ALMASHRI_0">
          <a:extLst>
            <a:ext uri="{FF2B5EF4-FFF2-40B4-BE49-F238E27FC236}">
              <a16:creationId xmlns:a16="http://schemas.microsoft.com/office/drawing/2014/main" id="{00000000-0008-0000-05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4" name="Picture 1" descr="ALMASHRI_0">
          <a:extLst>
            <a:ext uri="{FF2B5EF4-FFF2-40B4-BE49-F238E27FC236}">
              <a16:creationId xmlns:a16="http://schemas.microsoft.com/office/drawing/2014/main" id="{00000000-0008-0000-05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5" name="Picture 1" descr="ALMASHRI_0">
          <a:extLst>
            <a:ext uri="{FF2B5EF4-FFF2-40B4-BE49-F238E27FC236}">
              <a16:creationId xmlns:a16="http://schemas.microsoft.com/office/drawing/2014/main" id="{00000000-0008-0000-05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6" name="Picture 1" descr="ALMASHRI_0">
          <a:extLst>
            <a:ext uri="{FF2B5EF4-FFF2-40B4-BE49-F238E27FC236}">
              <a16:creationId xmlns:a16="http://schemas.microsoft.com/office/drawing/2014/main" id="{00000000-0008-0000-05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7" name="Picture 1" descr="ALMASHRI_0">
          <a:extLst>
            <a:ext uri="{FF2B5EF4-FFF2-40B4-BE49-F238E27FC236}">
              <a16:creationId xmlns:a16="http://schemas.microsoft.com/office/drawing/2014/main" id="{00000000-0008-0000-05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8" name="Picture 1" descr="ALMASHRI_0">
          <a:extLst>
            <a:ext uri="{FF2B5EF4-FFF2-40B4-BE49-F238E27FC236}">
              <a16:creationId xmlns:a16="http://schemas.microsoft.com/office/drawing/2014/main" id="{00000000-0008-0000-05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9" name="Picture 1" descr="ALMASHRI_0">
          <a:extLst>
            <a:ext uri="{FF2B5EF4-FFF2-40B4-BE49-F238E27FC236}">
              <a16:creationId xmlns:a16="http://schemas.microsoft.com/office/drawing/2014/main" id="{00000000-0008-0000-05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00" name="Picture 1" descr="ALMASHRI_0">
          <a:extLst>
            <a:ext uri="{FF2B5EF4-FFF2-40B4-BE49-F238E27FC236}">
              <a16:creationId xmlns:a16="http://schemas.microsoft.com/office/drawing/2014/main" id="{00000000-0008-0000-05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01" name="Picture 1" descr="ALMASHRI_0">
          <a:extLst>
            <a:ext uri="{FF2B5EF4-FFF2-40B4-BE49-F238E27FC236}">
              <a16:creationId xmlns:a16="http://schemas.microsoft.com/office/drawing/2014/main" id="{00000000-0008-0000-05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02" name="Picture 1" descr="ALMASHRI_0">
          <a:extLst>
            <a:ext uri="{FF2B5EF4-FFF2-40B4-BE49-F238E27FC236}">
              <a16:creationId xmlns:a16="http://schemas.microsoft.com/office/drawing/2014/main" id="{00000000-0008-0000-05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03" name="Picture 1" descr="ALMASHRI_0">
          <a:extLst>
            <a:ext uri="{FF2B5EF4-FFF2-40B4-BE49-F238E27FC236}">
              <a16:creationId xmlns:a16="http://schemas.microsoft.com/office/drawing/2014/main" id="{00000000-0008-0000-05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04" name="Picture 1" descr="ALMASHRI_0">
          <a:extLst>
            <a:ext uri="{FF2B5EF4-FFF2-40B4-BE49-F238E27FC236}">
              <a16:creationId xmlns:a16="http://schemas.microsoft.com/office/drawing/2014/main" id="{00000000-0008-0000-05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05" name="Picture 1" descr="ALMASHRI_0">
          <a:extLst>
            <a:ext uri="{FF2B5EF4-FFF2-40B4-BE49-F238E27FC236}">
              <a16:creationId xmlns:a16="http://schemas.microsoft.com/office/drawing/2014/main" id="{00000000-0008-0000-05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06" name="Picture 1" descr="ALMASHRI_0">
          <a:extLst>
            <a:ext uri="{FF2B5EF4-FFF2-40B4-BE49-F238E27FC236}">
              <a16:creationId xmlns:a16="http://schemas.microsoft.com/office/drawing/2014/main" id="{00000000-0008-0000-05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07" name="Picture 1" descr="ALMASHRI_0">
          <a:extLst>
            <a:ext uri="{FF2B5EF4-FFF2-40B4-BE49-F238E27FC236}">
              <a16:creationId xmlns:a16="http://schemas.microsoft.com/office/drawing/2014/main" id="{00000000-0008-0000-05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08" name="Picture 1" descr="ALMASHRI_0">
          <a:extLst>
            <a:ext uri="{FF2B5EF4-FFF2-40B4-BE49-F238E27FC236}">
              <a16:creationId xmlns:a16="http://schemas.microsoft.com/office/drawing/2014/main" id="{00000000-0008-0000-05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09" name="Picture 1" descr="ALMASHRI_0">
          <a:extLst>
            <a:ext uri="{FF2B5EF4-FFF2-40B4-BE49-F238E27FC236}">
              <a16:creationId xmlns:a16="http://schemas.microsoft.com/office/drawing/2014/main" id="{00000000-0008-0000-05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0" name="Picture 1" descr="ALMASHRI_0">
          <a:extLst>
            <a:ext uri="{FF2B5EF4-FFF2-40B4-BE49-F238E27FC236}">
              <a16:creationId xmlns:a16="http://schemas.microsoft.com/office/drawing/2014/main" id="{00000000-0008-0000-05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1" name="Picture 1" descr="ALMASHRI_0">
          <a:extLst>
            <a:ext uri="{FF2B5EF4-FFF2-40B4-BE49-F238E27FC236}">
              <a16:creationId xmlns:a16="http://schemas.microsoft.com/office/drawing/2014/main" id="{00000000-0008-0000-05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2" name="Picture 1" descr="ALMASHRI_0">
          <a:extLst>
            <a:ext uri="{FF2B5EF4-FFF2-40B4-BE49-F238E27FC236}">
              <a16:creationId xmlns:a16="http://schemas.microsoft.com/office/drawing/2014/main" id="{00000000-0008-0000-05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3" name="Picture 1" descr="ALMASHRI_0">
          <a:extLst>
            <a:ext uri="{FF2B5EF4-FFF2-40B4-BE49-F238E27FC236}">
              <a16:creationId xmlns:a16="http://schemas.microsoft.com/office/drawing/2014/main" id="{00000000-0008-0000-05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4" name="Picture 1" descr="ALMASHRI_0">
          <a:extLst>
            <a:ext uri="{FF2B5EF4-FFF2-40B4-BE49-F238E27FC236}">
              <a16:creationId xmlns:a16="http://schemas.microsoft.com/office/drawing/2014/main" id="{00000000-0008-0000-05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5" name="Picture 1" descr="ALMASHRI_0">
          <a:extLst>
            <a:ext uri="{FF2B5EF4-FFF2-40B4-BE49-F238E27FC236}">
              <a16:creationId xmlns:a16="http://schemas.microsoft.com/office/drawing/2014/main" id="{00000000-0008-0000-05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6" name="Picture 1" descr="ALMASHRI_0">
          <a:extLst>
            <a:ext uri="{FF2B5EF4-FFF2-40B4-BE49-F238E27FC236}">
              <a16:creationId xmlns:a16="http://schemas.microsoft.com/office/drawing/2014/main" id="{00000000-0008-0000-05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7" name="Picture 1" descr="ALMASHRI_0">
          <a:extLst>
            <a:ext uri="{FF2B5EF4-FFF2-40B4-BE49-F238E27FC236}">
              <a16:creationId xmlns:a16="http://schemas.microsoft.com/office/drawing/2014/main" id="{00000000-0008-0000-05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8" name="Picture 1" descr="ALMASHRI_0">
          <a:extLst>
            <a:ext uri="{FF2B5EF4-FFF2-40B4-BE49-F238E27FC236}">
              <a16:creationId xmlns:a16="http://schemas.microsoft.com/office/drawing/2014/main" id="{00000000-0008-0000-05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19" name="Picture 1" descr="ALMASHRI_0">
          <a:extLst>
            <a:ext uri="{FF2B5EF4-FFF2-40B4-BE49-F238E27FC236}">
              <a16:creationId xmlns:a16="http://schemas.microsoft.com/office/drawing/2014/main" id="{00000000-0008-0000-05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20" name="Picture 1" descr="ALMASHRI_0">
          <a:extLst>
            <a:ext uri="{FF2B5EF4-FFF2-40B4-BE49-F238E27FC236}">
              <a16:creationId xmlns:a16="http://schemas.microsoft.com/office/drawing/2014/main" id="{00000000-0008-0000-05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21" name="Picture 1" descr="ALMASHRI_0">
          <a:extLst>
            <a:ext uri="{FF2B5EF4-FFF2-40B4-BE49-F238E27FC236}">
              <a16:creationId xmlns:a16="http://schemas.microsoft.com/office/drawing/2014/main" id="{00000000-0008-0000-05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2" name="Picture 1" descr="ALMASHRI_0">
          <a:extLst>
            <a:ext uri="{FF2B5EF4-FFF2-40B4-BE49-F238E27FC236}">
              <a16:creationId xmlns:a16="http://schemas.microsoft.com/office/drawing/2014/main" id="{00000000-0008-0000-05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3" name="Picture 1" descr="ALMASHRI_0">
          <a:extLst>
            <a:ext uri="{FF2B5EF4-FFF2-40B4-BE49-F238E27FC236}">
              <a16:creationId xmlns:a16="http://schemas.microsoft.com/office/drawing/2014/main" id="{00000000-0008-0000-05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4" name="Picture 1" descr="ALMASHRI_0">
          <a:extLst>
            <a:ext uri="{FF2B5EF4-FFF2-40B4-BE49-F238E27FC236}">
              <a16:creationId xmlns:a16="http://schemas.microsoft.com/office/drawing/2014/main" id="{00000000-0008-0000-05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5" name="Picture 1" descr="ALMASHRI_0">
          <a:extLst>
            <a:ext uri="{FF2B5EF4-FFF2-40B4-BE49-F238E27FC236}">
              <a16:creationId xmlns:a16="http://schemas.microsoft.com/office/drawing/2014/main" id="{00000000-0008-0000-05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6" name="Picture 1" descr="ALMASHRI_0">
          <a:extLst>
            <a:ext uri="{FF2B5EF4-FFF2-40B4-BE49-F238E27FC236}">
              <a16:creationId xmlns:a16="http://schemas.microsoft.com/office/drawing/2014/main" id="{00000000-0008-0000-05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7" name="Picture 1" descr="ALMASHRI_0">
          <a:extLst>
            <a:ext uri="{FF2B5EF4-FFF2-40B4-BE49-F238E27FC236}">
              <a16:creationId xmlns:a16="http://schemas.microsoft.com/office/drawing/2014/main" id="{00000000-0008-0000-05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8" name="Picture 1" descr="ALMASHRI_0">
          <a:extLst>
            <a:ext uri="{FF2B5EF4-FFF2-40B4-BE49-F238E27FC236}">
              <a16:creationId xmlns:a16="http://schemas.microsoft.com/office/drawing/2014/main" id="{00000000-0008-0000-05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29" name="Picture 1" descr="ALMASHRI_0">
          <a:extLst>
            <a:ext uri="{FF2B5EF4-FFF2-40B4-BE49-F238E27FC236}">
              <a16:creationId xmlns:a16="http://schemas.microsoft.com/office/drawing/2014/main" id="{00000000-0008-0000-05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0" name="Picture 1" descr="ALMASHRI_0">
          <a:extLst>
            <a:ext uri="{FF2B5EF4-FFF2-40B4-BE49-F238E27FC236}">
              <a16:creationId xmlns:a16="http://schemas.microsoft.com/office/drawing/2014/main" id="{00000000-0008-0000-05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1" name="Picture 1" descr="ALMASHRI_0">
          <a:extLst>
            <a:ext uri="{FF2B5EF4-FFF2-40B4-BE49-F238E27FC236}">
              <a16:creationId xmlns:a16="http://schemas.microsoft.com/office/drawing/2014/main" id="{00000000-0008-0000-05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2" name="Picture 1" descr="ALMASHRI_0">
          <a:extLst>
            <a:ext uri="{FF2B5EF4-FFF2-40B4-BE49-F238E27FC236}">
              <a16:creationId xmlns:a16="http://schemas.microsoft.com/office/drawing/2014/main" id="{00000000-0008-0000-05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3" name="Picture 1" descr="ALMASHRI_0">
          <a:extLst>
            <a:ext uri="{FF2B5EF4-FFF2-40B4-BE49-F238E27FC236}">
              <a16:creationId xmlns:a16="http://schemas.microsoft.com/office/drawing/2014/main" id="{00000000-0008-0000-05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4" name="Picture 1" descr="ALMASHRI_0">
          <a:extLst>
            <a:ext uri="{FF2B5EF4-FFF2-40B4-BE49-F238E27FC236}">
              <a16:creationId xmlns:a16="http://schemas.microsoft.com/office/drawing/2014/main" id="{00000000-0008-0000-05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5" name="Picture 1" descr="ALMASHRI_0">
          <a:extLst>
            <a:ext uri="{FF2B5EF4-FFF2-40B4-BE49-F238E27FC236}">
              <a16:creationId xmlns:a16="http://schemas.microsoft.com/office/drawing/2014/main" id="{00000000-0008-0000-05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6" name="Picture 1" descr="ALMASHRI_0">
          <a:extLst>
            <a:ext uri="{FF2B5EF4-FFF2-40B4-BE49-F238E27FC236}">
              <a16:creationId xmlns:a16="http://schemas.microsoft.com/office/drawing/2014/main" id="{00000000-0008-0000-05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37" name="Picture 1" descr="ALMASHRI_0">
          <a:extLst>
            <a:ext uri="{FF2B5EF4-FFF2-40B4-BE49-F238E27FC236}">
              <a16:creationId xmlns:a16="http://schemas.microsoft.com/office/drawing/2014/main" id="{00000000-0008-0000-05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38" name="Picture 1" descr="ALMASHRI_0">
          <a:extLst>
            <a:ext uri="{FF2B5EF4-FFF2-40B4-BE49-F238E27FC236}">
              <a16:creationId xmlns:a16="http://schemas.microsoft.com/office/drawing/2014/main" id="{00000000-0008-0000-05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39" name="Picture 1" descr="ALMASHRI_0">
          <a:extLst>
            <a:ext uri="{FF2B5EF4-FFF2-40B4-BE49-F238E27FC236}">
              <a16:creationId xmlns:a16="http://schemas.microsoft.com/office/drawing/2014/main" id="{00000000-0008-0000-05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0" name="Picture 1" descr="ALMASHRI_0">
          <a:extLst>
            <a:ext uri="{FF2B5EF4-FFF2-40B4-BE49-F238E27FC236}">
              <a16:creationId xmlns:a16="http://schemas.microsoft.com/office/drawing/2014/main" id="{00000000-0008-0000-05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1" name="Picture 1" descr="ALMASHRI_0">
          <a:extLst>
            <a:ext uri="{FF2B5EF4-FFF2-40B4-BE49-F238E27FC236}">
              <a16:creationId xmlns:a16="http://schemas.microsoft.com/office/drawing/2014/main" id="{00000000-0008-0000-05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2" name="Picture 1" descr="ALMASHRI_0">
          <a:extLst>
            <a:ext uri="{FF2B5EF4-FFF2-40B4-BE49-F238E27FC236}">
              <a16:creationId xmlns:a16="http://schemas.microsoft.com/office/drawing/2014/main" id="{00000000-0008-0000-05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3" name="Picture 1" descr="ALMASHRI_0">
          <a:extLst>
            <a:ext uri="{FF2B5EF4-FFF2-40B4-BE49-F238E27FC236}">
              <a16:creationId xmlns:a16="http://schemas.microsoft.com/office/drawing/2014/main" id="{00000000-0008-0000-05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4" name="Picture 1" descr="ALMASHRI_0">
          <a:extLst>
            <a:ext uri="{FF2B5EF4-FFF2-40B4-BE49-F238E27FC236}">
              <a16:creationId xmlns:a16="http://schemas.microsoft.com/office/drawing/2014/main" id="{00000000-0008-0000-05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5" name="Picture 1" descr="ALMASHRI_0">
          <a:extLst>
            <a:ext uri="{FF2B5EF4-FFF2-40B4-BE49-F238E27FC236}">
              <a16:creationId xmlns:a16="http://schemas.microsoft.com/office/drawing/2014/main" id="{00000000-0008-0000-05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6" name="Picture 1" descr="ALMASHRI_0">
          <a:extLst>
            <a:ext uri="{FF2B5EF4-FFF2-40B4-BE49-F238E27FC236}">
              <a16:creationId xmlns:a16="http://schemas.microsoft.com/office/drawing/2014/main" id="{00000000-0008-0000-05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7" name="Picture 1" descr="ALMASHRI_0">
          <a:extLst>
            <a:ext uri="{FF2B5EF4-FFF2-40B4-BE49-F238E27FC236}">
              <a16:creationId xmlns:a16="http://schemas.microsoft.com/office/drawing/2014/main" id="{00000000-0008-0000-05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8" name="Picture 1" descr="ALMASHRI_0">
          <a:extLst>
            <a:ext uri="{FF2B5EF4-FFF2-40B4-BE49-F238E27FC236}">
              <a16:creationId xmlns:a16="http://schemas.microsoft.com/office/drawing/2014/main" id="{00000000-0008-0000-05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49" name="Picture 1" descr="ALMASHRI_0">
          <a:extLst>
            <a:ext uri="{FF2B5EF4-FFF2-40B4-BE49-F238E27FC236}">
              <a16:creationId xmlns:a16="http://schemas.microsoft.com/office/drawing/2014/main" id="{00000000-0008-0000-05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50" name="Picture 1" descr="ALMASHRI_0">
          <a:extLst>
            <a:ext uri="{FF2B5EF4-FFF2-40B4-BE49-F238E27FC236}">
              <a16:creationId xmlns:a16="http://schemas.microsoft.com/office/drawing/2014/main" id="{00000000-0008-0000-05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51" name="Picture 1" descr="ALMASHRI_0">
          <a:extLst>
            <a:ext uri="{FF2B5EF4-FFF2-40B4-BE49-F238E27FC236}">
              <a16:creationId xmlns:a16="http://schemas.microsoft.com/office/drawing/2014/main" id="{00000000-0008-0000-05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52" name="Picture 1" descr="ALMASHRI_0">
          <a:extLst>
            <a:ext uri="{FF2B5EF4-FFF2-40B4-BE49-F238E27FC236}">
              <a16:creationId xmlns:a16="http://schemas.microsoft.com/office/drawing/2014/main" id="{00000000-0008-0000-05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853" name="Picture 1" descr="ALMASHRI_0">
          <a:extLst>
            <a:ext uri="{FF2B5EF4-FFF2-40B4-BE49-F238E27FC236}">
              <a16:creationId xmlns:a16="http://schemas.microsoft.com/office/drawing/2014/main" id="{00000000-0008-0000-05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54" name="Picture 1" descr="ALMASHRI_0">
          <a:extLst>
            <a:ext uri="{FF2B5EF4-FFF2-40B4-BE49-F238E27FC236}">
              <a16:creationId xmlns:a16="http://schemas.microsoft.com/office/drawing/2014/main" id="{00000000-0008-0000-05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55" name="Picture 1" descr="ALMASHRI_0">
          <a:extLst>
            <a:ext uri="{FF2B5EF4-FFF2-40B4-BE49-F238E27FC236}">
              <a16:creationId xmlns:a16="http://schemas.microsoft.com/office/drawing/2014/main" id="{00000000-0008-0000-05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56" name="Picture 1" descr="ALMASHRI_0">
          <a:extLst>
            <a:ext uri="{FF2B5EF4-FFF2-40B4-BE49-F238E27FC236}">
              <a16:creationId xmlns:a16="http://schemas.microsoft.com/office/drawing/2014/main" id="{00000000-0008-0000-05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57" name="Picture 1" descr="ALMASHRI_0">
          <a:extLst>
            <a:ext uri="{FF2B5EF4-FFF2-40B4-BE49-F238E27FC236}">
              <a16:creationId xmlns:a16="http://schemas.microsoft.com/office/drawing/2014/main" id="{00000000-0008-0000-05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58" name="Picture 1" descr="ALMASHRI_0">
          <a:extLst>
            <a:ext uri="{FF2B5EF4-FFF2-40B4-BE49-F238E27FC236}">
              <a16:creationId xmlns:a16="http://schemas.microsoft.com/office/drawing/2014/main" id="{00000000-0008-0000-05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59" name="Picture 1" descr="ALMASHRI_0">
          <a:extLst>
            <a:ext uri="{FF2B5EF4-FFF2-40B4-BE49-F238E27FC236}">
              <a16:creationId xmlns:a16="http://schemas.microsoft.com/office/drawing/2014/main" id="{00000000-0008-0000-05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0" name="Picture 1" descr="ALMASHRI_0">
          <a:extLst>
            <a:ext uri="{FF2B5EF4-FFF2-40B4-BE49-F238E27FC236}">
              <a16:creationId xmlns:a16="http://schemas.microsoft.com/office/drawing/2014/main" id="{00000000-0008-0000-05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1" name="Picture 1" descr="ALMASHRI_0">
          <a:extLst>
            <a:ext uri="{FF2B5EF4-FFF2-40B4-BE49-F238E27FC236}">
              <a16:creationId xmlns:a16="http://schemas.microsoft.com/office/drawing/2014/main" id="{00000000-0008-0000-05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2" name="Picture 1" descr="ALMASHRI_0">
          <a:extLst>
            <a:ext uri="{FF2B5EF4-FFF2-40B4-BE49-F238E27FC236}">
              <a16:creationId xmlns:a16="http://schemas.microsoft.com/office/drawing/2014/main" id="{00000000-0008-0000-05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3" name="Picture 1" descr="ALMASHRI_0">
          <a:extLst>
            <a:ext uri="{FF2B5EF4-FFF2-40B4-BE49-F238E27FC236}">
              <a16:creationId xmlns:a16="http://schemas.microsoft.com/office/drawing/2014/main" id="{00000000-0008-0000-05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4" name="Picture 1" descr="ALMASHRI_0">
          <a:extLst>
            <a:ext uri="{FF2B5EF4-FFF2-40B4-BE49-F238E27FC236}">
              <a16:creationId xmlns:a16="http://schemas.microsoft.com/office/drawing/2014/main" id="{00000000-0008-0000-05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5" name="Picture 1" descr="ALMASHRI_0">
          <a:extLst>
            <a:ext uri="{FF2B5EF4-FFF2-40B4-BE49-F238E27FC236}">
              <a16:creationId xmlns:a16="http://schemas.microsoft.com/office/drawing/2014/main" id="{00000000-0008-0000-05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6" name="Picture 1" descr="ALMASHRI_0">
          <a:extLst>
            <a:ext uri="{FF2B5EF4-FFF2-40B4-BE49-F238E27FC236}">
              <a16:creationId xmlns:a16="http://schemas.microsoft.com/office/drawing/2014/main" id="{00000000-0008-0000-05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7" name="Picture 1" descr="ALMASHRI_0">
          <a:extLst>
            <a:ext uri="{FF2B5EF4-FFF2-40B4-BE49-F238E27FC236}">
              <a16:creationId xmlns:a16="http://schemas.microsoft.com/office/drawing/2014/main" id="{00000000-0008-0000-05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8" name="Picture 1" descr="ALMASHRI_0">
          <a:extLst>
            <a:ext uri="{FF2B5EF4-FFF2-40B4-BE49-F238E27FC236}">
              <a16:creationId xmlns:a16="http://schemas.microsoft.com/office/drawing/2014/main" id="{00000000-0008-0000-05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869" name="Picture 1" descr="ALMASHRI_0">
          <a:extLst>
            <a:ext uri="{FF2B5EF4-FFF2-40B4-BE49-F238E27FC236}">
              <a16:creationId xmlns:a16="http://schemas.microsoft.com/office/drawing/2014/main" id="{00000000-0008-0000-05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0" name="Picture 1" descr="ALMASHRI_0">
          <a:extLst>
            <a:ext uri="{FF2B5EF4-FFF2-40B4-BE49-F238E27FC236}">
              <a16:creationId xmlns:a16="http://schemas.microsoft.com/office/drawing/2014/main" id="{00000000-0008-0000-05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1" name="Picture 1" descr="ALMASHRI_0">
          <a:extLst>
            <a:ext uri="{FF2B5EF4-FFF2-40B4-BE49-F238E27FC236}">
              <a16:creationId xmlns:a16="http://schemas.microsoft.com/office/drawing/2014/main" id="{00000000-0008-0000-05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2" name="Picture 1" descr="ALMASHRI_0">
          <a:extLst>
            <a:ext uri="{FF2B5EF4-FFF2-40B4-BE49-F238E27FC236}">
              <a16:creationId xmlns:a16="http://schemas.microsoft.com/office/drawing/2014/main" id="{00000000-0008-0000-05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3" name="Picture 1" descr="ALMASHRI_0">
          <a:extLst>
            <a:ext uri="{FF2B5EF4-FFF2-40B4-BE49-F238E27FC236}">
              <a16:creationId xmlns:a16="http://schemas.microsoft.com/office/drawing/2014/main" id="{00000000-0008-0000-05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4" name="Picture 1" descr="ALMASHRI_0">
          <a:extLst>
            <a:ext uri="{FF2B5EF4-FFF2-40B4-BE49-F238E27FC236}">
              <a16:creationId xmlns:a16="http://schemas.microsoft.com/office/drawing/2014/main" id="{00000000-0008-0000-05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5" name="Picture 1" descr="ALMASHRI_0">
          <a:extLst>
            <a:ext uri="{FF2B5EF4-FFF2-40B4-BE49-F238E27FC236}">
              <a16:creationId xmlns:a16="http://schemas.microsoft.com/office/drawing/2014/main" id="{00000000-0008-0000-05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6" name="Picture 1" descr="ALMASHRI_0">
          <a:extLst>
            <a:ext uri="{FF2B5EF4-FFF2-40B4-BE49-F238E27FC236}">
              <a16:creationId xmlns:a16="http://schemas.microsoft.com/office/drawing/2014/main" id="{00000000-0008-0000-05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7" name="Picture 1" descr="ALMASHRI_0">
          <a:extLst>
            <a:ext uri="{FF2B5EF4-FFF2-40B4-BE49-F238E27FC236}">
              <a16:creationId xmlns:a16="http://schemas.microsoft.com/office/drawing/2014/main" id="{00000000-0008-0000-05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8" name="Picture 1" descr="ALMASHRI_0">
          <a:extLst>
            <a:ext uri="{FF2B5EF4-FFF2-40B4-BE49-F238E27FC236}">
              <a16:creationId xmlns:a16="http://schemas.microsoft.com/office/drawing/2014/main" id="{00000000-0008-0000-05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79" name="Picture 1" descr="ALMASHRI_0">
          <a:extLst>
            <a:ext uri="{FF2B5EF4-FFF2-40B4-BE49-F238E27FC236}">
              <a16:creationId xmlns:a16="http://schemas.microsoft.com/office/drawing/2014/main" id="{00000000-0008-0000-05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80" name="Picture 1" descr="ALMASHRI_0">
          <a:extLst>
            <a:ext uri="{FF2B5EF4-FFF2-40B4-BE49-F238E27FC236}">
              <a16:creationId xmlns:a16="http://schemas.microsoft.com/office/drawing/2014/main" id="{00000000-0008-0000-05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81" name="Picture 1" descr="ALMASHRI_0">
          <a:extLst>
            <a:ext uri="{FF2B5EF4-FFF2-40B4-BE49-F238E27FC236}">
              <a16:creationId xmlns:a16="http://schemas.microsoft.com/office/drawing/2014/main" id="{00000000-0008-0000-05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82" name="Picture 1" descr="ALMASHRI_0">
          <a:extLst>
            <a:ext uri="{FF2B5EF4-FFF2-40B4-BE49-F238E27FC236}">
              <a16:creationId xmlns:a16="http://schemas.microsoft.com/office/drawing/2014/main" id="{00000000-0008-0000-05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83" name="Picture 1" descr="ALMASHRI_0">
          <a:extLst>
            <a:ext uri="{FF2B5EF4-FFF2-40B4-BE49-F238E27FC236}">
              <a16:creationId xmlns:a16="http://schemas.microsoft.com/office/drawing/2014/main" id="{00000000-0008-0000-05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84" name="Picture 1" descr="ALMASHRI_0">
          <a:extLst>
            <a:ext uri="{FF2B5EF4-FFF2-40B4-BE49-F238E27FC236}">
              <a16:creationId xmlns:a16="http://schemas.microsoft.com/office/drawing/2014/main" id="{00000000-0008-0000-05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885" name="Picture 1" descr="ALMASHRI_0">
          <a:extLst>
            <a:ext uri="{FF2B5EF4-FFF2-40B4-BE49-F238E27FC236}">
              <a16:creationId xmlns:a16="http://schemas.microsoft.com/office/drawing/2014/main" id="{00000000-0008-0000-05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86" name="Picture 1" descr="ALMASHRI_0">
          <a:extLst>
            <a:ext uri="{FF2B5EF4-FFF2-40B4-BE49-F238E27FC236}">
              <a16:creationId xmlns:a16="http://schemas.microsoft.com/office/drawing/2014/main" id="{00000000-0008-0000-05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87" name="Picture 1" descr="ALMASHRI_0">
          <a:extLst>
            <a:ext uri="{FF2B5EF4-FFF2-40B4-BE49-F238E27FC236}">
              <a16:creationId xmlns:a16="http://schemas.microsoft.com/office/drawing/2014/main" id="{00000000-0008-0000-05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88" name="Picture 1" descr="ALMASHRI_0">
          <a:extLst>
            <a:ext uri="{FF2B5EF4-FFF2-40B4-BE49-F238E27FC236}">
              <a16:creationId xmlns:a16="http://schemas.microsoft.com/office/drawing/2014/main" id="{00000000-0008-0000-05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89" name="Picture 1" descr="ALMASHRI_0">
          <a:extLst>
            <a:ext uri="{FF2B5EF4-FFF2-40B4-BE49-F238E27FC236}">
              <a16:creationId xmlns:a16="http://schemas.microsoft.com/office/drawing/2014/main" id="{00000000-0008-0000-05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0" name="Picture 1" descr="ALMASHRI_0">
          <a:extLst>
            <a:ext uri="{FF2B5EF4-FFF2-40B4-BE49-F238E27FC236}">
              <a16:creationId xmlns:a16="http://schemas.microsoft.com/office/drawing/2014/main" id="{00000000-0008-0000-05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1" name="Picture 1" descr="ALMASHRI_0">
          <a:extLst>
            <a:ext uri="{FF2B5EF4-FFF2-40B4-BE49-F238E27FC236}">
              <a16:creationId xmlns:a16="http://schemas.microsoft.com/office/drawing/2014/main" id="{00000000-0008-0000-05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2" name="Picture 1" descr="ALMASHRI_0">
          <a:extLst>
            <a:ext uri="{FF2B5EF4-FFF2-40B4-BE49-F238E27FC236}">
              <a16:creationId xmlns:a16="http://schemas.microsoft.com/office/drawing/2014/main" id="{00000000-0008-0000-05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3" name="Picture 1" descr="ALMASHRI_0">
          <a:extLst>
            <a:ext uri="{FF2B5EF4-FFF2-40B4-BE49-F238E27FC236}">
              <a16:creationId xmlns:a16="http://schemas.microsoft.com/office/drawing/2014/main" id="{00000000-0008-0000-05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4" name="Picture 1" descr="ALMASHRI_0">
          <a:extLst>
            <a:ext uri="{FF2B5EF4-FFF2-40B4-BE49-F238E27FC236}">
              <a16:creationId xmlns:a16="http://schemas.microsoft.com/office/drawing/2014/main" id="{00000000-0008-0000-05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5" name="Picture 1" descr="ALMASHRI_0">
          <a:extLst>
            <a:ext uri="{FF2B5EF4-FFF2-40B4-BE49-F238E27FC236}">
              <a16:creationId xmlns:a16="http://schemas.microsoft.com/office/drawing/2014/main" id="{00000000-0008-0000-05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6" name="Picture 1" descr="ALMASHRI_0">
          <a:extLst>
            <a:ext uri="{FF2B5EF4-FFF2-40B4-BE49-F238E27FC236}">
              <a16:creationId xmlns:a16="http://schemas.microsoft.com/office/drawing/2014/main" id="{00000000-0008-0000-05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7" name="Picture 1" descr="ALMASHRI_0">
          <a:extLst>
            <a:ext uri="{FF2B5EF4-FFF2-40B4-BE49-F238E27FC236}">
              <a16:creationId xmlns:a16="http://schemas.microsoft.com/office/drawing/2014/main" id="{00000000-0008-0000-05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8" name="Picture 1" descr="ALMASHRI_0">
          <a:extLst>
            <a:ext uri="{FF2B5EF4-FFF2-40B4-BE49-F238E27FC236}">
              <a16:creationId xmlns:a16="http://schemas.microsoft.com/office/drawing/2014/main" id="{00000000-0008-0000-05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899" name="Picture 1" descr="ALMASHRI_0">
          <a:extLst>
            <a:ext uri="{FF2B5EF4-FFF2-40B4-BE49-F238E27FC236}">
              <a16:creationId xmlns:a16="http://schemas.microsoft.com/office/drawing/2014/main" id="{00000000-0008-0000-05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00" name="Picture 1" descr="ALMASHRI_0">
          <a:extLst>
            <a:ext uri="{FF2B5EF4-FFF2-40B4-BE49-F238E27FC236}">
              <a16:creationId xmlns:a16="http://schemas.microsoft.com/office/drawing/2014/main" id="{00000000-0008-0000-05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01" name="Picture 1" descr="ALMASHRI_0">
          <a:extLst>
            <a:ext uri="{FF2B5EF4-FFF2-40B4-BE49-F238E27FC236}">
              <a16:creationId xmlns:a16="http://schemas.microsoft.com/office/drawing/2014/main" id="{00000000-0008-0000-05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2" name="Picture 1" descr="ALMASHRI_0">
          <a:extLst>
            <a:ext uri="{FF2B5EF4-FFF2-40B4-BE49-F238E27FC236}">
              <a16:creationId xmlns:a16="http://schemas.microsoft.com/office/drawing/2014/main" id="{00000000-0008-0000-05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3" name="Picture 1" descr="ALMASHRI_0">
          <a:extLst>
            <a:ext uri="{FF2B5EF4-FFF2-40B4-BE49-F238E27FC236}">
              <a16:creationId xmlns:a16="http://schemas.microsoft.com/office/drawing/2014/main" id="{00000000-0008-0000-05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4" name="Picture 1" descr="ALMASHRI_0">
          <a:extLst>
            <a:ext uri="{FF2B5EF4-FFF2-40B4-BE49-F238E27FC236}">
              <a16:creationId xmlns:a16="http://schemas.microsoft.com/office/drawing/2014/main" id="{00000000-0008-0000-05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5" name="Picture 1" descr="ALMASHRI_0">
          <a:extLst>
            <a:ext uri="{FF2B5EF4-FFF2-40B4-BE49-F238E27FC236}">
              <a16:creationId xmlns:a16="http://schemas.microsoft.com/office/drawing/2014/main" id="{00000000-0008-0000-05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6" name="Picture 1" descr="ALMASHRI_0">
          <a:extLst>
            <a:ext uri="{FF2B5EF4-FFF2-40B4-BE49-F238E27FC236}">
              <a16:creationId xmlns:a16="http://schemas.microsoft.com/office/drawing/2014/main" id="{00000000-0008-0000-05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7" name="Picture 1" descr="ALMASHRI_0">
          <a:extLst>
            <a:ext uri="{FF2B5EF4-FFF2-40B4-BE49-F238E27FC236}">
              <a16:creationId xmlns:a16="http://schemas.microsoft.com/office/drawing/2014/main" id="{00000000-0008-0000-05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8" name="Picture 1" descr="ALMASHRI_0">
          <a:extLst>
            <a:ext uri="{FF2B5EF4-FFF2-40B4-BE49-F238E27FC236}">
              <a16:creationId xmlns:a16="http://schemas.microsoft.com/office/drawing/2014/main" id="{00000000-0008-0000-05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09" name="Picture 1" descr="ALMASHRI_0">
          <a:extLst>
            <a:ext uri="{FF2B5EF4-FFF2-40B4-BE49-F238E27FC236}">
              <a16:creationId xmlns:a16="http://schemas.microsoft.com/office/drawing/2014/main" id="{00000000-0008-0000-05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0" name="Picture 1" descr="ALMASHRI_0">
          <a:extLst>
            <a:ext uri="{FF2B5EF4-FFF2-40B4-BE49-F238E27FC236}">
              <a16:creationId xmlns:a16="http://schemas.microsoft.com/office/drawing/2014/main" id="{00000000-0008-0000-05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1" name="Picture 1" descr="ALMASHRI_0">
          <a:extLst>
            <a:ext uri="{FF2B5EF4-FFF2-40B4-BE49-F238E27FC236}">
              <a16:creationId xmlns:a16="http://schemas.microsoft.com/office/drawing/2014/main" id="{00000000-0008-0000-05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2" name="Picture 1" descr="ALMASHRI_0">
          <a:extLst>
            <a:ext uri="{FF2B5EF4-FFF2-40B4-BE49-F238E27FC236}">
              <a16:creationId xmlns:a16="http://schemas.microsoft.com/office/drawing/2014/main" id="{00000000-0008-0000-05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3" name="Picture 1" descr="ALMASHRI_0">
          <a:extLst>
            <a:ext uri="{FF2B5EF4-FFF2-40B4-BE49-F238E27FC236}">
              <a16:creationId xmlns:a16="http://schemas.microsoft.com/office/drawing/2014/main" id="{00000000-0008-0000-05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4" name="Picture 1" descr="ALMASHRI_0">
          <a:extLst>
            <a:ext uri="{FF2B5EF4-FFF2-40B4-BE49-F238E27FC236}">
              <a16:creationId xmlns:a16="http://schemas.microsoft.com/office/drawing/2014/main" id="{00000000-0008-0000-05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5" name="Picture 1" descr="ALMASHRI_0">
          <a:extLst>
            <a:ext uri="{FF2B5EF4-FFF2-40B4-BE49-F238E27FC236}">
              <a16:creationId xmlns:a16="http://schemas.microsoft.com/office/drawing/2014/main" id="{00000000-0008-0000-05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6" name="Picture 1" descr="ALMASHRI_0">
          <a:extLst>
            <a:ext uri="{FF2B5EF4-FFF2-40B4-BE49-F238E27FC236}">
              <a16:creationId xmlns:a16="http://schemas.microsoft.com/office/drawing/2014/main" id="{00000000-0008-0000-05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917" name="Picture 1" descr="ALMASHRI_0">
          <a:extLst>
            <a:ext uri="{FF2B5EF4-FFF2-40B4-BE49-F238E27FC236}">
              <a16:creationId xmlns:a16="http://schemas.microsoft.com/office/drawing/2014/main" id="{00000000-0008-0000-05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18" name="Picture 1" descr="ALMASHRI_0">
          <a:extLst>
            <a:ext uri="{FF2B5EF4-FFF2-40B4-BE49-F238E27FC236}">
              <a16:creationId xmlns:a16="http://schemas.microsoft.com/office/drawing/2014/main" id="{00000000-0008-0000-05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19" name="Picture 1" descr="ALMASHRI_0">
          <a:extLst>
            <a:ext uri="{FF2B5EF4-FFF2-40B4-BE49-F238E27FC236}">
              <a16:creationId xmlns:a16="http://schemas.microsoft.com/office/drawing/2014/main" id="{00000000-0008-0000-05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0" name="Picture 1" descr="ALMASHRI_0">
          <a:extLst>
            <a:ext uri="{FF2B5EF4-FFF2-40B4-BE49-F238E27FC236}">
              <a16:creationId xmlns:a16="http://schemas.microsoft.com/office/drawing/2014/main" id="{00000000-0008-0000-05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1" name="Picture 1" descr="ALMASHRI_0">
          <a:extLst>
            <a:ext uri="{FF2B5EF4-FFF2-40B4-BE49-F238E27FC236}">
              <a16:creationId xmlns:a16="http://schemas.microsoft.com/office/drawing/2014/main" id="{00000000-0008-0000-05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2" name="Picture 1" descr="ALMASHRI_0">
          <a:extLst>
            <a:ext uri="{FF2B5EF4-FFF2-40B4-BE49-F238E27FC236}">
              <a16:creationId xmlns:a16="http://schemas.microsoft.com/office/drawing/2014/main" id="{00000000-0008-0000-05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3" name="Picture 1" descr="ALMASHRI_0">
          <a:extLst>
            <a:ext uri="{FF2B5EF4-FFF2-40B4-BE49-F238E27FC236}">
              <a16:creationId xmlns:a16="http://schemas.microsoft.com/office/drawing/2014/main" id="{00000000-0008-0000-05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4" name="Picture 1" descr="ALMASHRI_0">
          <a:extLst>
            <a:ext uri="{FF2B5EF4-FFF2-40B4-BE49-F238E27FC236}">
              <a16:creationId xmlns:a16="http://schemas.microsoft.com/office/drawing/2014/main" id="{00000000-0008-0000-05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5" name="Picture 1" descr="ALMASHRI_0">
          <a:extLst>
            <a:ext uri="{FF2B5EF4-FFF2-40B4-BE49-F238E27FC236}">
              <a16:creationId xmlns:a16="http://schemas.microsoft.com/office/drawing/2014/main" id="{00000000-0008-0000-05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6" name="Picture 1" descr="ALMASHRI_0">
          <a:extLst>
            <a:ext uri="{FF2B5EF4-FFF2-40B4-BE49-F238E27FC236}">
              <a16:creationId xmlns:a16="http://schemas.microsoft.com/office/drawing/2014/main" id="{00000000-0008-0000-05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7" name="Picture 1" descr="ALMASHRI_0">
          <a:extLst>
            <a:ext uri="{FF2B5EF4-FFF2-40B4-BE49-F238E27FC236}">
              <a16:creationId xmlns:a16="http://schemas.microsoft.com/office/drawing/2014/main" id="{00000000-0008-0000-05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8" name="Picture 1" descr="ALMASHRI_0">
          <a:extLst>
            <a:ext uri="{FF2B5EF4-FFF2-40B4-BE49-F238E27FC236}">
              <a16:creationId xmlns:a16="http://schemas.microsoft.com/office/drawing/2014/main" id="{00000000-0008-0000-05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9" name="Picture 1" descr="ALMASHRI_0">
          <a:extLst>
            <a:ext uri="{FF2B5EF4-FFF2-40B4-BE49-F238E27FC236}">
              <a16:creationId xmlns:a16="http://schemas.microsoft.com/office/drawing/2014/main" id="{00000000-0008-0000-05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30" name="Picture 1" descr="ALMASHRI_0">
          <a:extLst>
            <a:ext uri="{FF2B5EF4-FFF2-40B4-BE49-F238E27FC236}">
              <a16:creationId xmlns:a16="http://schemas.microsoft.com/office/drawing/2014/main" id="{00000000-0008-0000-05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31" name="Picture 1" descr="ALMASHRI_0">
          <a:extLst>
            <a:ext uri="{FF2B5EF4-FFF2-40B4-BE49-F238E27FC236}">
              <a16:creationId xmlns:a16="http://schemas.microsoft.com/office/drawing/2014/main" id="{00000000-0008-0000-05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32" name="Picture 1" descr="ALMASHRI_0">
          <a:extLst>
            <a:ext uri="{FF2B5EF4-FFF2-40B4-BE49-F238E27FC236}">
              <a16:creationId xmlns:a16="http://schemas.microsoft.com/office/drawing/2014/main" id="{00000000-0008-0000-05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33" name="Picture 1" descr="ALMASHRI_0">
          <a:extLst>
            <a:ext uri="{FF2B5EF4-FFF2-40B4-BE49-F238E27FC236}">
              <a16:creationId xmlns:a16="http://schemas.microsoft.com/office/drawing/2014/main" id="{00000000-0008-0000-05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34" name="Picture 1" descr="ALMASHRI_0">
          <a:extLst>
            <a:ext uri="{FF2B5EF4-FFF2-40B4-BE49-F238E27FC236}">
              <a16:creationId xmlns:a16="http://schemas.microsoft.com/office/drawing/2014/main" id="{00000000-0008-0000-05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35" name="Picture 1" descr="ALMASHRI_0">
          <a:extLst>
            <a:ext uri="{FF2B5EF4-FFF2-40B4-BE49-F238E27FC236}">
              <a16:creationId xmlns:a16="http://schemas.microsoft.com/office/drawing/2014/main" id="{00000000-0008-0000-05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36" name="Picture 1" descr="ALMASHRI_0">
          <a:extLst>
            <a:ext uri="{FF2B5EF4-FFF2-40B4-BE49-F238E27FC236}">
              <a16:creationId xmlns:a16="http://schemas.microsoft.com/office/drawing/2014/main" id="{00000000-0008-0000-05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37" name="Picture 1" descr="ALMASHRI_0">
          <a:extLst>
            <a:ext uri="{FF2B5EF4-FFF2-40B4-BE49-F238E27FC236}">
              <a16:creationId xmlns:a16="http://schemas.microsoft.com/office/drawing/2014/main" id="{00000000-0008-0000-05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38" name="Picture 1" descr="ALMASHRI_0">
          <a:extLst>
            <a:ext uri="{FF2B5EF4-FFF2-40B4-BE49-F238E27FC236}">
              <a16:creationId xmlns:a16="http://schemas.microsoft.com/office/drawing/2014/main" id="{00000000-0008-0000-05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39" name="Picture 1" descr="ALMASHRI_0">
          <a:extLst>
            <a:ext uri="{FF2B5EF4-FFF2-40B4-BE49-F238E27FC236}">
              <a16:creationId xmlns:a16="http://schemas.microsoft.com/office/drawing/2014/main" id="{00000000-0008-0000-05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0" name="Picture 1" descr="ALMASHRI_0">
          <a:extLst>
            <a:ext uri="{FF2B5EF4-FFF2-40B4-BE49-F238E27FC236}">
              <a16:creationId xmlns:a16="http://schemas.microsoft.com/office/drawing/2014/main" id="{00000000-0008-0000-05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1" name="Picture 1" descr="ALMASHRI_0">
          <a:extLst>
            <a:ext uri="{FF2B5EF4-FFF2-40B4-BE49-F238E27FC236}">
              <a16:creationId xmlns:a16="http://schemas.microsoft.com/office/drawing/2014/main" id="{00000000-0008-0000-05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2" name="Picture 1" descr="ALMASHRI_0">
          <a:extLst>
            <a:ext uri="{FF2B5EF4-FFF2-40B4-BE49-F238E27FC236}">
              <a16:creationId xmlns:a16="http://schemas.microsoft.com/office/drawing/2014/main" id="{00000000-0008-0000-05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3" name="Picture 1" descr="ALMASHRI_0">
          <a:extLst>
            <a:ext uri="{FF2B5EF4-FFF2-40B4-BE49-F238E27FC236}">
              <a16:creationId xmlns:a16="http://schemas.microsoft.com/office/drawing/2014/main" id="{00000000-0008-0000-05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4" name="Picture 1" descr="ALMASHRI_0">
          <a:extLst>
            <a:ext uri="{FF2B5EF4-FFF2-40B4-BE49-F238E27FC236}">
              <a16:creationId xmlns:a16="http://schemas.microsoft.com/office/drawing/2014/main" id="{00000000-0008-0000-05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5" name="Picture 1" descr="ALMASHRI_0">
          <a:extLst>
            <a:ext uri="{FF2B5EF4-FFF2-40B4-BE49-F238E27FC236}">
              <a16:creationId xmlns:a16="http://schemas.microsoft.com/office/drawing/2014/main" id="{00000000-0008-0000-05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6" name="Picture 1" descr="ALMASHRI_0">
          <a:extLst>
            <a:ext uri="{FF2B5EF4-FFF2-40B4-BE49-F238E27FC236}">
              <a16:creationId xmlns:a16="http://schemas.microsoft.com/office/drawing/2014/main" id="{00000000-0008-0000-05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7" name="Picture 1" descr="ALMASHRI_0">
          <a:extLst>
            <a:ext uri="{FF2B5EF4-FFF2-40B4-BE49-F238E27FC236}">
              <a16:creationId xmlns:a16="http://schemas.microsoft.com/office/drawing/2014/main" id="{00000000-0008-0000-05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8" name="Picture 1" descr="ALMASHRI_0">
          <a:extLst>
            <a:ext uri="{FF2B5EF4-FFF2-40B4-BE49-F238E27FC236}">
              <a16:creationId xmlns:a16="http://schemas.microsoft.com/office/drawing/2014/main" id="{00000000-0008-0000-05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9" name="Picture 1" descr="ALMASHRI_0">
          <a:extLst>
            <a:ext uri="{FF2B5EF4-FFF2-40B4-BE49-F238E27FC236}">
              <a16:creationId xmlns:a16="http://schemas.microsoft.com/office/drawing/2014/main" id="{00000000-0008-0000-05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0" name="Picture 1" descr="ALMASHRI_0">
          <a:extLst>
            <a:ext uri="{FF2B5EF4-FFF2-40B4-BE49-F238E27FC236}">
              <a16:creationId xmlns:a16="http://schemas.microsoft.com/office/drawing/2014/main" id="{00000000-0008-0000-05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1" name="Picture 1" descr="ALMASHRI_0">
          <a:extLst>
            <a:ext uri="{FF2B5EF4-FFF2-40B4-BE49-F238E27FC236}">
              <a16:creationId xmlns:a16="http://schemas.microsoft.com/office/drawing/2014/main" id="{00000000-0008-0000-05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2" name="Picture 1" descr="ALMASHRI_0">
          <a:extLst>
            <a:ext uri="{FF2B5EF4-FFF2-40B4-BE49-F238E27FC236}">
              <a16:creationId xmlns:a16="http://schemas.microsoft.com/office/drawing/2014/main" id="{00000000-0008-0000-05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3" name="Picture 1" descr="ALMASHRI_0">
          <a:extLst>
            <a:ext uri="{FF2B5EF4-FFF2-40B4-BE49-F238E27FC236}">
              <a16:creationId xmlns:a16="http://schemas.microsoft.com/office/drawing/2014/main" id="{00000000-0008-0000-05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4" name="Picture 1" descr="ALMASHRI_0">
          <a:extLst>
            <a:ext uri="{FF2B5EF4-FFF2-40B4-BE49-F238E27FC236}">
              <a16:creationId xmlns:a16="http://schemas.microsoft.com/office/drawing/2014/main" id="{00000000-0008-0000-05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5" name="Picture 1" descr="ALMASHRI_0">
          <a:extLst>
            <a:ext uri="{FF2B5EF4-FFF2-40B4-BE49-F238E27FC236}">
              <a16:creationId xmlns:a16="http://schemas.microsoft.com/office/drawing/2014/main" id="{00000000-0008-0000-05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6" name="Picture 1" descr="ALMASHRI_0">
          <a:extLst>
            <a:ext uri="{FF2B5EF4-FFF2-40B4-BE49-F238E27FC236}">
              <a16:creationId xmlns:a16="http://schemas.microsoft.com/office/drawing/2014/main" id="{00000000-0008-0000-05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7" name="Picture 1" descr="ALMASHRI_0">
          <a:extLst>
            <a:ext uri="{FF2B5EF4-FFF2-40B4-BE49-F238E27FC236}">
              <a16:creationId xmlns:a16="http://schemas.microsoft.com/office/drawing/2014/main" id="{00000000-0008-0000-05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8" name="Picture 1" descr="ALMASHRI_0">
          <a:extLst>
            <a:ext uri="{FF2B5EF4-FFF2-40B4-BE49-F238E27FC236}">
              <a16:creationId xmlns:a16="http://schemas.microsoft.com/office/drawing/2014/main" id="{00000000-0008-0000-05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59" name="Picture 1" descr="ALMASHRI_0">
          <a:extLst>
            <a:ext uri="{FF2B5EF4-FFF2-40B4-BE49-F238E27FC236}">
              <a16:creationId xmlns:a16="http://schemas.microsoft.com/office/drawing/2014/main" id="{00000000-0008-0000-05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60" name="Picture 1" descr="ALMASHRI_0">
          <a:extLst>
            <a:ext uri="{FF2B5EF4-FFF2-40B4-BE49-F238E27FC236}">
              <a16:creationId xmlns:a16="http://schemas.microsoft.com/office/drawing/2014/main" id="{00000000-0008-0000-05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61" name="Picture 1" descr="ALMASHRI_0">
          <a:extLst>
            <a:ext uri="{FF2B5EF4-FFF2-40B4-BE49-F238E27FC236}">
              <a16:creationId xmlns:a16="http://schemas.microsoft.com/office/drawing/2014/main" id="{00000000-0008-0000-05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62" name="Picture 1" descr="ALMASHRI_0">
          <a:extLst>
            <a:ext uri="{FF2B5EF4-FFF2-40B4-BE49-F238E27FC236}">
              <a16:creationId xmlns:a16="http://schemas.microsoft.com/office/drawing/2014/main" id="{00000000-0008-0000-05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63" name="Picture 1" descr="ALMASHRI_0">
          <a:extLst>
            <a:ext uri="{FF2B5EF4-FFF2-40B4-BE49-F238E27FC236}">
              <a16:creationId xmlns:a16="http://schemas.microsoft.com/office/drawing/2014/main" id="{00000000-0008-0000-05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64" name="Picture 1" descr="ALMASHRI_0">
          <a:extLst>
            <a:ext uri="{FF2B5EF4-FFF2-40B4-BE49-F238E27FC236}">
              <a16:creationId xmlns:a16="http://schemas.microsoft.com/office/drawing/2014/main" id="{00000000-0008-0000-05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965" name="Picture 1" descr="ALMASHRI_0">
          <a:extLst>
            <a:ext uri="{FF2B5EF4-FFF2-40B4-BE49-F238E27FC236}">
              <a16:creationId xmlns:a16="http://schemas.microsoft.com/office/drawing/2014/main" id="{00000000-0008-0000-05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66" name="Picture 1" descr="ALMASHRI_0">
          <a:extLst>
            <a:ext uri="{FF2B5EF4-FFF2-40B4-BE49-F238E27FC236}">
              <a16:creationId xmlns:a16="http://schemas.microsoft.com/office/drawing/2014/main" id="{00000000-0008-0000-05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67" name="Picture 1" descr="ALMASHRI_0">
          <a:extLst>
            <a:ext uri="{FF2B5EF4-FFF2-40B4-BE49-F238E27FC236}">
              <a16:creationId xmlns:a16="http://schemas.microsoft.com/office/drawing/2014/main" id="{00000000-0008-0000-05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68" name="Picture 1" descr="ALMASHRI_0">
          <a:extLst>
            <a:ext uri="{FF2B5EF4-FFF2-40B4-BE49-F238E27FC236}">
              <a16:creationId xmlns:a16="http://schemas.microsoft.com/office/drawing/2014/main" id="{00000000-0008-0000-05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69" name="Picture 1" descr="ALMASHRI_0">
          <a:extLst>
            <a:ext uri="{FF2B5EF4-FFF2-40B4-BE49-F238E27FC236}">
              <a16:creationId xmlns:a16="http://schemas.microsoft.com/office/drawing/2014/main" id="{00000000-0008-0000-05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0" name="Picture 1" descr="ALMASHRI_0">
          <a:extLst>
            <a:ext uri="{FF2B5EF4-FFF2-40B4-BE49-F238E27FC236}">
              <a16:creationId xmlns:a16="http://schemas.microsoft.com/office/drawing/2014/main" id="{00000000-0008-0000-05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1" name="Picture 1" descr="ALMASHRI_0">
          <a:extLst>
            <a:ext uri="{FF2B5EF4-FFF2-40B4-BE49-F238E27FC236}">
              <a16:creationId xmlns:a16="http://schemas.microsoft.com/office/drawing/2014/main" id="{00000000-0008-0000-05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2" name="Picture 1" descr="ALMASHRI_0">
          <a:extLst>
            <a:ext uri="{FF2B5EF4-FFF2-40B4-BE49-F238E27FC236}">
              <a16:creationId xmlns:a16="http://schemas.microsoft.com/office/drawing/2014/main" id="{00000000-0008-0000-05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3" name="Picture 1" descr="ALMASHRI_0">
          <a:extLst>
            <a:ext uri="{FF2B5EF4-FFF2-40B4-BE49-F238E27FC236}">
              <a16:creationId xmlns:a16="http://schemas.microsoft.com/office/drawing/2014/main" id="{00000000-0008-0000-05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4" name="Picture 1" descr="ALMASHRI_0">
          <a:extLst>
            <a:ext uri="{FF2B5EF4-FFF2-40B4-BE49-F238E27FC236}">
              <a16:creationId xmlns:a16="http://schemas.microsoft.com/office/drawing/2014/main" id="{00000000-0008-0000-05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5" name="Picture 1" descr="ALMASHRI_0">
          <a:extLst>
            <a:ext uri="{FF2B5EF4-FFF2-40B4-BE49-F238E27FC236}">
              <a16:creationId xmlns:a16="http://schemas.microsoft.com/office/drawing/2014/main" id="{00000000-0008-0000-05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6" name="Picture 1" descr="ALMASHRI_0">
          <a:extLst>
            <a:ext uri="{FF2B5EF4-FFF2-40B4-BE49-F238E27FC236}">
              <a16:creationId xmlns:a16="http://schemas.microsoft.com/office/drawing/2014/main" id="{00000000-0008-0000-05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7" name="Picture 1" descr="ALMASHRI_0">
          <a:extLst>
            <a:ext uri="{FF2B5EF4-FFF2-40B4-BE49-F238E27FC236}">
              <a16:creationId xmlns:a16="http://schemas.microsoft.com/office/drawing/2014/main" id="{00000000-0008-0000-05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8" name="Picture 1" descr="ALMASHRI_0">
          <a:extLst>
            <a:ext uri="{FF2B5EF4-FFF2-40B4-BE49-F238E27FC236}">
              <a16:creationId xmlns:a16="http://schemas.microsoft.com/office/drawing/2014/main" id="{00000000-0008-0000-05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79" name="Picture 1" descr="ALMASHRI_0">
          <a:extLst>
            <a:ext uri="{FF2B5EF4-FFF2-40B4-BE49-F238E27FC236}">
              <a16:creationId xmlns:a16="http://schemas.microsoft.com/office/drawing/2014/main" id="{00000000-0008-0000-05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80" name="Picture 1" descr="ALMASHRI_0">
          <a:extLst>
            <a:ext uri="{FF2B5EF4-FFF2-40B4-BE49-F238E27FC236}">
              <a16:creationId xmlns:a16="http://schemas.microsoft.com/office/drawing/2014/main" id="{00000000-0008-0000-05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12141"/>
    <xdr:pic>
      <xdr:nvPicPr>
        <xdr:cNvPr id="5981" name="Picture 1" descr="ALMASHRI_0">
          <a:extLst>
            <a:ext uri="{FF2B5EF4-FFF2-40B4-BE49-F238E27FC236}">
              <a16:creationId xmlns:a16="http://schemas.microsoft.com/office/drawing/2014/main" id="{00000000-0008-0000-05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2" name="Picture 1" descr="ALMASHRI_0">
          <a:extLst>
            <a:ext uri="{FF2B5EF4-FFF2-40B4-BE49-F238E27FC236}">
              <a16:creationId xmlns:a16="http://schemas.microsoft.com/office/drawing/2014/main" id="{00000000-0008-0000-05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3" name="Picture 1" descr="ALMASHRI_0">
          <a:extLst>
            <a:ext uri="{FF2B5EF4-FFF2-40B4-BE49-F238E27FC236}">
              <a16:creationId xmlns:a16="http://schemas.microsoft.com/office/drawing/2014/main" id="{00000000-0008-0000-05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4" name="Picture 1" descr="ALMASHRI_0">
          <a:extLst>
            <a:ext uri="{FF2B5EF4-FFF2-40B4-BE49-F238E27FC236}">
              <a16:creationId xmlns:a16="http://schemas.microsoft.com/office/drawing/2014/main" id="{00000000-0008-0000-05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5" name="Picture 1" descr="ALMASHRI_0">
          <a:extLst>
            <a:ext uri="{FF2B5EF4-FFF2-40B4-BE49-F238E27FC236}">
              <a16:creationId xmlns:a16="http://schemas.microsoft.com/office/drawing/2014/main" id="{00000000-0008-0000-05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6" name="Picture 1" descr="ALMASHRI_0">
          <a:extLst>
            <a:ext uri="{FF2B5EF4-FFF2-40B4-BE49-F238E27FC236}">
              <a16:creationId xmlns:a16="http://schemas.microsoft.com/office/drawing/2014/main" id="{00000000-0008-0000-05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7" name="Picture 1" descr="ALMASHRI_0">
          <a:extLst>
            <a:ext uri="{FF2B5EF4-FFF2-40B4-BE49-F238E27FC236}">
              <a16:creationId xmlns:a16="http://schemas.microsoft.com/office/drawing/2014/main" id="{00000000-0008-0000-05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8" name="Picture 1" descr="ALMASHRI_0">
          <a:extLst>
            <a:ext uri="{FF2B5EF4-FFF2-40B4-BE49-F238E27FC236}">
              <a16:creationId xmlns:a16="http://schemas.microsoft.com/office/drawing/2014/main" id="{00000000-0008-0000-05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89" name="Picture 1" descr="ALMASHRI_0">
          <a:extLst>
            <a:ext uri="{FF2B5EF4-FFF2-40B4-BE49-F238E27FC236}">
              <a16:creationId xmlns:a16="http://schemas.microsoft.com/office/drawing/2014/main" id="{00000000-0008-0000-05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0" name="Picture 1" descr="ALMASHRI_0">
          <a:extLst>
            <a:ext uri="{FF2B5EF4-FFF2-40B4-BE49-F238E27FC236}">
              <a16:creationId xmlns:a16="http://schemas.microsoft.com/office/drawing/2014/main" id="{00000000-0008-0000-05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1" name="Picture 1" descr="ALMASHRI_0">
          <a:extLst>
            <a:ext uri="{FF2B5EF4-FFF2-40B4-BE49-F238E27FC236}">
              <a16:creationId xmlns:a16="http://schemas.microsoft.com/office/drawing/2014/main" id="{00000000-0008-0000-05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2" name="Picture 1" descr="ALMASHRI_0">
          <a:extLst>
            <a:ext uri="{FF2B5EF4-FFF2-40B4-BE49-F238E27FC236}">
              <a16:creationId xmlns:a16="http://schemas.microsoft.com/office/drawing/2014/main" id="{00000000-0008-0000-05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3" name="Picture 1" descr="ALMASHRI_0">
          <a:extLst>
            <a:ext uri="{FF2B5EF4-FFF2-40B4-BE49-F238E27FC236}">
              <a16:creationId xmlns:a16="http://schemas.microsoft.com/office/drawing/2014/main" id="{00000000-0008-0000-05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4" name="Picture 1" descr="ALMASHRI_0">
          <a:extLst>
            <a:ext uri="{FF2B5EF4-FFF2-40B4-BE49-F238E27FC236}">
              <a16:creationId xmlns:a16="http://schemas.microsoft.com/office/drawing/2014/main" id="{00000000-0008-0000-05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5" name="Picture 1" descr="ALMASHRI_0">
          <a:extLst>
            <a:ext uri="{FF2B5EF4-FFF2-40B4-BE49-F238E27FC236}">
              <a16:creationId xmlns:a16="http://schemas.microsoft.com/office/drawing/2014/main" id="{00000000-0008-0000-05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6" name="Picture 1" descr="ALMASHRI_0">
          <a:extLst>
            <a:ext uri="{FF2B5EF4-FFF2-40B4-BE49-F238E27FC236}">
              <a16:creationId xmlns:a16="http://schemas.microsoft.com/office/drawing/2014/main" id="{00000000-0008-0000-05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802616"/>
    <xdr:pic>
      <xdr:nvPicPr>
        <xdr:cNvPr id="5997" name="Picture 1" descr="ALMASHRI_0">
          <a:extLst>
            <a:ext uri="{FF2B5EF4-FFF2-40B4-BE49-F238E27FC236}">
              <a16:creationId xmlns:a16="http://schemas.microsoft.com/office/drawing/2014/main" id="{00000000-0008-0000-05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98" name="Picture 1" descr="ALMASHRI_0">
          <a:extLst>
            <a:ext uri="{FF2B5EF4-FFF2-40B4-BE49-F238E27FC236}">
              <a16:creationId xmlns:a16="http://schemas.microsoft.com/office/drawing/2014/main" id="{00000000-0008-0000-05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99" name="Picture 1" descr="ALMASHRI_0">
          <a:extLst>
            <a:ext uri="{FF2B5EF4-FFF2-40B4-BE49-F238E27FC236}">
              <a16:creationId xmlns:a16="http://schemas.microsoft.com/office/drawing/2014/main" id="{00000000-0008-0000-05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0" name="Picture 1" descr="ALMASHRI_0">
          <a:extLst>
            <a:ext uri="{FF2B5EF4-FFF2-40B4-BE49-F238E27FC236}">
              <a16:creationId xmlns:a16="http://schemas.microsoft.com/office/drawing/2014/main" id="{00000000-0008-0000-05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1" name="Picture 1" descr="ALMASHRI_0">
          <a:extLst>
            <a:ext uri="{FF2B5EF4-FFF2-40B4-BE49-F238E27FC236}">
              <a16:creationId xmlns:a16="http://schemas.microsoft.com/office/drawing/2014/main" id="{00000000-0008-0000-05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2" name="Picture 1" descr="ALMASHRI_0">
          <a:extLst>
            <a:ext uri="{FF2B5EF4-FFF2-40B4-BE49-F238E27FC236}">
              <a16:creationId xmlns:a16="http://schemas.microsoft.com/office/drawing/2014/main" id="{00000000-0008-0000-05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3" name="Picture 1" descr="ALMASHRI_0">
          <a:extLst>
            <a:ext uri="{FF2B5EF4-FFF2-40B4-BE49-F238E27FC236}">
              <a16:creationId xmlns:a16="http://schemas.microsoft.com/office/drawing/2014/main" id="{00000000-0008-0000-05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4" name="Picture 1" descr="ALMASHRI_0">
          <a:extLst>
            <a:ext uri="{FF2B5EF4-FFF2-40B4-BE49-F238E27FC236}">
              <a16:creationId xmlns:a16="http://schemas.microsoft.com/office/drawing/2014/main" id="{00000000-0008-0000-05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5" name="Picture 1" descr="ALMASHRI_0">
          <a:extLst>
            <a:ext uri="{FF2B5EF4-FFF2-40B4-BE49-F238E27FC236}">
              <a16:creationId xmlns:a16="http://schemas.microsoft.com/office/drawing/2014/main" id="{00000000-0008-0000-05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6" name="Picture 1" descr="ALMASHRI_0">
          <a:extLst>
            <a:ext uri="{FF2B5EF4-FFF2-40B4-BE49-F238E27FC236}">
              <a16:creationId xmlns:a16="http://schemas.microsoft.com/office/drawing/2014/main" id="{00000000-0008-0000-05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7" name="Picture 1" descr="ALMASHRI_0">
          <a:extLst>
            <a:ext uri="{FF2B5EF4-FFF2-40B4-BE49-F238E27FC236}">
              <a16:creationId xmlns:a16="http://schemas.microsoft.com/office/drawing/2014/main" id="{00000000-0008-0000-05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8" name="Picture 1" descr="ALMASHRI_0">
          <a:extLst>
            <a:ext uri="{FF2B5EF4-FFF2-40B4-BE49-F238E27FC236}">
              <a16:creationId xmlns:a16="http://schemas.microsoft.com/office/drawing/2014/main" id="{00000000-0008-0000-05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9" name="Picture 1" descr="ALMASHRI_0">
          <a:extLst>
            <a:ext uri="{FF2B5EF4-FFF2-40B4-BE49-F238E27FC236}">
              <a16:creationId xmlns:a16="http://schemas.microsoft.com/office/drawing/2014/main" id="{00000000-0008-0000-05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10" name="Picture 1" descr="ALMASHRI_0">
          <a:extLst>
            <a:ext uri="{FF2B5EF4-FFF2-40B4-BE49-F238E27FC236}">
              <a16:creationId xmlns:a16="http://schemas.microsoft.com/office/drawing/2014/main" id="{00000000-0008-0000-05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11" name="Picture 1" descr="ALMASHRI_0">
          <a:extLst>
            <a:ext uri="{FF2B5EF4-FFF2-40B4-BE49-F238E27FC236}">
              <a16:creationId xmlns:a16="http://schemas.microsoft.com/office/drawing/2014/main" id="{00000000-0008-0000-05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12" name="Picture 1" descr="ALMASHRI_0">
          <a:extLst>
            <a:ext uri="{FF2B5EF4-FFF2-40B4-BE49-F238E27FC236}">
              <a16:creationId xmlns:a16="http://schemas.microsoft.com/office/drawing/2014/main" id="{00000000-0008-0000-05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13" name="Picture 1" descr="ALMASHRI_0">
          <a:extLst>
            <a:ext uri="{FF2B5EF4-FFF2-40B4-BE49-F238E27FC236}">
              <a16:creationId xmlns:a16="http://schemas.microsoft.com/office/drawing/2014/main" id="{00000000-0008-0000-05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14" name="Picture 1" descr="ALMASHRI_0">
          <a:extLst>
            <a:ext uri="{FF2B5EF4-FFF2-40B4-BE49-F238E27FC236}">
              <a16:creationId xmlns:a16="http://schemas.microsoft.com/office/drawing/2014/main" id="{00000000-0008-0000-05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15" name="Picture 1" descr="ALMASHRI_0">
          <a:extLst>
            <a:ext uri="{FF2B5EF4-FFF2-40B4-BE49-F238E27FC236}">
              <a16:creationId xmlns:a16="http://schemas.microsoft.com/office/drawing/2014/main" id="{00000000-0008-0000-05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16" name="Picture 1" descr="ALMASHRI_0">
          <a:extLst>
            <a:ext uri="{FF2B5EF4-FFF2-40B4-BE49-F238E27FC236}">
              <a16:creationId xmlns:a16="http://schemas.microsoft.com/office/drawing/2014/main" id="{00000000-0008-0000-05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17" name="Picture 1" descr="ALMASHRI_0">
          <a:extLst>
            <a:ext uri="{FF2B5EF4-FFF2-40B4-BE49-F238E27FC236}">
              <a16:creationId xmlns:a16="http://schemas.microsoft.com/office/drawing/2014/main" id="{00000000-0008-0000-05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18" name="Picture 1" descr="ALMASHRI_0">
          <a:extLst>
            <a:ext uri="{FF2B5EF4-FFF2-40B4-BE49-F238E27FC236}">
              <a16:creationId xmlns:a16="http://schemas.microsoft.com/office/drawing/2014/main" id="{00000000-0008-0000-05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19" name="Picture 1" descr="ALMASHRI_0">
          <a:extLst>
            <a:ext uri="{FF2B5EF4-FFF2-40B4-BE49-F238E27FC236}">
              <a16:creationId xmlns:a16="http://schemas.microsoft.com/office/drawing/2014/main" id="{00000000-0008-0000-05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0" name="Picture 1" descr="ALMASHRI_0">
          <a:extLst>
            <a:ext uri="{FF2B5EF4-FFF2-40B4-BE49-F238E27FC236}">
              <a16:creationId xmlns:a16="http://schemas.microsoft.com/office/drawing/2014/main" id="{00000000-0008-0000-05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1" name="Picture 1" descr="ALMASHRI_0">
          <a:extLst>
            <a:ext uri="{FF2B5EF4-FFF2-40B4-BE49-F238E27FC236}">
              <a16:creationId xmlns:a16="http://schemas.microsoft.com/office/drawing/2014/main" id="{00000000-0008-0000-05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2" name="Picture 1" descr="ALMASHRI_0">
          <a:extLst>
            <a:ext uri="{FF2B5EF4-FFF2-40B4-BE49-F238E27FC236}">
              <a16:creationId xmlns:a16="http://schemas.microsoft.com/office/drawing/2014/main" id="{00000000-0008-0000-05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3" name="Picture 1" descr="ALMASHRI_0">
          <a:extLst>
            <a:ext uri="{FF2B5EF4-FFF2-40B4-BE49-F238E27FC236}">
              <a16:creationId xmlns:a16="http://schemas.microsoft.com/office/drawing/2014/main" id="{00000000-0008-0000-05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4" name="Picture 1" descr="ALMASHRI_0">
          <a:extLst>
            <a:ext uri="{FF2B5EF4-FFF2-40B4-BE49-F238E27FC236}">
              <a16:creationId xmlns:a16="http://schemas.microsoft.com/office/drawing/2014/main" id="{00000000-0008-0000-05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5" name="Picture 1" descr="ALMASHRI_0">
          <a:extLst>
            <a:ext uri="{FF2B5EF4-FFF2-40B4-BE49-F238E27FC236}">
              <a16:creationId xmlns:a16="http://schemas.microsoft.com/office/drawing/2014/main" id="{00000000-0008-0000-05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6" name="Picture 1" descr="ALMASHRI_0">
          <a:extLst>
            <a:ext uri="{FF2B5EF4-FFF2-40B4-BE49-F238E27FC236}">
              <a16:creationId xmlns:a16="http://schemas.microsoft.com/office/drawing/2014/main" id="{00000000-0008-0000-05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7" name="Picture 1" descr="ALMASHRI_0">
          <a:extLst>
            <a:ext uri="{FF2B5EF4-FFF2-40B4-BE49-F238E27FC236}">
              <a16:creationId xmlns:a16="http://schemas.microsoft.com/office/drawing/2014/main" id="{00000000-0008-0000-05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8" name="Picture 1" descr="ALMASHRI_0">
          <a:extLst>
            <a:ext uri="{FF2B5EF4-FFF2-40B4-BE49-F238E27FC236}">
              <a16:creationId xmlns:a16="http://schemas.microsoft.com/office/drawing/2014/main" id="{00000000-0008-0000-05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29" name="Picture 1" descr="ALMASHRI_0">
          <a:extLst>
            <a:ext uri="{FF2B5EF4-FFF2-40B4-BE49-F238E27FC236}">
              <a16:creationId xmlns:a16="http://schemas.microsoft.com/office/drawing/2014/main" id="{00000000-0008-0000-05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0" name="Picture 1" descr="ALMASHRI_0">
          <a:extLst>
            <a:ext uri="{FF2B5EF4-FFF2-40B4-BE49-F238E27FC236}">
              <a16:creationId xmlns:a16="http://schemas.microsoft.com/office/drawing/2014/main" id="{00000000-0008-0000-05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1" name="Picture 1" descr="ALMASHRI_0">
          <a:extLst>
            <a:ext uri="{FF2B5EF4-FFF2-40B4-BE49-F238E27FC236}">
              <a16:creationId xmlns:a16="http://schemas.microsoft.com/office/drawing/2014/main" id="{00000000-0008-0000-05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2" name="Picture 1" descr="ALMASHRI_0">
          <a:extLst>
            <a:ext uri="{FF2B5EF4-FFF2-40B4-BE49-F238E27FC236}">
              <a16:creationId xmlns:a16="http://schemas.microsoft.com/office/drawing/2014/main" id="{00000000-0008-0000-05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3" name="Picture 1" descr="ALMASHRI_0">
          <a:extLst>
            <a:ext uri="{FF2B5EF4-FFF2-40B4-BE49-F238E27FC236}">
              <a16:creationId xmlns:a16="http://schemas.microsoft.com/office/drawing/2014/main" id="{00000000-0008-0000-05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4" name="Picture 1" descr="ALMASHRI_0">
          <a:extLst>
            <a:ext uri="{FF2B5EF4-FFF2-40B4-BE49-F238E27FC236}">
              <a16:creationId xmlns:a16="http://schemas.microsoft.com/office/drawing/2014/main" id="{00000000-0008-0000-05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5" name="Picture 1" descr="ALMASHRI_0">
          <a:extLst>
            <a:ext uri="{FF2B5EF4-FFF2-40B4-BE49-F238E27FC236}">
              <a16:creationId xmlns:a16="http://schemas.microsoft.com/office/drawing/2014/main" id="{00000000-0008-0000-05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6" name="Picture 1" descr="ALMASHRI_0">
          <a:extLst>
            <a:ext uri="{FF2B5EF4-FFF2-40B4-BE49-F238E27FC236}">
              <a16:creationId xmlns:a16="http://schemas.microsoft.com/office/drawing/2014/main" id="{00000000-0008-0000-05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7" name="Picture 1" descr="ALMASHRI_0">
          <a:extLst>
            <a:ext uri="{FF2B5EF4-FFF2-40B4-BE49-F238E27FC236}">
              <a16:creationId xmlns:a16="http://schemas.microsoft.com/office/drawing/2014/main" id="{00000000-0008-0000-05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8" name="Picture 1" descr="ALMASHRI_0">
          <a:extLst>
            <a:ext uri="{FF2B5EF4-FFF2-40B4-BE49-F238E27FC236}">
              <a16:creationId xmlns:a16="http://schemas.microsoft.com/office/drawing/2014/main" id="{00000000-0008-0000-05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39" name="Picture 1" descr="ALMASHRI_0">
          <a:extLst>
            <a:ext uri="{FF2B5EF4-FFF2-40B4-BE49-F238E27FC236}">
              <a16:creationId xmlns:a16="http://schemas.microsoft.com/office/drawing/2014/main" id="{00000000-0008-0000-05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40" name="Picture 1" descr="ALMASHRI_0">
          <a:extLst>
            <a:ext uri="{FF2B5EF4-FFF2-40B4-BE49-F238E27FC236}">
              <a16:creationId xmlns:a16="http://schemas.microsoft.com/office/drawing/2014/main" id="{00000000-0008-0000-05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41" name="Picture 1" descr="ALMASHRI_0">
          <a:extLst>
            <a:ext uri="{FF2B5EF4-FFF2-40B4-BE49-F238E27FC236}">
              <a16:creationId xmlns:a16="http://schemas.microsoft.com/office/drawing/2014/main" id="{00000000-0008-0000-05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42" name="Picture 1" descr="ALMASHRI_0">
          <a:extLst>
            <a:ext uri="{FF2B5EF4-FFF2-40B4-BE49-F238E27FC236}">
              <a16:creationId xmlns:a16="http://schemas.microsoft.com/office/drawing/2014/main" id="{00000000-0008-0000-05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43" name="Picture 1" descr="ALMASHRI_0">
          <a:extLst>
            <a:ext uri="{FF2B5EF4-FFF2-40B4-BE49-F238E27FC236}">
              <a16:creationId xmlns:a16="http://schemas.microsoft.com/office/drawing/2014/main" id="{00000000-0008-0000-05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44" name="Picture 1" descr="ALMASHRI_0">
          <a:extLst>
            <a:ext uri="{FF2B5EF4-FFF2-40B4-BE49-F238E27FC236}">
              <a16:creationId xmlns:a16="http://schemas.microsoft.com/office/drawing/2014/main" id="{00000000-0008-0000-05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045" name="Picture 1" descr="ALMASHRI_0">
          <a:extLst>
            <a:ext uri="{FF2B5EF4-FFF2-40B4-BE49-F238E27FC236}">
              <a16:creationId xmlns:a16="http://schemas.microsoft.com/office/drawing/2014/main" id="{00000000-0008-0000-05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46" name="Picture 1" descr="ALMASHRI_0">
          <a:extLst>
            <a:ext uri="{FF2B5EF4-FFF2-40B4-BE49-F238E27FC236}">
              <a16:creationId xmlns:a16="http://schemas.microsoft.com/office/drawing/2014/main" id="{00000000-0008-0000-05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47" name="Picture 1" descr="ALMASHRI_0">
          <a:extLst>
            <a:ext uri="{FF2B5EF4-FFF2-40B4-BE49-F238E27FC236}">
              <a16:creationId xmlns:a16="http://schemas.microsoft.com/office/drawing/2014/main" id="{00000000-0008-0000-05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48" name="Picture 1" descr="ALMASHRI_0">
          <a:extLst>
            <a:ext uri="{FF2B5EF4-FFF2-40B4-BE49-F238E27FC236}">
              <a16:creationId xmlns:a16="http://schemas.microsoft.com/office/drawing/2014/main" id="{00000000-0008-0000-05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49" name="Picture 1" descr="ALMASHRI_0">
          <a:extLst>
            <a:ext uri="{FF2B5EF4-FFF2-40B4-BE49-F238E27FC236}">
              <a16:creationId xmlns:a16="http://schemas.microsoft.com/office/drawing/2014/main" id="{00000000-0008-0000-05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0" name="Picture 1" descr="ALMASHRI_0">
          <a:extLst>
            <a:ext uri="{FF2B5EF4-FFF2-40B4-BE49-F238E27FC236}">
              <a16:creationId xmlns:a16="http://schemas.microsoft.com/office/drawing/2014/main" id="{00000000-0008-0000-05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1" name="Picture 1" descr="ALMASHRI_0">
          <a:extLst>
            <a:ext uri="{FF2B5EF4-FFF2-40B4-BE49-F238E27FC236}">
              <a16:creationId xmlns:a16="http://schemas.microsoft.com/office/drawing/2014/main" id="{00000000-0008-0000-05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2" name="Picture 1" descr="ALMASHRI_0">
          <a:extLst>
            <a:ext uri="{FF2B5EF4-FFF2-40B4-BE49-F238E27FC236}">
              <a16:creationId xmlns:a16="http://schemas.microsoft.com/office/drawing/2014/main" id="{00000000-0008-0000-05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3" name="Picture 1" descr="ALMASHRI_0">
          <a:extLst>
            <a:ext uri="{FF2B5EF4-FFF2-40B4-BE49-F238E27FC236}">
              <a16:creationId xmlns:a16="http://schemas.microsoft.com/office/drawing/2014/main" id="{00000000-0008-0000-05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4" name="Picture 1" descr="ALMASHRI_0">
          <a:extLst>
            <a:ext uri="{FF2B5EF4-FFF2-40B4-BE49-F238E27FC236}">
              <a16:creationId xmlns:a16="http://schemas.microsoft.com/office/drawing/2014/main" id="{00000000-0008-0000-05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5" name="Picture 1" descr="ALMASHRI_0">
          <a:extLst>
            <a:ext uri="{FF2B5EF4-FFF2-40B4-BE49-F238E27FC236}">
              <a16:creationId xmlns:a16="http://schemas.microsoft.com/office/drawing/2014/main" id="{00000000-0008-0000-05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6" name="Picture 1" descr="ALMASHRI_0">
          <a:extLst>
            <a:ext uri="{FF2B5EF4-FFF2-40B4-BE49-F238E27FC236}">
              <a16:creationId xmlns:a16="http://schemas.microsoft.com/office/drawing/2014/main" id="{00000000-0008-0000-05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7" name="Picture 1" descr="ALMASHRI_0">
          <a:extLst>
            <a:ext uri="{FF2B5EF4-FFF2-40B4-BE49-F238E27FC236}">
              <a16:creationId xmlns:a16="http://schemas.microsoft.com/office/drawing/2014/main" id="{00000000-0008-0000-05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8" name="Picture 1" descr="ALMASHRI_0">
          <a:extLst>
            <a:ext uri="{FF2B5EF4-FFF2-40B4-BE49-F238E27FC236}">
              <a16:creationId xmlns:a16="http://schemas.microsoft.com/office/drawing/2014/main" id="{00000000-0008-0000-05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59" name="Picture 1" descr="ALMASHRI_0">
          <a:extLst>
            <a:ext uri="{FF2B5EF4-FFF2-40B4-BE49-F238E27FC236}">
              <a16:creationId xmlns:a16="http://schemas.microsoft.com/office/drawing/2014/main" id="{00000000-0008-0000-05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60" name="Picture 1" descr="ALMASHRI_0">
          <a:extLst>
            <a:ext uri="{FF2B5EF4-FFF2-40B4-BE49-F238E27FC236}">
              <a16:creationId xmlns:a16="http://schemas.microsoft.com/office/drawing/2014/main" id="{00000000-0008-0000-05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061" name="Picture 1" descr="ALMASHRI_0">
          <a:extLst>
            <a:ext uri="{FF2B5EF4-FFF2-40B4-BE49-F238E27FC236}">
              <a16:creationId xmlns:a16="http://schemas.microsoft.com/office/drawing/2014/main" id="{00000000-0008-0000-05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2" name="Picture 1" descr="ALMASHRI_0">
          <a:extLst>
            <a:ext uri="{FF2B5EF4-FFF2-40B4-BE49-F238E27FC236}">
              <a16:creationId xmlns:a16="http://schemas.microsoft.com/office/drawing/2014/main" id="{00000000-0008-0000-05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3" name="Picture 1" descr="ALMASHRI_0">
          <a:extLst>
            <a:ext uri="{FF2B5EF4-FFF2-40B4-BE49-F238E27FC236}">
              <a16:creationId xmlns:a16="http://schemas.microsoft.com/office/drawing/2014/main" id="{00000000-0008-0000-05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4" name="Picture 1" descr="ALMASHRI_0">
          <a:extLst>
            <a:ext uri="{FF2B5EF4-FFF2-40B4-BE49-F238E27FC236}">
              <a16:creationId xmlns:a16="http://schemas.microsoft.com/office/drawing/2014/main" id="{00000000-0008-0000-05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5" name="Picture 1" descr="ALMASHRI_0">
          <a:extLst>
            <a:ext uri="{FF2B5EF4-FFF2-40B4-BE49-F238E27FC236}">
              <a16:creationId xmlns:a16="http://schemas.microsoft.com/office/drawing/2014/main" id="{00000000-0008-0000-05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6" name="Picture 1" descr="ALMASHRI_0">
          <a:extLst>
            <a:ext uri="{FF2B5EF4-FFF2-40B4-BE49-F238E27FC236}">
              <a16:creationId xmlns:a16="http://schemas.microsoft.com/office/drawing/2014/main" id="{00000000-0008-0000-05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7" name="Picture 1" descr="ALMASHRI_0">
          <a:extLst>
            <a:ext uri="{FF2B5EF4-FFF2-40B4-BE49-F238E27FC236}">
              <a16:creationId xmlns:a16="http://schemas.microsoft.com/office/drawing/2014/main" id="{00000000-0008-0000-05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8" name="Picture 1" descr="ALMASHRI_0">
          <a:extLst>
            <a:ext uri="{FF2B5EF4-FFF2-40B4-BE49-F238E27FC236}">
              <a16:creationId xmlns:a16="http://schemas.microsoft.com/office/drawing/2014/main" id="{00000000-0008-0000-05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9" name="Picture 1" descr="ALMASHRI_0">
          <a:extLst>
            <a:ext uri="{FF2B5EF4-FFF2-40B4-BE49-F238E27FC236}">
              <a16:creationId xmlns:a16="http://schemas.microsoft.com/office/drawing/2014/main" id="{00000000-0008-0000-05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0" name="Picture 1" descr="ALMASHRI_0">
          <a:extLst>
            <a:ext uri="{FF2B5EF4-FFF2-40B4-BE49-F238E27FC236}">
              <a16:creationId xmlns:a16="http://schemas.microsoft.com/office/drawing/2014/main" id="{00000000-0008-0000-05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1" name="Picture 1" descr="ALMASHRI_0">
          <a:extLst>
            <a:ext uri="{FF2B5EF4-FFF2-40B4-BE49-F238E27FC236}">
              <a16:creationId xmlns:a16="http://schemas.microsoft.com/office/drawing/2014/main" id="{00000000-0008-0000-05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2" name="Picture 1" descr="ALMASHRI_0">
          <a:extLst>
            <a:ext uri="{FF2B5EF4-FFF2-40B4-BE49-F238E27FC236}">
              <a16:creationId xmlns:a16="http://schemas.microsoft.com/office/drawing/2014/main" id="{00000000-0008-0000-05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3" name="Picture 1" descr="ALMASHRI_0">
          <a:extLst>
            <a:ext uri="{FF2B5EF4-FFF2-40B4-BE49-F238E27FC236}">
              <a16:creationId xmlns:a16="http://schemas.microsoft.com/office/drawing/2014/main" id="{00000000-0008-0000-05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4" name="Picture 1" descr="ALMASHRI_0">
          <a:extLst>
            <a:ext uri="{FF2B5EF4-FFF2-40B4-BE49-F238E27FC236}">
              <a16:creationId xmlns:a16="http://schemas.microsoft.com/office/drawing/2014/main" id="{00000000-0008-0000-05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5" name="Picture 1" descr="ALMASHRI_0">
          <a:extLst>
            <a:ext uri="{FF2B5EF4-FFF2-40B4-BE49-F238E27FC236}">
              <a16:creationId xmlns:a16="http://schemas.microsoft.com/office/drawing/2014/main" id="{00000000-0008-0000-05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6" name="Picture 1" descr="ALMASHRI_0">
          <a:extLst>
            <a:ext uri="{FF2B5EF4-FFF2-40B4-BE49-F238E27FC236}">
              <a16:creationId xmlns:a16="http://schemas.microsoft.com/office/drawing/2014/main" id="{00000000-0008-0000-05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7" name="Picture 1" descr="ALMASHRI_0">
          <a:extLst>
            <a:ext uri="{FF2B5EF4-FFF2-40B4-BE49-F238E27FC236}">
              <a16:creationId xmlns:a16="http://schemas.microsoft.com/office/drawing/2014/main" id="{00000000-0008-0000-05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78" name="Picture 1" descr="ALMASHRI_0">
          <a:extLst>
            <a:ext uri="{FF2B5EF4-FFF2-40B4-BE49-F238E27FC236}">
              <a16:creationId xmlns:a16="http://schemas.microsoft.com/office/drawing/2014/main" id="{00000000-0008-0000-05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79" name="Picture 1" descr="ALMASHRI_0">
          <a:extLst>
            <a:ext uri="{FF2B5EF4-FFF2-40B4-BE49-F238E27FC236}">
              <a16:creationId xmlns:a16="http://schemas.microsoft.com/office/drawing/2014/main" id="{00000000-0008-0000-05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0" name="Picture 1" descr="ALMASHRI_0">
          <a:extLst>
            <a:ext uri="{FF2B5EF4-FFF2-40B4-BE49-F238E27FC236}">
              <a16:creationId xmlns:a16="http://schemas.microsoft.com/office/drawing/2014/main" id="{00000000-0008-0000-05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1" name="Picture 1" descr="ALMASHRI_0">
          <a:extLst>
            <a:ext uri="{FF2B5EF4-FFF2-40B4-BE49-F238E27FC236}">
              <a16:creationId xmlns:a16="http://schemas.microsoft.com/office/drawing/2014/main" id="{00000000-0008-0000-05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2" name="Picture 1" descr="ALMASHRI_0">
          <a:extLst>
            <a:ext uri="{FF2B5EF4-FFF2-40B4-BE49-F238E27FC236}">
              <a16:creationId xmlns:a16="http://schemas.microsoft.com/office/drawing/2014/main" id="{00000000-0008-0000-05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3" name="Picture 1" descr="ALMASHRI_0">
          <a:extLst>
            <a:ext uri="{FF2B5EF4-FFF2-40B4-BE49-F238E27FC236}">
              <a16:creationId xmlns:a16="http://schemas.microsoft.com/office/drawing/2014/main" id="{00000000-0008-0000-05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4" name="Picture 1" descr="ALMASHRI_0">
          <a:extLst>
            <a:ext uri="{FF2B5EF4-FFF2-40B4-BE49-F238E27FC236}">
              <a16:creationId xmlns:a16="http://schemas.microsoft.com/office/drawing/2014/main" id="{00000000-0008-0000-05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5" name="Picture 1" descr="ALMASHRI_0">
          <a:extLst>
            <a:ext uri="{FF2B5EF4-FFF2-40B4-BE49-F238E27FC236}">
              <a16:creationId xmlns:a16="http://schemas.microsoft.com/office/drawing/2014/main" id="{00000000-0008-0000-05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6" name="Picture 1" descr="ALMASHRI_0">
          <a:extLst>
            <a:ext uri="{FF2B5EF4-FFF2-40B4-BE49-F238E27FC236}">
              <a16:creationId xmlns:a16="http://schemas.microsoft.com/office/drawing/2014/main" id="{00000000-0008-0000-05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7" name="Picture 1" descr="ALMASHRI_0">
          <a:extLst>
            <a:ext uri="{FF2B5EF4-FFF2-40B4-BE49-F238E27FC236}">
              <a16:creationId xmlns:a16="http://schemas.microsoft.com/office/drawing/2014/main" id="{00000000-0008-0000-05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8" name="Picture 1" descr="ALMASHRI_0">
          <a:extLst>
            <a:ext uri="{FF2B5EF4-FFF2-40B4-BE49-F238E27FC236}">
              <a16:creationId xmlns:a16="http://schemas.microsoft.com/office/drawing/2014/main" id="{00000000-0008-0000-05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89" name="Picture 1" descr="ALMASHRI_0">
          <a:extLst>
            <a:ext uri="{FF2B5EF4-FFF2-40B4-BE49-F238E27FC236}">
              <a16:creationId xmlns:a16="http://schemas.microsoft.com/office/drawing/2014/main" id="{00000000-0008-0000-05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90" name="Picture 1" descr="ALMASHRI_0">
          <a:extLst>
            <a:ext uri="{FF2B5EF4-FFF2-40B4-BE49-F238E27FC236}">
              <a16:creationId xmlns:a16="http://schemas.microsoft.com/office/drawing/2014/main" id="{00000000-0008-0000-05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91" name="Picture 1" descr="ALMASHRI_0">
          <a:extLst>
            <a:ext uri="{FF2B5EF4-FFF2-40B4-BE49-F238E27FC236}">
              <a16:creationId xmlns:a16="http://schemas.microsoft.com/office/drawing/2014/main" id="{00000000-0008-0000-05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092" name="Picture 1" descr="ALMASHRI_0">
          <a:extLst>
            <a:ext uri="{FF2B5EF4-FFF2-40B4-BE49-F238E27FC236}">
              <a16:creationId xmlns:a16="http://schemas.microsoft.com/office/drawing/2014/main" id="{00000000-0008-0000-05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093" name="Picture 1" descr="ALMASHRI_0">
          <a:extLst>
            <a:ext uri="{FF2B5EF4-FFF2-40B4-BE49-F238E27FC236}">
              <a16:creationId xmlns:a16="http://schemas.microsoft.com/office/drawing/2014/main" id="{00000000-0008-0000-05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094" name="Picture 1" descr="ALMASHRI_0">
          <a:extLst>
            <a:ext uri="{FF2B5EF4-FFF2-40B4-BE49-F238E27FC236}">
              <a16:creationId xmlns:a16="http://schemas.microsoft.com/office/drawing/2014/main" id="{00000000-0008-0000-05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095" name="Picture 1" descr="ALMASHRI_0">
          <a:extLst>
            <a:ext uri="{FF2B5EF4-FFF2-40B4-BE49-F238E27FC236}">
              <a16:creationId xmlns:a16="http://schemas.microsoft.com/office/drawing/2014/main" id="{00000000-0008-0000-05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096" name="Picture 1" descr="ALMASHRI_0">
          <a:extLst>
            <a:ext uri="{FF2B5EF4-FFF2-40B4-BE49-F238E27FC236}">
              <a16:creationId xmlns:a16="http://schemas.microsoft.com/office/drawing/2014/main" id="{00000000-0008-0000-05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097" name="Picture 1" descr="ALMASHRI_0">
          <a:extLst>
            <a:ext uri="{FF2B5EF4-FFF2-40B4-BE49-F238E27FC236}">
              <a16:creationId xmlns:a16="http://schemas.microsoft.com/office/drawing/2014/main" id="{00000000-0008-0000-05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098" name="Picture 1" descr="ALMASHRI_0">
          <a:extLst>
            <a:ext uri="{FF2B5EF4-FFF2-40B4-BE49-F238E27FC236}">
              <a16:creationId xmlns:a16="http://schemas.microsoft.com/office/drawing/2014/main" id="{00000000-0008-0000-05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099" name="Picture 1" descr="ALMASHRI_0">
          <a:extLst>
            <a:ext uri="{FF2B5EF4-FFF2-40B4-BE49-F238E27FC236}">
              <a16:creationId xmlns:a16="http://schemas.microsoft.com/office/drawing/2014/main" id="{00000000-0008-0000-05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0" name="Picture 1" descr="ALMASHRI_0">
          <a:extLst>
            <a:ext uri="{FF2B5EF4-FFF2-40B4-BE49-F238E27FC236}">
              <a16:creationId xmlns:a16="http://schemas.microsoft.com/office/drawing/2014/main" id="{00000000-0008-0000-05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1" name="Picture 1" descr="ALMASHRI_0">
          <a:extLst>
            <a:ext uri="{FF2B5EF4-FFF2-40B4-BE49-F238E27FC236}">
              <a16:creationId xmlns:a16="http://schemas.microsoft.com/office/drawing/2014/main" id="{00000000-0008-0000-05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2" name="Picture 1" descr="ALMASHRI_0">
          <a:extLst>
            <a:ext uri="{FF2B5EF4-FFF2-40B4-BE49-F238E27FC236}">
              <a16:creationId xmlns:a16="http://schemas.microsoft.com/office/drawing/2014/main" id="{00000000-0008-0000-05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3" name="Picture 1" descr="ALMASHRI_0">
          <a:extLst>
            <a:ext uri="{FF2B5EF4-FFF2-40B4-BE49-F238E27FC236}">
              <a16:creationId xmlns:a16="http://schemas.microsoft.com/office/drawing/2014/main" id="{00000000-0008-0000-05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4" name="Picture 1" descr="ALMASHRI_0">
          <a:extLst>
            <a:ext uri="{FF2B5EF4-FFF2-40B4-BE49-F238E27FC236}">
              <a16:creationId xmlns:a16="http://schemas.microsoft.com/office/drawing/2014/main" id="{00000000-0008-0000-05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5" name="Picture 1" descr="ALMASHRI_0">
          <a:extLst>
            <a:ext uri="{FF2B5EF4-FFF2-40B4-BE49-F238E27FC236}">
              <a16:creationId xmlns:a16="http://schemas.microsoft.com/office/drawing/2014/main" id="{00000000-0008-0000-05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6" name="Picture 1" descr="ALMASHRI_0">
          <a:extLst>
            <a:ext uri="{FF2B5EF4-FFF2-40B4-BE49-F238E27FC236}">
              <a16:creationId xmlns:a16="http://schemas.microsoft.com/office/drawing/2014/main" id="{00000000-0008-0000-05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7" name="Picture 1" descr="ALMASHRI_0">
          <a:extLst>
            <a:ext uri="{FF2B5EF4-FFF2-40B4-BE49-F238E27FC236}">
              <a16:creationId xmlns:a16="http://schemas.microsoft.com/office/drawing/2014/main" id="{00000000-0008-0000-05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8" name="Picture 1" descr="ALMASHRI_0">
          <a:extLst>
            <a:ext uri="{FF2B5EF4-FFF2-40B4-BE49-F238E27FC236}">
              <a16:creationId xmlns:a16="http://schemas.microsoft.com/office/drawing/2014/main" id="{00000000-0008-0000-05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09" name="Picture 1" descr="ALMASHRI_0">
          <a:extLst>
            <a:ext uri="{FF2B5EF4-FFF2-40B4-BE49-F238E27FC236}">
              <a16:creationId xmlns:a16="http://schemas.microsoft.com/office/drawing/2014/main" id="{00000000-0008-0000-05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0" name="Picture 1" descr="ALMASHRI_0">
          <a:extLst>
            <a:ext uri="{FF2B5EF4-FFF2-40B4-BE49-F238E27FC236}">
              <a16:creationId xmlns:a16="http://schemas.microsoft.com/office/drawing/2014/main" id="{00000000-0008-0000-05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1" name="Picture 1" descr="ALMASHRI_0">
          <a:extLst>
            <a:ext uri="{FF2B5EF4-FFF2-40B4-BE49-F238E27FC236}">
              <a16:creationId xmlns:a16="http://schemas.microsoft.com/office/drawing/2014/main" id="{00000000-0008-0000-05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2" name="Picture 1" descr="ALMASHRI_0">
          <a:extLst>
            <a:ext uri="{FF2B5EF4-FFF2-40B4-BE49-F238E27FC236}">
              <a16:creationId xmlns:a16="http://schemas.microsoft.com/office/drawing/2014/main" id="{00000000-0008-0000-05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3" name="Picture 1" descr="ALMASHRI_0">
          <a:extLst>
            <a:ext uri="{FF2B5EF4-FFF2-40B4-BE49-F238E27FC236}">
              <a16:creationId xmlns:a16="http://schemas.microsoft.com/office/drawing/2014/main" id="{00000000-0008-0000-05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4" name="Picture 1" descr="ALMASHRI_0">
          <a:extLst>
            <a:ext uri="{FF2B5EF4-FFF2-40B4-BE49-F238E27FC236}">
              <a16:creationId xmlns:a16="http://schemas.microsoft.com/office/drawing/2014/main" id="{00000000-0008-0000-05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5" name="Picture 1" descr="ALMASHRI_0">
          <a:extLst>
            <a:ext uri="{FF2B5EF4-FFF2-40B4-BE49-F238E27FC236}">
              <a16:creationId xmlns:a16="http://schemas.microsoft.com/office/drawing/2014/main" id="{00000000-0008-0000-05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6" name="Picture 1" descr="ALMASHRI_0">
          <a:extLst>
            <a:ext uri="{FF2B5EF4-FFF2-40B4-BE49-F238E27FC236}">
              <a16:creationId xmlns:a16="http://schemas.microsoft.com/office/drawing/2014/main" id="{00000000-0008-0000-05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7" name="Picture 1" descr="ALMASHRI_0">
          <a:extLst>
            <a:ext uri="{FF2B5EF4-FFF2-40B4-BE49-F238E27FC236}">
              <a16:creationId xmlns:a16="http://schemas.microsoft.com/office/drawing/2014/main" id="{00000000-0008-0000-05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8" name="Picture 1" descr="ALMASHRI_0">
          <a:extLst>
            <a:ext uri="{FF2B5EF4-FFF2-40B4-BE49-F238E27FC236}">
              <a16:creationId xmlns:a16="http://schemas.microsoft.com/office/drawing/2014/main" id="{00000000-0008-0000-05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19" name="Picture 1" descr="ALMASHRI_0">
          <a:extLst>
            <a:ext uri="{FF2B5EF4-FFF2-40B4-BE49-F238E27FC236}">
              <a16:creationId xmlns:a16="http://schemas.microsoft.com/office/drawing/2014/main" id="{00000000-0008-0000-05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0" name="Picture 1" descr="ALMASHRI_0">
          <a:extLst>
            <a:ext uri="{FF2B5EF4-FFF2-40B4-BE49-F238E27FC236}">
              <a16:creationId xmlns:a16="http://schemas.microsoft.com/office/drawing/2014/main" id="{00000000-0008-0000-05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1" name="Picture 1" descr="ALMASHRI_0">
          <a:extLst>
            <a:ext uri="{FF2B5EF4-FFF2-40B4-BE49-F238E27FC236}">
              <a16:creationId xmlns:a16="http://schemas.microsoft.com/office/drawing/2014/main" id="{00000000-0008-0000-05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2" name="Picture 1" descr="ALMASHRI_0">
          <a:extLst>
            <a:ext uri="{FF2B5EF4-FFF2-40B4-BE49-F238E27FC236}">
              <a16:creationId xmlns:a16="http://schemas.microsoft.com/office/drawing/2014/main" id="{00000000-0008-0000-05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3" name="Picture 1" descr="ALMASHRI_0">
          <a:extLst>
            <a:ext uri="{FF2B5EF4-FFF2-40B4-BE49-F238E27FC236}">
              <a16:creationId xmlns:a16="http://schemas.microsoft.com/office/drawing/2014/main" id="{00000000-0008-0000-05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4" name="Picture 1" descr="ALMASHRI_0">
          <a:extLst>
            <a:ext uri="{FF2B5EF4-FFF2-40B4-BE49-F238E27FC236}">
              <a16:creationId xmlns:a16="http://schemas.microsoft.com/office/drawing/2014/main" id="{00000000-0008-0000-05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5" name="Picture 1" descr="ALMASHRI_0">
          <a:extLst>
            <a:ext uri="{FF2B5EF4-FFF2-40B4-BE49-F238E27FC236}">
              <a16:creationId xmlns:a16="http://schemas.microsoft.com/office/drawing/2014/main" id="{00000000-0008-0000-05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6" name="Picture 1" descr="ALMASHRI_0">
          <a:extLst>
            <a:ext uri="{FF2B5EF4-FFF2-40B4-BE49-F238E27FC236}">
              <a16:creationId xmlns:a16="http://schemas.microsoft.com/office/drawing/2014/main" id="{00000000-0008-0000-05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7" name="Picture 1" descr="ALMASHRI_0">
          <a:extLst>
            <a:ext uri="{FF2B5EF4-FFF2-40B4-BE49-F238E27FC236}">
              <a16:creationId xmlns:a16="http://schemas.microsoft.com/office/drawing/2014/main" id="{00000000-0008-0000-05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8" name="Picture 1" descr="ALMASHRI_0">
          <a:extLst>
            <a:ext uri="{FF2B5EF4-FFF2-40B4-BE49-F238E27FC236}">
              <a16:creationId xmlns:a16="http://schemas.microsoft.com/office/drawing/2014/main" id="{00000000-0008-0000-05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29" name="Picture 1" descr="ALMASHRI_0">
          <a:extLst>
            <a:ext uri="{FF2B5EF4-FFF2-40B4-BE49-F238E27FC236}">
              <a16:creationId xmlns:a16="http://schemas.microsoft.com/office/drawing/2014/main" id="{00000000-0008-0000-05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0" name="Picture 1" descr="ALMASHRI_0">
          <a:extLst>
            <a:ext uri="{FF2B5EF4-FFF2-40B4-BE49-F238E27FC236}">
              <a16:creationId xmlns:a16="http://schemas.microsoft.com/office/drawing/2014/main" id="{00000000-0008-0000-05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1" name="Picture 1" descr="ALMASHRI_0">
          <a:extLst>
            <a:ext uri="{FF2B5EF4-FFF2-40B4-BE49-F238E27FC236}">
              <a16:creationId xmlns:a16="http://schemas.microsoft.com/office/drawing/2014/main" id="{00000000-0008-0000-05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2" name="Picture 1" descr="ALMASHRI_0">
          <a:extLst>
            <a:ext uri="{FF2B5EF4-FFF2-40B4-BE49-F238E27FC236}">
              <a16:creationId xmlns:a16="http://schemas.microsoft.com/office/drawing/2014/main" id="{00000000-0008-0000-05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3" name="Picture 1" descr="ALMASHRI_0">
          <a:extLst>
            <a:ext uri="{FF2B5EF4-FFF2-40B4-BE49-F238E27FC236}">
              <a16:creationId xmlns:a16="http://schemas.microsoft.com/office/drawing/2014/main" id="{00000000-0008-0000-05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4" name="Picture 1" descr="ALMASHRI_0">
          <a:extLst>
            <a:ext uri="{FF2B5EF4-FFF2-40B4-BE49-F238E27FC236}">
              <a16:creationId xmlns:a16="http://schemas.microsoft.com/office/drawing/2014/main" id="{00000000-0008-0000-05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5" name="Picture 1" descr="ALMASHRI_0">
          <a:extLst>
            <a:ext uri="{FF2B5EF4-FFF2-40B4-BE49-F238E27FC236}">
              <a16:creationId xmlns:a16="http://schemas.microsoft.com/office/drawing/2014/main" id="{00000000-0008-0000-05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6" name="Picture 1" descr="ALMASHRI_0">
          <a:extLst>
            <a:ext uri="{FF2B5EF4-FFF2-40B4-BE49-F238E27FC236}">
              <a16:creationId xmlns:a16="http://schemas.microsoft.com/office/drawing/2014/main" id="{00000000-0008-0000-05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7" name="Picture 1" descr="ALMASHRI_0">
          <a:extLst>
            <a:ext uri="{FF2B5EF4-FFF2-40B4-BE49-F238E27FC236}">
              <a16:creationId xmlns:a16="http://schemas.microsoft.com/office/drawing/2014/main" id="{00000000-0008-0000-05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8" name="Picture 1" descr="ALMASHRI_0">
          <a:extLst>
            <a:ext uri="{FF2B5EF4-FFF2-40B4-BE49-F238E27FC236}">
              <a16:creationId xmlns:a16="http://schemas.microsoft.com/office/drawing/2014/main" id="{00000000-0008-0000-05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39" name="Picture 1" descr="ALMASHRI_0">
          <a:extLst>
            <a:ext uri="{FF2B5EF4-FFF2-40B4-BE49-F238E27FC236}">
              <a16:creationId xmlns:a16="http://schemas.microsoft.com/office/drawing/2014/main" id="{00000000-0008-0000-05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140" name="Picture 1" descr="ALMASHRI_0">
          <a:extLst>
            <a:ext uri="{FF2B5EF4-FFF2-40B4-BE49-F238E27FC236}">
              <a16:creationId xmlns:a16="http://schemas.microsoft.com/office/drawing/2014/main" id="{00000000-0008-0000-05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1" name="Picture 1" descr="ALMASHRI_0">
          <a:extLst>
            <a:ext uri="{FF2B5EF4-FFF2-40B4-BE49-F238E27FC236}">
              <a16:creationId xmlns:a16="http://schemas.microsoft.com/office/drawing/2014/main" id="{00000000-0008-0000-05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2" name="Picture 1" descr="ALMASHRI_0">
          <a:extLst>
            <a:ext uri="{FF2B5EF4-FFF2-40B4-BE49-F238E27FC236}">
              <a16:creationId xmlns:a16="http://schemas.microsoft.com/office/drawing/2014/main" id="{00000000-0008-0000-05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3" name="Picture 1" descr="ALMASHRI_0">
          <a:extLst>
            <a:ext uri="{FF2B5EF4-FFF2-40B4-BE49-F238E27FC236}">
              <a16:creationId xmlns:a16="http://schemas.microsoft.com/office/drawing/2014/main" id="{00000000-0008-0000-05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4" name="Picture 1" descr="ALMASHRI_0">
          <a:extLst>
            <a:ext uri="{FF2B5EF4-FFF2-40B4-BE49-F238E27FC236}">
              <a16:creationId xmlns:a16="http://schemas.microsoft.com/office/drawing/2014/main" id="{00000000-0008-0000-05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5" name="Picture 1" descr="ALMASHRI_0">
          <a:extLst>
            <a:ext uri="{FF2B5EF4-FFF2-40B4-BE49-F238E27FC236}">
              <a16:creationId xmlns:a16="http://schemas.microsoft.com/office/drawing/2014/main" id="{00000000-0008-0000-05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6" name="Picture 1" descr="ALMASHRI_0">
          <a:extLst>
            <a:ext uri="{FF2B5EF4-FFF2-40B4-BE49-F238E27FC236}">
              <a16:creationId xmlns:a16="http://schemas.microsoft.com/office/drawing/2014/main" id="{00000000-0008-0000-05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7" name="Picture 1" descr="ALMASHRI_0">
          <a:extLst>
            <a:ext uri="{FF2B5EF4-FFF2-40B4-BE49-F238E27FC236}">
              <a16:creationId xmlns:a16="http://schemas.microsoft.com/office/drawing/2014/main" id="{00000000-0008-0000-05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8" name="Picture 1" descr="ALMASHRI_0">
          <a:extLst>
            <a:ext uri="{FF2B5EF4-FFF2-40B4-BE49-F238E27FC236}">
              <a16:creationId xmlns:a16="http://schemas.microsoft.com/office/drawing/2014/main" id="{00000000-0008-0000-05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49" name="Picture 1" descr="ALMASHRI_0">
          <a:extLst>
            <a:ext uri="{FF2B5EF4-FFF2-40B4-BE49-F238E27FC236}">
              <a16:creationId xmlns:a16="http://schemas.microsoft.com/office/drawing/2014/main" id="{00000000-0008-0000-05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50" name="Picture 1" descr="ALMASHRI_0">
          <a:extLst>
            <a:ext uri="{FF2B5EF4-FFF2-40B4-BE49-F238E27FC236}">
              <a16:creationId xmlns:a16="http://schemas.microsoft.com/office/drawing/2014/main" id="{00000000-0008-0000-05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51" name="Picture 1" descr="ALMASHRI_0">
          <a:extLst>
            <a:ext uri="{FF2B5EF4-FFF2-40B4-BE49-F238E27FC236}">
              <a16:creationId xmlns:a16="http://schemas.microsoft.com/office/drawing/2014/main" id="{00000000-0008-0000-05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52" name="Picture 1" descr="ALMASHRI_0">
          <a:extLst>
            <a:ext uri="{FF2B5EF4-FFF2-40B4-BE49-F238E27FC236}">
              <a16:creationId xmlns:a16="http://schemas.microsoft.com/office/drawing/2014/main" id="{00000000-0008-0000-05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53" name="Picture 1" descr="ALMASHRI_0">
          <a:extLst>
            <a:ext uri="{FF2B5EF4-FFF2-40B4-BE49-F238E27FC236}">
              <a16:creationId xmlns:a16="http://schemas.microsoft.com/office/drawing/2014/main" id="{00000000-0008-0000-05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54" name="Picture 1" descr="ALMASHRI_0">
          <a:extLst>
            <a:ext uri="{FF2B5EF4-FFF2-40B4-BE49-F238E27FC236}">
              <a16:creationId xmlns:a16="http://schemas.microsoft.com/office/drawing/2014/main" id="{00000000-0008-0000-05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55" name="Picture 1" descr="ALMASHRI_0">
          <a:extLst>
            <a:ext uri="{FF2B5EF4-FFF2-40B4-BE49-F238E27FC236}">
              <a16:creationId xmlns:a16="http://schemas.microsoft.com/office/drawing/2014/main" id="{00000000-0008-0000-05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156" name="Picture 1" descr="ALMASHRI_0">
          <a:extLst>
            <a:ext uri="{FF2B5EF4-FFF2-40B4-BE49-F238E27FC236}">
              <a16:creationId xmlns:a16="http://schemas.microsoft.com/office/drawing/2014/main" id="{00000000-0008-0000-05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57" name="Picture 1" descr="ALMASHRI_0">
          <a:extLst>
            <a:ext uri="{FF2B5EF4-FFF2-40B4-BE49-F238E27FC236}">
              <a16:creationId xmlns:a16="http://schemas.microsoft.com/office/drawing/2014/main" id="{00000000-0008-0000-05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58" name="Picture 1" descr="ALMASHRI_0">
          <a:extLst>
            <a:ext uri="{FF2B5EF4-FFF2-40B4-BE49-F238E27FC236}">
              <a16:creationId xmlns:a16="http://schemas.microsoft.com/office/drawing/2014/main" id="{00000000-0008-0000-05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59" name="Picture 1" descr="ALMASHRI_0">
          <a:extLst>
            <a:ext uri="{FF2B5EF4-FFF2-40B4-BE49-F238E27FC236}">
              <a16:creationId xmlns:a16="http://schemas.microsoft.com/office/drawing/2014/main" id="{00000000-0008-0000-05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0" name="Picture 1" descr="ALMASHRI_0">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1" name="Picture 1" descr="ALMASHRI_0">
          <a:extLst>
            <a:ext uri="{FF2B5EF4-FFF2-40B4-BE49-F238E27FC236}">
              <a16:creationId xmlns:a16="http://schemas.microsoft.com/office/drawing/2014/main" id="{00000000-0008-0000-05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2" name="Picture 1" descr="ALMASHRI_0">
          <a:extLst>
            <a:ext uri="{FF2B5EF4-FFF2-40B4-BE49-F238E27FC236}">
              <a16:creationId xmlns:a16="http://schemas.microsoft.com/office/drawing/2014/main" id="{00000000-0008-0000-05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3" name="Picture 1" descr="ALMASHRI_0">
          <a:extLst>
            <a:ext uri="{FF2B5EF4-FFF2-40B4-BE49-F238E27FC236}">
              <a16:creationId xmlns:a16="http://schemas.microsoft.com/office/drawing/2014/main" id="{00000000-0008-0000-05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4" name="Picture 1" descr="ALMASHRI_0">
          <a:extLst>
            <a:ext uri="{FF2B5EF4-FFF2-40B4-BE49-F238E27FC236}">
              <a16:creationId xmlns:a16="http://schemas.microsoft.com/office/drawing/2014/main" id="{00000000-0008-0000-05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5" name="Picture 1" descr="ALMASHRI_0">
          <a:extLst>
            <a:ext uri="{FF2B5EF4-FFF2-40B4-BE49-F238E27FC236}">
              <a16:creationId xmlns:a16="http://schemas.microsoft.com/office/drawing/2014/main" id="{00000000-0008-0000-05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6" name="Picture 1" descr="ALMASHRI_0">
          <a:extLst>
            <a:ext uri="{FF2B5EF4-FFF2-40B4-BE49-F238E27FC236}">
              <a16:creationId xmlns:a16="http://schemas.microsoft.com/office/drawing/2014/main" id="{00000000-0008-0000-05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7" name="Picture 1" descr="ALMASHRI_0">
          <a:extLst>
            <a:ext uri="{FF2B5EF4-FFF2-40B4-BE49-F238E27FC236}">
              <a16:creationId xmlns:a16="http://schemas.microsoft.com/office/drawing/2014/main" id="{00000000-0008-0000-05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8" name="Picture 1" descr="ALMASHRI_0">
          <a:extLst>
            <a:ext uri="{FF2B5EF4-FFF2-40B4-BE49-F238E27FC236}">
              <a16:creationId xmlns:a16="http://schemas.microsoft.com/office/drawing/2014/main" id="{00000000-0008-0000-05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9" name="Picture 1" descr="ALMASHRI_0">
          <a:extLst>
            <a:ext uri="{FF2B5EF4-FFF2-40B4-BE49-F238E27FC236}">
              <a16:creationId xmlns:a16="http://schemas.microsoft.com/office/drawing/2014/main" id="{00000000-0008-0000-05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70" name="Picture 1" descr="ALMASHRI_0">
          <a:extLst>
            <a:ext uri="{FF2B5EF4-FFF2-40B4-BE49-F238E27FC236}">
              <a16:creationId xmlns:a16="http://schemas.microsoft.com/office/drawing/2014/main" id="{00000000-0008-0000-05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71" name="Picture 1" descr="ALMASHRI_0">
          <a:extLst>
            <a:ext uri="{FF2B5EF4-FFF2-40B4-BE49-F238E27FC236}">
              <a16:creationId xmlns:a16="http://schemas.microsoft.com/office/drawing/2014/main" id="{00000000-0008-0000-05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72" name="Picture 1" descr="ALMASHRI_0">
          <a:extLst>
            <a:ext uri="{FF2B5EF4-FFF2-40B4-BE49-F238E27FC236}">
              <a16:creationId xmlns:a16="http://schemas.microsoft.com/office/drawing/2014/main" id="{00000000-0008-0000-05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73" name="Picture 1" descr="ALMASHRI_0">
          <a:extLst>
            <a:ext uri="{FF2B5EF4-FFF2-40B4-BE49-F238E27FC236}">
              <a16:creationId xmlns:a16="http://schemas.microsoft.com/office/drawing/2014/main" id="{00000000-0008-0000-05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74" name="Picture 1" descr="ALMASHRI_0">
          <a:extLst>
            <a:ext uri="{FF2B5EF4-FFF2-40B4-BE49-F238E27FC236}">
              <a16:creationId xmlns:a16="http://schemas.microsoft.com/office/drawing/2014/main" id="{00000000-0008-0000-05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75" name="Picture 1" descr="ALMASHRI_0">
          <a:extLst>
            <a:ext uri="{FF2B5EF4-FFF2-40B4-BE49-F238E27FC236}">
              <a16:creationId xmlns:a16="http://schemas.microsoft.com/office/drawing/2014/main" id="{00000000-0008-0000-05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76" name="Picture 1" descr="ALMASHRI_0">
          <a:extLst>
            <a:ext uri="{FF2B5EF4-FFF2-40B4-BE49-F238E27FC236}">
              <a16:creationId xmlns:a16="http://schemas.microsoft.com/office/drawing/2014/main" id="{00000000-0008-0000-05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77" name="Picture 1" descr="ALMASHRI_0">
          <a:extLst>
            <a:ext uri="{FF2B5EF4-FFF2-40B4-BE49-F238E27FC236}">
              <a16:creationId xmlns:a16="http://schemas.microsoft.com/office/drawing/2014/main" id="{00000000-0008-0000-05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78" name="Picture 1" descr="ALMASHRI_0">
          <a:extLst>
            <a:ext uri="{FF2B5EF4-FFF2-40B4-BE49-F238E27FC236}">
              <a16:creationId xmlns:a16="http://schemas.microsoft.com/office/drawing/2014/main" id="{00000000-0008-0000-05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79" name="Picture 1" descr="ALMASHRI_0">
          <a:extLst>
            <a:ext uri="{FF2B5EF4-FFF2-40B4-BE49-F238E27FC236}">
              <a16:creationId xmlns:a16="http://schemas.microsoft.com/office/drawing/2014/main" id="{00000000-0008-0000-05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0" name="Picture 1" descr="ALMASHRI_0">
          <a:extLst>
            <a:ext uri="{FF2B5EF4-FFF2-40B4-BE49-F238E27FC236}">
              <a16:creationId xmlns:a16="http://schemas.microsoft.com/office/drawing/2014/main" id="{00000000-0008-0000-05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1" name="Picture 1" descr="ALMASHRI_0">
          <a:extLst>
            <a:ext uri="{FF2B5EF4-FFF2-40B4-BE49-F238E27FC236}">
              <a16:creationId xmlns:a16="http://schemas.microsoft.com/office/drawing/2014/main" id="{00000000-0008-0000-05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2" name="Picture 1" descr="ALMASHRI_0">
          <a:extLst>
            <a:ext uri="{FF2B5EF4-FFF2-40B4-BE49-F238E27FC236}">
              <a16:creationId xmlns:a16="http://schemas.microsoft.com/office/drawing/2014/main" id="{00000000-0008-0000-05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3" name="Picture 1" descr="ALMASHRI_0">
          <a:extLst>
            <a:ext uri="{FF2B5EF4-FFF2-40B4-BE49-F238E27FC236}">
              <a16:creationId xmlns:a16="http://schemas.microsoft.com/office/drawing/2014/main" id="{00000000-0008-0000-05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4" name="Picture 1" descr="ALMASHRI_0">
          <a:extLst>
            <a:ext uri="{FF2B5EF4-FFF2-40B4-BE49-F238E27FC236}">
              <a16:creationId xmlns:a16="http://schemas.microsoft.com/office/drawing/2014/main" id="{00000000-0008-0000-05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5" name="Picture 1" descr="ALMASHRI_0">
          <a:extLst>
            <a:ext uri="{FF2B5EF4-FFF2-40B4-BE49-F238E27FC236}">
              <a16:creationId xmlns:a16="http://schemas.microsoft.com/office/drawing/2014/main" id="{00000000-0008-0000-05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6" name="Picture 1" descr="ALMASHRI_0">
          <a:extLst>
            <a:ext uri="{FF2B5EF4-FFF2-40B4-BE49-F238E27FC236}">
              <a16:creationId xmlns:a16="http://schemas.microsoft.com/office/drawing/2014/main" id="{00000000-0008-0000-05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7" name="Picture 1" descr="ALMASHRI_0">
          <a:extLst>
            <a:ext uri="{FF2B5EF4-FFF2-40B4-BE49-F238E27FC236}">
              <a16:creationId xmlns:a16="http://schemas.microsoft.com/office/drawing/2014/main" id="{00000000-0008-0000-05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188" name="Picture 1" descr="ALMASHRI_0">
          <a:extLst>
            <a:ext uri="{FF2B5EF4-FFF2-40B4-BE49-F238E27FC236}">
              <a16:creationId xmlns:a16="http://schemas.microsoft.com/office/drawing/2014/main" id="{00000000-0008-0000-05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89" name="Picture 1" descr="ALMASHRI_0">
          <a:extLst>
            <a:ext uri="{FF2B5EF4-FFF2-40B4-BE49-F238E27FC236}">
              <a16:creationId xmlns:a16="http://schemas.microsoft.com/office/drawing/2014/main" id="{00000000-0008-0000-05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0" name="Picture 1" descr="ALMASHRI_0">
          <a:extLst>
            <a:ext uri="{FF2B5EF4-FFF2-40B4-BE49-F238E27FC236}">
              <a16:creationId xmlns:a16="http://schemas.microsoft.com/office/drawing/2014/main" id="{00000000-0008-0000-05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1" name="Picture 1" descr="ALMASHRI_0">
          <a:extLst>
            <a:ext uri="{FF2B5EF4-FFF2-40B4-BE49-F238E27FC236}">
              <a16:creationId xmlns:a16="http://schemas.microsoft.com/office/drawing/2014/main" id="{00000000-0008-0000-05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2" name="Picture 1" descr="ALMASHRI_0">
          <a:extLst>
            <a:ext uri="{FF2B5EF4-FFF2-40B4-BE49-F238E27FC236}">
              <a16:creationId xmlns:a16="http://schemas.microsoft.com/office/drawing/2014/main" id="{00000000-0008-0000-05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3" name="Picture 1" descr="ALMASHRI_0">
          <a:extLst>
            <a:ext uri="{FF2B5EF4-FFF2-40B4-BE49-F238E27FC236}">
              <a16:creationId xmlns:a16="http://schemas.microsoft.com/office/drawing/2014/main" id="{00000000-0008-0000-05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4" name="Picture 1" descr="ALMASHRI_0">
          <a:extLst>
            <a:ext uri="{FF2B5EF4-FFF2-40B4-BE49-F238E27FC236}">
              <a16:creationId xmlns:a16="http://schemas.microsoft.com/office/drawing/2014/main" id="{00000000-0008-0000-05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5" name="Picture 1" descr="ALMASHRI_0">
          <a:extLst>
            <a:ext uri="{FF2B5EF4-FFF2-40B4-BE49-F238E27FC236}">
              <a16:creationId xmlns:a16="http://schemas.microsoft.com/office/drawing/2014/main" id="{00000000-0008-0000-05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6" name="Picture 1" descr="ALMASHRI_0">
          <a:extLst>
            <a:ext uri="{FF2B5EF4-FFF2-40B4-BE49-F238E27FC236}">
              <a16:creationId xmlns:a16="http://schemas.microsoft.com/office/drawing/2014/main" id="{00000000-0008-0000-05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7" name="Picture 1" descr="ALMASHRI_0">
          <a:extLst>
            <a:ext uri="{FF2B5EF4-FFF2-40B4-BE49-F238E27FC236}">
              <a16:creationId xmlns:a16="http://schemas.microsoft.com/office/drawing/2014/main" id="{00000000-0008-0000-05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8" name="Picture 1" descr="ALMASHRI_0">
          <a:extLst>
            <a:ext uri="{FF2B5EF4-FFF2-40B4-BE49-F238E27FC236}">
              <a16:creationId xmlns:a16="http://schemas.microsoft.com/office/drawing/2014/main" id="{00000000-0008-0000-05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199" name="Picture 1" descr="ALMASHRI_0">
          <a:extLst>
            <a:ext uri="{FF2B5EF4-FFF2-40B4-BE49-F238E27FC236}">
              <a16:creationId xmlns:a16="http://schemas.microsoft.com/office/drawing/2014/main" id="{00000000-0008-0000-05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00" name="Picture 1" descr="ALMASHRI_0">
          <a:extLst>
            <a:ext uri="{FF2B5EF4-FFF2-40B4-BE49-F238E27FC236}">
              <a16:creationId xmlns:a16="http://schemas.microsoft.com/office/drawing/2014/main" id="{00000000-0008-0000-05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01" name="Picture 1" descr="ALMASHRI_0">
          <a:extLst>
            <a:ext uri="{FF2B5EF4-FFF2-40B4-BE49-F238E27FC236}">
              <a16:creationId xmlns:a16="http://schemas.microsoft.com/office/drawing/2014/main" id="{00000000-0008-0000-05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02" name="Picture 1" descr="ALMASHRI_0">
          <a:extLst>
            <a:ext uri="{FF2B5EF4-FFF2-40B4-BE49-F238E27FC236}">
              <a16:creationId xmlns:a16="http://schemas.microsoft.com/office/drawing/2014/main" id="{00000000-0008-0000-05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03" name="Picture 1" descr="ALMASHRI_0">
          <a:extLst>
            <a:ext uri="{FF2B5EF4-FFF2-40B4-BE49-F238E27FC236}">
              <a16:creationId xmlns:a16="http://schemas.microsoft.com/office/drawing/2014/main" id="{00000000-0008-0000-05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04" name="Picture 1" descr="ALMASHRI_0">
          <a:extLst>
            <a:ext uri="{FF2B5EF4-FFF2-40B4-BE49-F238E27FC236}">
              <a16:creationId xmlns:a16="http://schemas.microsoft.com/office/drawing/2014/main" id="{00000000-0008-0000-05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05" name="Picture 1" descr="ALMASHRI_0">
          <a:extLst>
            <a:ext uri="{FF2B5EF4-FFF2-40B4-BE49-F238E27FC236}">
              <a16:creationId xmlns:a16="http://schemas.microsoft.com/office/drawing/2014/main" id="{00000000-0008-0000-05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06" name="Picture 1" descr="ALMASHRI_0">
          <a:extLst>
            <a:ext uri="{FF2B5EF4-FFF2-40B4-BE49-F238E27FC236}">
              <a16:creationId xmlns:a16="http://schemas.microsoft.com/office/drawing/2014/main" id="{00000000-0008-0000-05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07" name="Picture 1" descr="ALMASHRI_0">
          <a:extLst>
            <a:ext uri="{FF2B5EF4-FFF2-40B4-BE49-F238E27FC236}">
              <a16:creationId xmlns:a16="http://schemas.microsoft.com/office/drawing/2014/main" id="{00000000-0008-0000-05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08" name="Picture 1" descr="ALMASHRI_0">
          <a:extLst>
            <a:ext uri="{FF2B5EF4-FFF2-40B4-BE49-F238E27FC236}">
              <a16:creationId xmlns:a16="http://schemas.microsoft.com/office/drawing/2014/main" id="{00000000-0008-0000-05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09" name="Picture 1" descr="ALMASHRI_0">
          <a:extLst>
            <a:ext uri="{FF2B5EF4-FFF2-40B4-BE49-F238E27FC236}">
              <a16:creationId xmlns:a16="http://schemas.microsoft.com/office/drawing/2014/main" id="{00000000-0008-0000-05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0" name="Picture 1" descr="ALMASHRI_0">
          <a:extLst>
            <a:ext uri="{FF2B5EF4-FFF2-40B4-BE49-F238E27FC236}">
              <a16:creationId xmlns:a16="http://schemas.microsoft.com/office/drawing/2014/main" id="{00000000-0008-0000-05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1" name="Picture 1" descr="ALMASHRI_0">
          <a:extLst>
            <a:ext uri="{FF2B5EF4-FFF2-40B4-BE49-F238E27FC236}">
              <a16:creationId xmlns:a16="http://schemas.microsoft.com/office/drawing/2014/main" id="{00000000-0008-0000-05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2" name="Picture 1" descr="ALMASHRI_0">
          <a:extLst>
            <a:ext uri="{FF2B5EF4-FFF2-40B4-BE49-F238E27FC236}">
              <a16:creationId xmlns:a16="http://schemas.microsoft.com/office/drawing/2014/main" id="{00000000-0008-0000-05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3" name="Picture 1" descr="ALMASHRI_0">
          <a:extLst>
            <a:ext uri="{FF2B5EF4-FFF2-40B4-BE49-F238E27FC236}">
              <a16:creationId xmlns:a16="http://schemas.microsoft.com/office/drawing/2014/main" id="{00000000-0008-0000-05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4" name="Picture 1" descr="ALMASHRI_0">
          <a:extLst>
            <a:ext uri="{FF2B5EF4-FFF2-40B4-BE49-F238E27FC236}">
              <a16:creationId xmlns:a16="http://schemas.microsoft.com/office/drawing/2014/main" id="{00000000-0008-0000-05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5" name="Picture 1" descr="ALMASHRI_0">
          <a:extLst>
            <a:ext uri="{FF2B5EF4-FFF2-40B4-BE49-F238E27FC236}">
              <a16:creationId xmlns:a16="http://schemas.microsoft.com/office/drawing/2014/main" id="{00000000-0008-0000-05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6" name="Picture 1" descr="ALMASHRI_0">
          <a:extLst>
            <a:ext uri="{FF2B5EF4-FFF2-40B4-BE49-F238E27FC236}">
              <a16:creationId xmlns:a16="http://schemas.microsoft.com/office/drawing/2014/main" id="{00000000-0008-0000-05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7" name="Picture 1" descr="ALMASHRI_0">
          <a:extLst>
            <a:ext uri="{FF2B5EF4-FFF2-40B4-BE49-F238E27FC236}">
              <a16:creationId xmlns:a16="http://schemas.microsoft.com/office/drawing/2014/main" id="{00000000-0008-0000-05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8" name="Picture 1" descr="ALMASHRI_0">
          <a:extLst>
            <a:ext uri="{FF2B5EF4-FFF2-40B4-BE49-F238E27FC236}">
              <a16:creationId xmlns:a16="http://schemas.microsoft.com/office/drawing/2014/main" id="{00000000-0008-0000-05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19" name="Picture 1" descr="ALMASHRI_0">
          <a:extLst>
            <a:ext uri="{FF2B5EF4-FFF2-40B4-BE49-F238E27FC236}">
              <a16:creationId xmlns:a16="http://schemas.microsoft.com/office/drawing/2014/main" id="{00000000-0008-0000-05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20" name="Picture 1" descr="ALMASHRI_0">
          <a:extLst>
            <a:ext uri="{FF2B5EF4-FFF2-40B4-BE49-F238E27FC236}">
              <a16:creationId xmlns:a16="http://schemas.microsoft.com/office/drawing/2014/main" id="{00000000-0008-0000-05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1" name="Picture 1" descr="ALMASHRI_0">
          <a:extLst>
            <a:ext uri="{FF2B5EF4-FFF2-40B4-BE49-F238E27FC236}">
              <a16:creationId xmlns:a16="http://schemas.microsoft.com/office/drawing/2014/main" id="{00000000-0008-0000-05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2" name="Picture 1" descr="ALMASHRI_0">
          <a:extLst>
            <a:ext uri="{FF2B5EF4-FFF2-40B4-BE49-F238E27FC236}">
              <a16:creationId xmlns:a16="http://schemas.microsoft.com/office/drawing/2014/main" id="{00000000-0008-0000-05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3" name="Picture 1" descr="ALMASHRI_0">
          <a:extLst>
            <a:ext uri="{FF2B5EF4-FFF2-40B4-BE49-F238E27FC236}">
              <a16:creationId xmlns:a16="http://schemas.microsoft.com/office/drawing/2014/main" id="{00000000-0008-0000-05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4" name="Picture 1" descr="ALMASHRI_0">
          <a:extLst>
            <a:ext uri="{FF2B5EF4-FFF2-40B4-BE49-F238E27FC236}">
              <a16:creationId xmlns:a16="http://schemas.microsoft.com/office/drawing/2014/main" id="{00000000-0008-0000-05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5" name="Picture 1" descr="ALMASHRI_0">
          <a:extLst>
            <a:ext uri="{FF2B5EF4-FFF2-40B4-BE49-F238E27FC236}">
              <a16:creationId xmlns:a16="http://schemas.microsoft.com/office/drawing/2014/main" id="{00000000-0008-0000-05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6" name="Picture 1" descr="ALMASHRI_0">
          <a:extLst>
            <a:ext uri="{FF2B5EF4-FFF2-40B4-BE49-F238E27FC236}">
              <a16:creationId xmlns:a16="http://schemas.microsoft.com/office/drawing/2014/main" id="{00000000-0008-0000-05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7" name="Picture 1" descr="ALMASHRI_0">
          <a:extLst>
            <a:ext uri="{FF2B5EF4-FFF2-40B4-BE49-F238E27FC236}">
              <a16:creationId xmlns:a16="http://schemas.microsoft.com/office/drawing/2014/main" id="{00000000-0008-0000-05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8" name="Picture 1" descr="ALMASHRI_0">
          <a:extLst>
            <a:ext uri="{FF2B5EF4-FFF2-40B4-BE49-F238E27FC236}">
              <a16:creationId xmlns:a16="http://schemas.microsoft.com/office/drawing/2014/main" id="{00000000-0008-0000-05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9" name="Picture 1" descr="ALMASHRI_0">
          <a:extLst>
            <a:ext uri="{FF2B5EF4-FFF2-40B4-BE49-F238E27FC236}">
              <a16:creationId xmlns:a16="http://schemas.microsoft.com/office/drawing/2014/main" id="{00000000-0008-0000-05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0" name="Picture 1" descr="ALMASHRI_0">
          <a:extLst>
            <a:ext uri="{FF2B5EF4-FFF2-40B4-BE49-F238E27FC236}">
              <a16:creationId xmlns:a16="http://schemas.microsoft.com/office/drawing/2014/main" id="{00000000-0008-0000-05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1" name="Picture 1" descr="ALMASHRI_0">
          <a:extLst>
            <a:ext uri="{FF2B5EF4-FFF2-40B4-BE49-F238E27FC236}">
              <a16:creationId xmlns:a16="http://schemas.microsoft.com/office/drawing/2014/main" id="{00000000-0008-0000-05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2" name="Picture 1" descr="ALMASHRI_0">
          <a:extLst>
            <a:ext uri="{FF2B5EF4-FFF2-40B4-BE49-F238E27FC236}">
              <a16:creationId xmlns:a16="http://schemas.microsoft.com/office/drawing/2014/main" id="{00000000-0008-0000-05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3" name="Picture 1" descr="ALMASHRI_0">
          <a:extLst>
            <a:ext uri="{FF2B5EF4-FFF2-40B4-BE49-F238E27FC236}">
              <a16:creationId xmlns:a16="http://schemas.microsoft.com/office/drawing/2014/main" id="{00000000-0008-0000-05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4" name="Picture 1" descr="ALMASHRI_0">
          <a:extLst>
            <a:ext uri="{FF2B5EF4-FFF2-40B4-BE49-F238E27FC236}">
              <a16:creationId xmlns:a16="http://schemas.microsoft.com/office/drawing/2014/main" id="{00000000-0008-0000-05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5" name="Picture 1" descr="ALMASHRI_0">
          <a:extLst>
            <a:ext uri="{FF2B5EF4-FFF2-40B4-BE49-F238E27FC236}">
              <a16:creationId xmlns:a16="http://schemas.microsoft.com/office/drawing/2014/main" id="{00000000-0008-0000-05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6" name="Picture 1" descr="ALMASHRI_0">
          <a:extLst>
            <a:ext uri="{FF2B5EF4-FFF2-40B4-BE49-F238E27FC236}">
              <a16:creationId xmlns:a16="http://schemas.microsoft.com/office/drawing/2014/main" id="{00000000-0008-0000-05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37" name="Picture 1" descr="ALMASHRI_0">
          <a:extLst>
            <a:ext uri="{FF2B5EF4-FFF2-40B4-BE49-F238E27FC236}">
              <a16:creationId xmlns:a16="http://schemas.microsoft.com/office/drawing/2014/main" id="{00000000-0008-0000-05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38" name="Picture 1" descr="ALMASHRI_0">
          <a:extLst>
            <a:ext uri="{FF2B5EF4-FFF2-40B4-BE49-F238E27FC236}">
              <a16:creationId xmlns:a16="http://schemas.microsoft.com/office/drawing/2014/main" id="{00000000-0008-0000-05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39" name="Picture 1" descr="ALMASHRI_0">
          <a:extLst>
            <a:ext uri="{FF2B5EF4-FFF2-40B4-BE49-F238E27FC236}">
              <a16:creationId xmlns:a16="http://schemas.microsoft.com/office/drawing/2014/main" id="{00000000-0008-0000-05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0" name="Picture 1" descr="ALMASHRI_0">
          <a:extLst>
            <a:ext uri="{FF2B5EF4-FFF2-40B4-BE49-F238E27FC236}">
              <a16:creationId xmlns:a16="http://schemas.microsoft.com/office/drawing/2014/main" id="{00000000-0008-0000-05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1" name="Picture 1" descr="ALMASHRI_0">
          <a:extLst>
            <a:ext uri="{FF2B5EF4-FFF2-40B4-BE49-F238E27FC236}">
              <a16:creationId xmlns:a16="http://schemas.microsoft.com/office/drawing/2014/main" id="{00000000-0008-0000-05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2" name="Picture 1" descr="ALMASHRI_0">
          <a:extLst>
            <a:ext uri="{FF2B5EF4-FFF2-40B4-BE49-F238E27FC236}">
              <a16:creationId xmlns:a16="http://schemas.microsoft.com/office/drawing/2014/main" id="{00000000-0008-0000-05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3" name="Picture 1" descr="ALMASHRI_0">
          <a:extLst>
            <a:ext uri="{FF2B5EF4-FFF2-40B4-BE49-F238E27FC236}">
              <a16:creationId xmlns:a16="http://schemas.microsoft.com/office/drawing/2014/main" id="{00000000-0008-0000-05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4" name="Picture 1" descr="ALMASHRI_0">
          <a:extLst>
            <a:ext uri="{FF2B5EF4-FFF2-40B4-BE49-F238E27FC236}">
              <a16:creationId xmlns:a16="http://schemas.microsoft.com/office/drawing/2014/main" id="{00000000-0008-0000-05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5" name="Picture 1" descr="ALMASHRI_0">
          <a:extLst>
            <a:ext uri="{FF2B5EF4-FFF2-40B4-BE49-F238E27FC236}">
              <a16:creationId xmlns:a16="http://schemas.microsoft.com/office/drawing/2014/main" id="{00000000-0008-0000-05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6" name="Picture 1" descr="ALMASHRI_0">
          <a:extLst>
            <a:ext uri="{FF2B5EF4-FFF2-40B4-BE49-F238E27FC236}">
              <a16:creationId xmlns:a16="http://schemas.microsoft.com/office/drawing/2014/main" id="{00000000-0008-0000-05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7" name="Picture 1" descr="ALMASHRI_0">
          <a:extLst>
            <a:ext uri="{FF2B5EF4-FFF2-40B4-BE49-F238E27FC236}">
              <a16:creationId xmlns:a16="http://schemas.microsoft.com/office/drawing/2014/main" id="{00000000-0008-0000-05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8" name="Picture 1" descr="ALMASHRI_0">
          <a:extLst>
            <a:ext uri="{FF2B5EF4-FFF2-40B4-BE49-F238E27FC236}">
              <a16:creationId xmlns:a16="http://schemas.microsoft.com/office/drawing/2014/main" id="{00000000-0008-0000-05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49" name="Picture 1" descr="ALMASHRI_0">
          <a:extLst>
            <a:ext uri="{FF2B5EF4-FFF2-40B4-BE49-F238E27FC236}">
              <a16:creationId xmlns:a16="http://schemas.microsoft.com/office/drawing/2014/main" id="{00000000-0008-0000-05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50" name="Picture 1" descr="ALMASHRI_0">
          <a:extLst>
            <a:ext uri="{FF2B5EF4-FFF2-40B4-BE49-F238E27FC236}">
              <a16:creationId xmlns:a16="http://schemas.microsoft.com/office/drawing/2014/main" id="{00000000-0008-0000-05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51" name="Picture 1" descr="ALMASHRI_0">
          <a:extLst>
            <a:ext uri="{FF2B5EF4-FFF2-40B4-BE49-F238E27FC236}">
              <a16:creationId xmlns:a16="http://schemas.microsoft.com/office/drawing/2014/main" id="{00000000-0008-0000-05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252" name="Picture 1" descr="ALMASHRI_0">
          <a:extLst>
            <a:ext uri="{FF2B5EF4-FFF2-40B4-BE49-F238E27FC236}">
              <a16:creationId xmlns:a16="http://schemas.microsoft.com/office/drawing/2014/main" id="{00000000-0008-0000-05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3" name="Picture 1" descr="ALMASHRI_0">
          <a:extLst>
            <a:ext uri="{FF2B5EF4-FFF2-40B4-BE49-F238E27FC236}">
              <a16:creationId xmlns:a16="http://schemas.microsoft.com/office/drawing/2014/main" id="{00000000-0008-0000-05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4" name="Picture 1" descr="ALMASHRI_0">
          <a:extLst>
            <a:ext uri="{FF2B5EF4-FFF2-40B4-BE49-F238E27FC236}">
              <a16:creationId xmlns:a16="http://schemas.microsoft.com/office/drawing/2014/main" id="{00000000-0008-0000-05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5" name="Picture 1" descr="ALMASHRI_0">
          <a:extLst>
            <a:ext uri="{FF2B5EF4-FFF2-40B4-BE49-F238E27FC236}">
              <a16:creationId xmlns:a16="http://schemas.microsoft.com/office/drawing/2014/main" id="{00000000-0008-0000-05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6" name="Picture 1" descr="ALMASHRI_0">
          <a:extLst>
            <a:ext uri="{FF2B5EF4-FFF2-40B4-BE49-F238E27FC236}">
              <a16:creationId xmlns:a16="http://schemas.microsoft.com/office/drawing/2014/main" id="{00000000-0008-0000-05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7" name="Picture 1" descr="ALMASHRI_0">
          <a:extLst>
            <a:ext uri="{FF2B5EF4-FFF2-40B4-BE49-F238E27FC236}">
              <a16:creationId xmlns:a16="http://schemas.microsoft.com/office/drawing/2014/main" id="{00000000-0008-0000-05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8" name="Picture 1" descr="ALMASHRI_0">
          <a:extLst>
            <a:ext uri="{FF2B5EF4-FFF2-40B4-BE49-F238E27FC236}">
              <a16:creationId xmlns:a16="http://schemas.microsoft.com/office/drawing/2014/main" id="{00000000-0008-0000-05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9" name="Picture 1" descr="ALMASHRI_0">
          <a:extLst>
            <a:ext uri="{FF2B5EF4-FFF2-40B4-BE49-F238E27FC236}">
              <a16:creationId xmlns:a16="http://schemas.microsoft.com/office/drawing/2014/main" id="{00000000-0008-0000-05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0" name="Picture 1" descr="ALMASHRI_0">
          <a:extLst>
            <a:ext uri="{FF2B5EF4-FFF2-40B4-BE49-F238E27FC236}">
              <a16:creationId xmlns:a16="http://schemas.microsoft.com/office/drawing/2014/main" id="{00000000-0008-0000-05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1" name="Picture 1" descr="ALMASHRI_0">
          <a:extLst>
            <a:ext uri="{FF2B5EF4-FFF2-40B4-BE49-F238E27FC236}">
              <a16:creationId xmlns:a16="http://schemas.microsoft.com/office/drawing/2014/main" id="{00000000-0008-0000-05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2" name="Picture 1" descr="ALMASHRI_0">
          <a:extLst>
            <a:ext uri="{FF2B5EF4-FFF2-40B4-BE49-F238E27FC236}">
              <a16:creationId xmlns:a16="http://schemas.microsoft.com/office/drawing/2014/main" id="{00000000-0008-0000-05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3" name="Picture 1" descr="ALMASHRI_0">
          <a:extLst>
            <a:ext uri="{FF2B5EF4-FFF2-40B4-BE49-F238E27FC236}">
              <a16:creationId xmlns:a16="http://schemas.microsoft.com/office/drawing/2014/main" id="{00000000-0008-0000-05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4" name="Picture 1" descr="ALMASHRI_0">
          <a:extLst>
            <a:ext uri="{FF2B5EF4-FFF2-40B4-BE49-F238E27FC236}">
              <a16:creationId xmlns:a16="http://schemas.microsoft.com/office/drawing/2014/main" id="{00000000-0008-0000-05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5" name="Picture 1" descr="ALMASHRI_0">
          <a:extLst>
            <a:ext uri="{FF2B5EF4-FFF2-40B4-BE49-F238E27FC236}">
              <a16:creationId xmlns:a16="http://schemas.microsoft.com/office/drawing/2014/main" id="{00000000-0008-0000-05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6" name="Picture 1" descr="ALMASHRI_0">
          <a:extLst>
            <a:ext uri="{FF2B5EF4-FFF2-40B4-BE49-F238E27FC236}">
              <a16:creationId xmlns:a16="http://schemas.microsoft.com/office/drawing/2014/main" id="{00000000-0008-0000-05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7" name="Picture 1" descr="ALMASHRI_0">
          <a:extLst>
            <a:ext uri="{FF2B5EF4-FFF2-40B4-BE49-F238E27FC236}">
              <a16:creationId xmlns:a16="http://schemas.microsoft.com/office/drawing/2014/main" id="{00000000-0008-0000-05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68" name="Picture 1" descr="ALMASHRI_0">
          <a:extLst>
            <a:ext uri="{FF2B5EF4-FFF2-40B4-BE49-F238E27FC236}">
              <a16:creationId xmlns:a16="http://schemas.microsoft.com/office/drawing/2014/main" id="{00000000-0008-0000-05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69" name="Picture 1" descr="ALMASHRI_0">
          <a:extLst>
            <a:ext uri="{FF2B5EF4-FFF2-40B4-BE49-F238E27FC236}">
              <a16:creationId xmlns:a16="http://schemas.microsoft.com/office/drawing/2014/main" id="{00000000-0008-0000-05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0" name="Picture 1" descr="ALMASHRI_0">
          <a:extLst>
            <a:ext uri="{FF2B5EF4-FFF2-40B4-BE49-F238E27FC236}">
              <a16:creationId xmlns:a16="http://schemas.microsoft.com/office/drawing/2014/main" id="{00000000-0008-0000-05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1" name="Picture 1" descr="ALMASHRI_0">
          <a:extLst>
            <a:ext uri="{FF2B5EF4-FFF2-40B4-BE49-F238E27FC236}">
              <a16:creationId xmlns:a16="http://schemas.microsoft.com/office/drawing/2014/main" id="{00000000-0008-0000-05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2" name="Picture 1" descr="ALMASHRI_0">
          <a:extLst>
            <a:ext uri="{FF2B5EF4-FFF2-40B4-BE49-F238E27FC236}">
              <a16:creationId xmlns:a16="http://schemas.microsoft.com/office/drawing/2014/main" id="{00000000-0008-0000-05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3" name="Picture 1" descr="ALMASHRI_0">
          <a:extLst>
            <a:ext uri="{FF2B5EF4-FFF2-40B4-BE49-F238E27FC236}">
              <a16:creationId xmlns:a16="http://schemas.microsoft.com/office/drawing/2014/main" id="{00000000-0008-0000-05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4" name="Picture 1" descr="ALMASHRI_0">
          <a:extLst>
            <a:ext uri="{FF2B5EF4-FFF2-40B4-BE49-F238E27FC236}">
              <a16:creationId xmlns:a16="http://schemas.microsoft.com/office/drawing/2014/main" id="{00000000-0008-0000-05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5" name="Picture 1" descr="ALMASHRI_0">
          <a:extLst>
            <a:ext uri="{FF2B5EF4-FFF2-40B4-BE49-F238E27FC236}">
              <a16:creationId xmlns:a16="http://schemas.microsoft.com/office/drawing/2014/main" id="{00000000-0008-0000-05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6" name="Picture 1" descr="ALMASHRI_0">
          <a:extLst>
            <a:ext uri="{FF2B5EF4-FFF2-40B4-BE49-F238E27FC236}">
              <a16:creationId xmlns:a16="http://schemas.microsoft.com/office/drawing/2014/main" id="{00000000-0008-0000-05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7" name="Picture 1" descr="ALMASHRI_0">
          <a:extLst>
            <a:ext uri="{FF2B5EF4-FFF2-40B4-BE49-F238E27FC236}">
              <a16:creationId xmlns:a16="http://schemas.microsoft.com/office/drawing/2014/main" id="{00000000-0008-0000-05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8" name="Picture 1" descr="ALMASHRI_0">
          <a:extLst>
            <a:ext uri="{FF2B5EF4-FFF2-40B4-BE49-F238E27FC236}">
              <a16:creationId xmlns:a16="http://schemas.microsoft.com/office/drawing/2014/main" id="{00000000-0008-0000-05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79" name="Picture 1" descr="ALMASHRI_0">
          <a:extLst>
            <a:ext uri="{FF2B5EF4-FFF2-40B4-BE49-F238E27FC236}">
              <a16:creationId xmlns:a16="http://schemas.microsoft.com/office/drawing/2014/main" id="{00000000-0008-0000-05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80" name="Picture 1" descr="ALMASHRI_0">
          <a:extLst>
            <a:ext uri="{FF2B5EF4-FFF2-40B4-BE49-F238E27FC236}">
              <a16:creationId xmlns:a16="http://schemas.microsoft.com/office/drawing/2014/main" id="{00000000-0008-0000-05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81" name="Picture 1" descr="ALMASHRI_0">
          <a:extLst>
            <a:ext uri="{FF2B5EF4-FFF2-40B4-BE49-F238E27FC236}">
              <a16:creationId xmlns:a16="http://schemas.microsoft.com/office/drawing/2014/main" id="{00000000-0008-0000-05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82" name="Picture 1" descr="ALMASHRI_0">
          <a:extLst>
            <a:ext uri="{FF2B5EF4-FFF2-40B4-BE49-F238E27FC236}">
              <a16:creationId xmlns:a16="http://schemas.microsoft.com/office/drawing/2014/main" id="{00000000-0008-0000-05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83" name="Picture 1" descr="ALMASHRI_0">
          <a:extLst>
            <a:ext uri="{FF2B5EF4-FFF2-40B4-BE49-F238E27FC236}">
              <a16:creationId xmlns:a16="http://schemas.microsoft.com/office/drawing/2014/main" id="{00000000-0008-0000-05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284" name="Picture 1" descr="ALMASHRI_0">
          <a:extLst>
            <a:ext uri="{FF2B5EF4-FFF2-40B4-BE49-F238E27FC236}">
              <a16:creationId xmlns:a16="http://schemas.microsoft.com/office/drawing/2014/main" id="{00000000-0008-0000-05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85" name="Picture 1" descr="ALMASHRI_0">
          <a:extLst>
            <a:ext uri="{FF2B5EF4-FFF2-40B4-BE49-F238E27FC236}">
              <a16:creationId xmlns:a16="http://schemas.microsoft.com/office/drawing/2014/main" id="{00000000-0008-0000-05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86" name="Picture 1" descr="ALMASHRI_0">
          <a:extLst>
            <a:ext uri="{FF2B5EF4-FFF2-40B4-BE49-F238E27FC236}">
              <a16:creationId xmlns:a16="http://schemas.microsoft.com/office/drawing/2014/main" id="{00000000-0008-0000-05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87" name="Picture 1" descr="ALMASHRI_0">
          <a:extLst>
            <a:ext uri="{FF2B5EF4-FFF2-40B4-BE49-F238E27FC236}">
              <a16:creationId xmlns:a16="http://schemas.microsoft.com/office/drawing/2014/main" id="{00000000-0008-0000-05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88" name="Picture 1" descr="ALMASHRI_0">
          <a:extLst>
            <a:ext uri="{FF2B5EF4-FFF2-40B4-BE49-F238E27FC236}">
              <a16:creationId xmlns:a16="http://schemas.microsoft.com/office/drawing/2014/main" id="{00000000-0008-0000-05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89" name="Picture 1" descr="ALMASHRI_0">
          <a:extLst>
            <a:ext uri="{FF2B5EF4-FFF2-40B4-BE49-F238E27FC236}">
              <a16:creationId xmlns:a16="http://schemas.microsoft.com/office/drawing/2014/main" id="{00000000-0008-0000-05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0" name="Picture 1" descr="ALMASHRI_0">
          <a:extLst>
            <a:ext uri="{FF2B5EF4-FFF2-40B4-BE49-F238E27FC236}">
              <a16:creationId xmlns:a16="http://schemas.microsoft.com/office/drawing/2014/main" id="{00000000-0008-0000-05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1" name="Picture 1" descr="ALMASHRI_0">
          <a:extLst>
            <a:ext uri="{FF2B5EF4-FFF2-40B4-BE49-F238E27FC236}">
              <a16:creationId xmlns:a16="http://schemas.microsoft.com/office/drawing/2014/main" id="{00000000-0008-0000-05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2" name="Picture 1" descr="ALMASHRI_0">
          <a:extLst>
            <a:ext uri="{FF2B5EF4-FFF2-40B4-BE49-F238E27FC236}">
              <a16:creationId xmlns:a16="http://schemas.microsoft.com/office/drawing/2014/main" id="{00000000-0008-0000-05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3" name="Picture 1" descr="ALMASHRI_0">
          <a:extLst>
            <a:ext uri="{FF2B5EF4-FFF2-40B4-BE49-F238E27FC236}">
              <a16:creationId xmlns:a16="http://schemas.microsoft.com/office/drawing/2014/main" id="{00000000-0008-0000-05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4" name="Picture 1" descr="ALMASHRI_0">
          <a:extLst>
            <a:ext uri="{FF2B5EF4-FFF2-40B4-BE49-F238E27FC236}">
              <a16:creationId xmlns:a16="http://schemas.microsoft.com/office/drawing/2014/main" id="{00000000-0008-0000-05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5" name="Picture 1" descr="ALMASHRI_0">
          <a:extLst>
            <a:ext uri="{FF2B5EF4-FFF2-40B4-BE49-F238E27FC236}">
              <a16:creationId xmlns:a16="http://schemas.microsoft.com/office/drawing/2014/main" id="{00000000-0008-0000-05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6" name="Picture 1" descr="ALMASHRI_0">
          <a:extLst>
            <a:ext uri="{FF2B5EF4-FFF2-40B4-BE49-F238E27FC236}">
              <a16:creationId xmlns:a16="http://schemas.microsoft.com/office/drawing/2014/main" id="{00000000-0008-0000-05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7" name="Picture 1" descr="ALMASHRI_0">
          <a:extLst>
            <a:ext uri="{FF2B5EF4-FFF2-40B4-BE49-F238E27FC236}">
              <a16:creationId xmlns:a16="http://schemas.microsoft.com/office/drawing/2014/main" id="{00000000-0008-0000-05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8" name="Picture 1" descr="ALMASHRI_0">
          <a:extLst>
            <a:ext uri="{FF2B5EF4-FFF2-40B4-BE49-F238E27FC236}">
              <a16:creationId xmlns:a16="http://schemas.microsoft.com/office/drawing/2014/main" id="{00000000-0008-0000-05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299" name="Picture 1" descr="ALMASHRI_0">
          <a:extLst>
            <a:ext uri="{FF2B5EF4-FFF2-40B4-BE49-F238E27FC236}">
              <a16:creationId xmlns:a16="http://schemas.microsoft.com/office/drawing/2014/main" id="{00000000-0008-0000-05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00" name="Picture 1" descr="ALMASHRI_0">
          <a:extLst>
            <a:ext uri="{FF2B5EF4-FFF2-40B4-BE49-F238E27FC236}">
              <a16:creationId xmlns:a16="http://schemas.microsoft.com/office/drawing/2014/main" id="{00000000-0008-0000-05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1" name="Picture 1" descr="ALMASHRI_0">
          <a:extLst>
            <a:ext uri="{FF2B5EF4-FFF2-40B4-BE49-F238E27FC236}">
              <a16:creationId xmlns:a16="http://schemas.microsoft.com/office/drawing/2014/main" id="{00000000-0008-0000-05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2" name="Picture 1" descr="ALMASHRI_0">
          <a:extLst>
            <a:ext uri="{FF2B5EF4-FFF2-40B4-BE49-F238E27FC236}">
              <a16:creationId xmlns:a16="http://schemas.microsoft.com/office/drawing/2014/main" id="{00000000-0008-0000-05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3" name="Picture 1" descr="ALMASHRI_0">
          <a:extLst>
            <a:ext uri="{FF2B5EF4-FFF2-40B4-BE49-F238E27FC236}">
              <a16:creationId xmlns:a16="http://schemas.microsoft.com/office/drawing/2014/main" id="{00000000-0008-0000-05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4" name="Picture 1" descr="ALMASHRI_0">
          <a:extLst>
            <a:ext uri="{FF2B5EF4-FFF2-40B4-BE49-F238E27FC236}">
              <a16:creationId xmlns:a16="http://schemas.microsoft.com/office/drawing/2014/main" id="{00000000-0008-0000-05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5" name="Picture 1" descr="ALMASHRI_0">
          <a:extLst>
            <a:ext uri="{FF2B5EF4-FFF2-40B4-BE49-F238E27FC236}">
              <a16:creationId xmlns:a16="http://schemas.microsoft.com/office/drawing/2014/main" id="{00000000-0008-0000-05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6" name="Picture 1" descr="ALMASHRI_0">
          <a:extLst>
            <a:ext uri="{FF2B5EF4-FFF2-40B4-BE49-F238E27FC236}">
              <a16:creationId xmlns:a16="http://schemas.microsoft.com/office/drawing/2014/main" id="{00000000-0008-0000-05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7" name="Picture 1" descr="ALMASHRI_0">
          <a:extLst>
            <a:ext uri="{FF2B5EF4-FFF2-40B4-BE49-F238E27FC236}">
              <a16:creationId xmlns:a16="http://schemas.microsoft.com/office/drawing/2014/main" id="{00000000-0008-0000-05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8" name="Picture 1" descr="ALMASHRI_0">
          <a:extLst>
            <a:ext uri="{FF2B5EF4-FFF2-40B4-BE49-F238E27FC236}">
              <a16:creationId xmlns:a16="http://schemas.microsoft.com/office/drawing/2014/main" id="{00000000-0008-0000-05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09" name="Picture 1" descr="ALMASHRI_0">
          <a:extLst>
            <a:ext uri="{FF2B5EF4-FFF2-40B4-BE49-F238E27FC236}">
              <a16:creationId xmlns:a16="http://schemas.microsoft.com/office/drawing/2014/main" id="{00000000-0008-0000-05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10" name="Picture 1" descr="ALMASHRI_0">
          <a:extLst>
            <a:ext uri="{FF2B5EF4-FFF2-40B4-BE49-F238E27FC236}">
              <a16:creationId xmlns:a16="http://schemas.microsoft.com/office/drawing/2014/main" id="{00000000-0008-0000-05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11" name="Picture 1" descr="ALMASHRI_0">
          <a:extLst>
            <a:ext uri="{FF2B5EF4-FFF2-40B4-BE49-F238E27FC236}">
              <a16:creationId xmlns:a16="http://schemas.microsoft.com/office/drawing/2014/main" id="{00000000-0008-0000-05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12" name="Picture 1" descr="ALMASHRI_0">
          <a:extLst>
            <a:ext uri="{FF2B5EF4-FFF2-40B4-BE49-F238E27FC236}">
              <a16:creationId xmlns:a16="http://schemas.microsoft.com/office/drawing/2014/main" id="{00000000-0008-0000-05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13" name="Picture 1" descr="ALMASHRI_0">
          <a:extLst>
            <a:ext uri="{FF2B5EF4-FFF2-40B4-BE49-F238E27FC236}">
              <a16:creationId xmlns:a16="http://schemas.microsoft.com/office/drawing/2014/main" id="{00000000-0008-0000-05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14" name="Picture 1" descr="ALMASHRI_0">
          <a:extLst>
            <a:ext uri="{FF2B5EF4-FFF2-40B4-BE49-F238E27FC236}">
              <a16:creationId xmlns:a16="http://schemas.microsoft.com/office/drawing/2014/main" id="{00000000-0008-0000-05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15" name="Picture 1" descr="ALMASHRI_0">
          <a:extLst>
            <a:ext uri="{FF2B5EF4-FFF2-40B4-BE49-F238E27FC236}">
              <a16:creationId xmlns:a16="http://schemas.microsoft.com/office/drawing/2014/main" id="{00000000-0008-0000-05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16" name="Picture 1" descr="ALMASHRI_0">
          <a:extLst>
            <a:ext uri="{FF2B5EF4-FFF2-40B4-BE49-F238E27FC236}">
              <a16:creationId xmlns:a16="http://schemas.microsoft.com/office/drawing/2014/main" id="{00000000-0008-0000-05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17" name="Picture 1" descr="ALMASHRI_0">
          <a:extLst>
            <a:ext uri="{FF2B5EF4-FFF2-40B4-BE49-F238E27FC236}">
              <a16:creationId xmlns:a16="http://schemas.microsoft.com/office/drawing/2014/main" id="{00000000-0008-0000-05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18" name="Picture 1" descr="ALMASHRI_0">
          <a:extLst>
            <a:ext uri="{FF2B5EF4-FFF2-40B4-BE49-F238E27FC236}">
              <a16:creationId xmlns:a16="http://schemas.microsoft.com/office/drawing/2014/main" id="{00000000-0008-0000-05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19" name="Picture 1" descr="ALMASHRI_0">
          <a:extLst>
            <a:ext uri="{FF2B5EF4-FFF2-40B4-BE49-F238E27FC236}">
              <a16:creationId xmlns:a16="http://schemas.microsoft.com/office/drawing/2014/main" id="{00000000-0008-0000-05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0" name="Picture 1" descr="ALMASHRI_0">
          <a:extLst>
            <a:ext uri="{FF2B5EF4-FFF2-40B4-BE49-F238E27FC236}">
              <a16:creationId xmlns:a16="http://schemas.microsoft.com/office/drawing/2014/main" id="{00000000-0008-0000-05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1" name="Picture 1" descr="ALMASHRI_0">
          <a:extLst>
            <a:ext uri="{FF2B5EF4-FFF2-40B4-BE49-F238E27FC236}">
              <a16:creationId xmlns:a16="http://schemas.microsoft.com/office/drawing/2014/main" id="{00000000-0008-0000-05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2" name="Picture 1" descr="ALMASHRI_0">
          <a:extLst>
            <a:ext uri="{FF2B5EF4-FFF2-40B4-BE49-F238E27FC236}">
              <a16:creationId xmlns:a16="http://schemas.microsoft.com/office/drawing/2014/main" id="{00000000-0008-0000-05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3" name="Picture 1" descr="ALMASHRI_0">
          <a:extLst>
            <a:ext uri="{FF2B5EF4-FFF2-40B4-BE49-F238E27FC236}">
              <a16:creationId xmlns:a16="http://schemas.microsoft.com/office/drawing/2014/main" id="{00000000-0008-0000-05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4" name="Picture 1" descr="ALMASHRI_0">
          <a:extLst>
            <a:ext uri="{FF2B5EF4-FFF2-40B4-BE49-F238E27FC236}">
              <a16:creationId xmlns:a16="http://schemas.microsoft.com/office/drawing/2014/main" id="{00000000-0008-0000-05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5" name="Picture 1" descr="ALMASHRI_0">
          <a:extLst>
            <a:ext uri="{FF2B5EF4-FFF2-40B4-BE49-F238E27FC236}">
              <a16:creationId xmlns:a16="http://schemas.microsoft.com/office/drawing/2014/main" id="{00000000-0008-0000-05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6" name="Picture 1" descr="ALMASHRI_0">
          <a:extLst>
            <a:ext uri="{FF2B5EF4-FFF2-40B4-BE49-F238E27FC236}">
              <a16:creationId xmlns:a16="http://schemas.microsoft.com/office/drawing/2014/main" id="{00000000-0008-0000-05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7" name="Picture 1" descr="ALMASHRI_0">
          <a:extLst>
            <a:ext uri="{FF2B5EF4-FFF2-40B4-BE49-F238E27FC236}">
              <a16:creationId xmlns:a16="http://schemas.microsoft.com/office/drawing/2014/main" id="{00000000-0008-0000-05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8" name="Picture 1" descr="ALMASHRI_0">
          <a:extLst>
            <a:ext uri="{FF2B5EF4-FFF2-40B4-BE49-F238E27FC236}">
              <a16:creationId xmlns:a16="http://schemas.microsoft.com/office/drawing/2014/main" id="{00000000-0008-0000-05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29" name="Picture 1" descr="ALMASHRI_0">
          <a:extLst>
            <a:ext uri="{FF2B5EF4-FFF2-40B4-BE49-F238E27FC236}">
              <a16:creationId xmlns:a16="http://schemas.microsoft.com/office/drawing/2014/main" id="{00000000-0008-0000-05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30" name="Picture 1" descr="ALMASHRI_0">
          <a:extLst>
            <a:ext uri="{FF2B5EF4-FFF2-40B4-BE49-F238E27FC236}">
              <a16:creationId xmlns:a16="http://schemas.microsoft.com/office/drawing/2014/main" id="{00000000-0008-0000-05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31" name="Picture 1" descr="ALMASHRI_0">
          <a:extLst>
            <a:ext uri="{FF2B5EF4-FFF2-40B4-BE49-F238E27FC236}">
              <a16:creationId xmlns:a16="http://schemas.microsoft.com/office/drawing/2014/main" id="{00000000-0008-0000-05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32" name="Picture 1" descr="ALMASHRI_0">
          <a:extLst>
            <a:ext uri="{FF2B5EF4-FFF2-40B4-BE49-F238E27FC236}">
              <a16:creationId xmlns:a16="http://schemas.microsoft.com/office/drawing/2014/main" id="{00000000-0008-0000-05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33" name="Picture 1" descr="ALMASHRI_0">
          <a:extLst>
            <a:ext uri="{FF2B5EF4-FFF2-40B4-BE49-F238E27FC236}">
              <a16:creationId xmlns:a16="http://schemas.microsoft.com/office/drawing/2014/main" id="{00000000-0008-0000-05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34" name="Picture 1" descr="ALMASHRI_0">
          <a:extLst>
            <a:ext uri="{FF2B5EF4-FFF2-40B4-BE49-F238E27FC236}">
              <a16:creationId xmlns:a16="http://schemas.microsoft.com/office/drawing/2014/main" id="{00000000-0008-0000-05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35" name="Picture 1" descr="ALMASHRI_0">
          <a:extLst>
            <a:ext uri="{FF2B5EF4-FFF2-40B4-BE49-F238E27FC236}">
              <a16:creationId xmlns:a16="http://schemas.microsoft.com/office/drawing/2014/main" id="{00000000-0008-0000-05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36" name="Picture 1" descr="ALMASHRI_0">
          <a:extLst>
            <a:ext uri="{FF2B5EF4-FFF2-40B4-BE49-F238E27FC236}">
              <a16:creationId xmlns:a16="http://schemas.microsoft.com/office/drawing/2014/main" id="{00000000-0008-0000-05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37" name="Picture 1" descr="ALMASHRI_0">
          <a:extLst>
            <a:ext uri="{FF2B5EF4-FFF2-40B4-BE49-F238E27FC236}">
              <a16:creationId xmlns:a16="http://schemas.microsoft.com/office/drawing/2014/main" id="{00000000-0008-0000-05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38" name="Picture 1" descr="ALMASHRI_0">
          <a:extLst>
            <a:ext uri="{FF2B5EF4-FFF2-40B4-BE49-F238E27FC236}">
              <a16:creationId xmlns:a16="http://schemas.microsoft.com/office/drawing/2014/main" id="{00000000-0008-0000-05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39" name="Picture 1" descr="ALMASHRI_0">
          <a:extLst>
            <a:ext uri="{FF2B5EF4-FFF2-40B4-BE49-F238E27FC236}">
              <a16:creationId xmlns:a16="http://schemas.microsoft.com/office/drawing/2014/main" id="{00000000-0008-0000-05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0" name="Picture 1" descr="ALMASHRI_0">
          <a:extLst>
            <a:ext uri="{FF2B5EF4-FFF2-40B4-BE49-F238E27FC236}">
              <a16:creationId xmlns:a16="http://schemas.microsoft.com/office/drawing/2014/main" id="{00000000-0008-0000-05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1" name="Picture 1" descr="ALMASHRI_0">
          <a:extLst>
            <a:ext uri="{FF2B5EF4-FFF2-40B4-BE49-F238E27FC236}">
              <a16:creationId xmlns:a16="http://schemas.microsoft.com/office/drawing/2014/main" id="{00000000-0008-0000-05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2" name="Picture 1" descr="ALMASHRI_0">
          <a:extLst>
            <a:ext uri="{FF2B5EF4-FFF2-40B4-BE49-F238E27FC236}">
              <a16:creationId xmlns:a16="http://schemas.microsoft.com/office/drawing/2014/main" id="{00000000-0008-0000-05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3" name="Picture 1" descr="ALMASHRI_0">
          <a:extLst>
            <a:ext uri="{FF2B5EF4-FFF2-40B4-BE49-F238E27FC236}">
              <a16:creationId xmlns:a16="http://schemas.microsoft.com/office/drawing/2014/main" id="{00000000-0008-0000-05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4" name="Picture 1" descr="ALMASHRI_0">
          <a:extLst>
            <a:ext uri="{FF2B5EF4-FFF2-40B4-BE49-F238E27FC236}">
              <a16:creationId xmlns:a16="http://schemas.microsoft.com/office/drawing/2014/main" id="{00000000-0008-0000-05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5" name="Picture 1" descr="ALMASHRI_0">
          <a:extLst>
            <a:ext uri="{FF2B5EF4-FFF2-40B4-BE49-F238E27FC236}">
              <a16:creationId xmlns:a16="http://schemas.microsoft.com/office/drawing/2014/main" id="{00000000-0008-0000-05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6" name="Picture 1" descr="ALMASHRI_0">
          <a:extLst>
            <a:ext uri="{FF2B5EF4-FFF2-40B4-BE49-F238E27FC236}">
              <a16:creationId xmlns:a16="http://schemas.microsoft.com/office/drawing/2014/main" id="{00000000-0008-0000-05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7" name="Picture 1" descr="ALMASHRI_0">
          <a:extLst>
            <a:ext uri="{FF2B5EF4-FFF2-40B4-BE49-F238E27FC236}">
              <a16:creationId xmlns:a16="http://schemas.microsoft.com/office/drawing/2014/main" id="{00000000-0008-0000-05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48" name="Picture 1" descr="ALMASHRI_0">
          <a:extLst>
            <a:ext uri="{FF2B5EF4-FFF2-40B4-BE49-F238E27FC236}">
              <a16:creationId xmlns:a16="http://schemas.microsoft.com/office/drawing/2014/main" id="{00000000-0008-0000-05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49" name="Picture 1" descr="ALMASHRI_0">
          <a:extLst>
            <a:ext uri="{FF2B5EF4-FFF2-40B4-BE49-F238E27FC236}">
              <a16:creationId xmlns:a16="http://schemas.microsoft.com/office/drawing/2014/main" id="{00000000-0008-0000-05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0" name="Picture 1" descr="ALMASHRI_0">
          <a:extLst>
            <a:ext uri="{FF2B5EF4-FFF2-40B4-BE49-F238E27FC236}">
              <a16:creationId xmlns:a16="http://schemas.microsoft.com/office/drawing/2014/main" id="{00000000-0008-0000-05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1" name="Picture 1" descr="ALMASHRI_0">
          <a:extLst>
            <a:ext uri="{FF2B5EF4-FFF2-40B4-BE49-F238E27FC236}">
              <a16:creationId xmlns:a16="http://schemas.microsoft.com/office/drawing/2014/main" id="{00000000-0008-0000-05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2" name="Picture 1" descr="ALMASHRI_0">
          <a:extLst>
            <a:ext uri="{FF2B5EF4-FFF2-40B4-BE49-F238E27FC236}">
              <a16:creationId xmlns:a16="http://schemas.microsoft.com/office/drawing/2014/main" id="{00000000-0008-0000-05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3" name="Picture 1" descr="ALMASHRI_0">
          <a:extLst>
            <a:ext uri="{FF2B5EF4-FFF2-40B4-BE49-F238E27FC236}">
              <a16:creationId xmlns:a16="http://schemas.microsoft.com/office/drawing/2014/main" id="{00000000-0008-0000-05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4" name="Picture 1" descr="ALMASHRI_0">
          <a:extLst>
            <a:ext uri="{FF2B5EF4-FFF2-40B4-BE49-F238E27FC236}">
              <a16:creationId xmlns:a16="http://schemas.microsoft.com/office/drawing/2014/main" id="{00000000-0008-0000-05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5" name="Picture 1" descr="ALMASHRI_0">
          <a:extLst>
            <a:ext uri="{FF2B5EF4-FFF2-40B4-BE49-F238E27FC236}">
              <a16:creationId xmlns:a16="http://schemas.microsoft.com/office/drawing/2014/main" id="{00000000-0008-0000-05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6" name="Picture 1" descr="ALMASHRI_0">
          <a:extLst>
            <a:ext uri="{FF2B5EF4-FFF2-40B4-BE49-F238E27FC236}">
              <a16:creationId xmlns:a16="http://schemas.microsoft.com/office/drawing/2014/main" id="{00000000-0008-0000-05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7" name="Picture 1" descr="ALMASHRI_0">
          <a:extLst>
            <a:ext uri="{FF2B5EF4-FFF2-40B4-BE49-F238E27FC236}">
              <a16:creationId xmlns:a16="http://schemas.microsoft.com/office/drawing/2014/main" id="{00000000-0008-0000-05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8" name="Picture 1" descr="ALMASHRI_0">
          <a:extLst>
            <a:ext uri="{FF2B5EF4-FFF2-40B4-BE49-F238E27FC236}">
              <a16:creationId xmlns:a16="http://schemas.microsoft.com/office/drawing/2014/main" id="{00000000-0008-0000-05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59" name="Picture 1" descr="ALMASHRI_0">
          <a:extLst>
            <a:ext uri="{FF2B5EF4-FFF2-40B4-BE49-F238E27FC236}">
              <a16:creationId xmlns:a16="http://schemas.microsoft.com/office/drawing/2014/main" id="{00000000-0008-0000-05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60" name="Picture 1" descr="ALMASHRI_0">
          <a:extLst>
            <a:ext uri="{FF2B5EF4-FFF2-40B4-BE49-F238E27FC236}">
              <a16:creationId xmlns:a16="http://schemas.microsoft.com/office/drawing/2014/main" id="{00000000-0008-0000-05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61" name="Picture 1" descr="ALMASHRI_0">
          <a:extLst>
            <a:ext uri="{FF2B5EF4-FFF2-40B4-BE49-F238E27FC236}">
              <a16:creationId xmlns:a16="http://schemas.microsoft.com/office/drawing/2014/main" id="{00000000-0008-0000-05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62" name="Picture 1" descr="ALMASHRI_0">
          <a:extLst>
            <a:ext uri="{FF2B5EF4-FFF2-40B4-BE49-F238E27FC236}">
              <a16:creationId xmlns:a16="http://schemas.microsoft.com/office/drawing/2014/main" id="{00000000-0008-0000-05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63" name="Picture 1" descr="ALMASHRI_0">
          <a:extLst>
            <a:ext uri="{FF2B5EF4-FFF2-40B4-BE49-F238E27FC236}">
              <a16:creationId xmlns:a16="http://schemas.microsoft.com/office/drawing/2014/main" id="{00000000-0008-0000-05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364" name="Picture 1" descr="ALMASHRI_0">
          <a:extLst>
            <a:ext uri="{FF2B5EF4-FFF2-40B4-BE49-F238E27FC236}">
              <a16:creationId xmlns:a16="http://schemas.microsoft.com/office/drawing/2014/main" id="{00000000-0008-0000-05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65" name="Picture 1" descr="ALMASHRI_0">
          <a:extLst>
            <a:ext uri="{FF2B5EF4-FFF2-40B4-BE49-F238E27FC236}">
              <a16:creationId xmlns:a16="http://schemas.microsoft.com/office/drawing/2014/main" id="{00000000-0008-0000-05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66" name="Picture 1" descr="ALMASHRI_0">
          <a:extLst>
            <a:ext uri="{FF2B5EF4-FFF2-40B4-BE49-F238E27FC236}">
              <a16:creationId xmlns:a16="http://schemas.microsoft.com/office/drawing/2014/main" id="{00000000-0008-0000-05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67" name="Picture 1" descr="ALMASHRI_0">
          <a:extLst>
            <a:ext uri="{FF2B5EF4-FFF2-40B4-BE49-F238E27FC236}">
              <a16:creationId xmlns:a16="http://schemas.microsoft.com/office/drawing/2014/main" id="{00000000-0008-0000-05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68" name="Picture 1" descr="ALMASHRI_0">
          <a:extLst>
            <a:ext uri="{FF2B5EF4-FFF2-40B4-BE49-F238E27FC236}">
              <a16:creationId xmlns:a16="http://schemas.microsoft.com/office/drawing/2014/main" id="{00000000-0008-0000-05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69" name="Picture 1" descr="ALMASHRI_0">
          <a:extLst>
            <a:ext uri="{FF2B5EF4-FFF2-40B4-BE49-F238E27FC236}">
              <a16:creationId xmlns:a16="http://schemas.microsoft.com/office/drawing/2014/main" id="{00000000-0008-0000-05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0" name="Picture 1" descr="ALMASHRI_0">
          <a:extLst>
            <a:ext uri="{FF2B5EF4-FFF2-40B4-BE49-F238E27FC236}">
              <a16:creationId xmlns:a16="http://schemas.microsoft.com/office/drawing/2014/main" id="{00000000-0008-0000-05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1" name="Picture 1" descr="ALMASHRI_0">
          <a:extLst>
            <a:ext uri="{FF2B5EF4-FFF2-40B4-BE49-F238E27FC236}">
              <a16:creationId xmlns:a16="http://schemas.microsoft.com/office/drawing/2014/main" id="{00000000-0008-0000-05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2" name="Picture 1" descr="ALMASHRI_0">
          <a:extLst>
            <a:ext uri="{FF2B5EF4-FFF2-40B4-BE49-F238E27FC236}">
              <a16:creationId xmlns:a16="http://schemas.microsoft.com/office/drawing/2014/main" id="{00000000-0008-0000-05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3" name="Picture 1" descr="ALMASHRI_0">
          <a:extLst>
            <a:ext uri="{FF2B5EF4-FFF2-40B4-BE49-F238E27FC236}">
              <a16:creationId xmlns:a16="http://schemas.microsoft.com/office/drawing/2014/main" id="{00000000-0008-0000-05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4" name="Picture 1" descr="ALMASHRI_0">
          <a:extLst>
            <a:ext uri="{FF2B5EF4-FFF2-40B4-BE49-F238E27FC236}">
              <a16:creationId xmlns:a16="http://schemas.microsoft.com/office/drawing/2014/main" id="{00000000-0008-0000-05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5" name="Picture 1" descr="ALMASHRI_0">
          <a:extLst>
            <a:ext uri="{FF2B5EF4-FFF2-40B4-BE49-F238E27FC236}">
              <a16:creationId xmlns:a16="http://schemas.microsoft.com/office/drawing/2014/main" id="{00000000-0008-0000-05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6" name="Picture 1" descr="ALMASHRI_0">
          <a:extLst>
            <a:ext uri="{FF2B5EF4-FFF2-40B4-BE49-F238E27FC236}">
              <a16:creationId xmlns:a16="http://schemas.microsoft.com/office/drawing/2014/main" id="{00000000-0008-0000-05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7" name="Picture 1" descr="ALMASHRI_0">
          <a:extLst>
            <a:ext uri="{FF2B5EF4-FFF2-40B4-BE49-F238E27FC236}">
              <a16:creationId xmlns:a16="http://schemas.microsoft.com/office/drawing/2014/main" id="{00000000-0008-0000-05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8" name="Picture 1" descr="ALMASHRI_0">
          <a:extLst>
            <a:ext uri="{FF2B5EF4-FFF2-40B4-BE49-F238E27FC236}">
              <a16:creationId xmlns:a16="http://schemas.microsoft.com/office/drawing/2014/main" id="{00000000-0008-0000-05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79" name="Picture 1" descr="ALMASHRI_0">
          <a:extLst>
            <a:ext uri="{FF2B5EF4-FFF2-40B4-BE49-F238E27FC236}">
              <a16:creationId xmlns:a16="http://schemas.microsoft.com/office/drawing/2014/main" id="{00000000-0008-0000-05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380" name="Picture 1" descr="ALMASHRI_0">
          <a:extLst>
            <a:ext uri="{FF2B5EF4-FFF2-40B4-BE49-F238E27FC236}">
              <a16:creationId xmlns:a16="http://schemas.microsoft.com/office/drawing/2014/main" id="{00000000-0008-0000-05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1" name="Picture 1" descr="ALMASHRI_0">
          <a:extLst>
            <a:ext uri="{FF2B5EF4-FFF2-40B4-BE49-F238E27FC236}">
              <a16:creationId xmlns:a16="http://schemas.microsoft.com/office/drawing/2014/main" id="{00000000-0008-0000-05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2" name="Picture 1" descr="ALMASHRI_0">
          <a:extLst>
            <a:ext uri="{FF2B5EF4-FFF2-40B4-BE49-F238E27FC236}">
              <a16:creationId xmlns:a16="http://schemas.microsoft.com/office/drawing/2014/main" id="{00000000-0008-0000-05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3" name="Picture 1" descr="ALMASHRI_0">
          <a:extLst>
            <a:ext uri="{FF2B5EF4-FFF2-40B4-BE49-F238E27FC236}">
              <a16:creationId xmlns:a16="http://schemas.microsoft.com/office/drawing/2014/main" id="{00000000-0008-0000-05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4" name="Picture 1" descr="ALMASHRI_0">
          <a:extLst>
            <a:ext uri="{FF2B5EF4-FFF2-40B4-BE49-F238E27FC236}">
              <a16:creationId xmlns:a16="http://schemas.microsoft.com/office/drawing/2014/main" id="{00000000-0008-0000-05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5" name="Picture 1" descr="ALMASHRI_0">
          <a:extLst>
            <a:ext uri="{FF2B5EF4-FFF2-40B4-BE49-F238E27FC236}">
              <a16:creationId xmlns:a16="http://schemas.microsoft.com/office/drawing/2014/main" id="{00000000-0008-0000-05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6" name="Picture 1" descr="ALMASHRI_0">
          <a:extLst>
            <a:ext uri="{FF2B5EF4-FFF2-40B4-BE49-F238E27FC236}">
              <a16:creationId xmlns:a16="http://schemas.microsoft.com/office/drawing/2014/main" id="{00000000-0008-0000-05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7" name="Picture 1" descr="ALMASHRI_0">
          <a:extLst>
            <a:ext uri="{FF2B5EF4-FFF2-40B4-BE49-F238E27FC236}">
              <a16:creationId xmlns:a16="http://schemas.microsoft.com/office/drawing/2014/main" id="{00000000-0008-0000-05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8" name="Picture 1" descr="ALMASHRI_0">
          <a:extLst>
            <a:ext uri="{FF2B5EF4-FFF2-40B4-BE49-F238E27FC236}">
              <a16:creationId xmlns:a16="http://schemas.microsoft.com/office/drawing/2014/main" id="{00000000-0008-0000-05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89" name="Picture 1" descr="ALMASHRI_0">
          <a:extLst>
            <a:ext uri="{FF2B5EF4-FFF2-40B4-BE49-F238E27FC236}">
              <a16:creationId xmlns:a16="http://schemas.microsoft.com/office/drawing/2014/main" id="{00000000-0008-0000-05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90" name="Picture 1" descr="ALMASHRI_0">
          <a:extLst>
            <a:ext uri="{FF2B5EF4-FFF2-40B4-BE49-F238E27FC236}">
              <a16:creationId xmlns:a16="http://schemas.microsoft.com/office/drawing/2014/main" id="{00000000-0008-0000-05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91" name="Picture 1" descr="ALMASHRI_0">
          <a:extLst>
            <a:ext uri="{FF2B5EF4-FFF2-40B4-BE49-F238E27FC236}">
              <a16:creationId xmlns:a16="http://schemas.microsoft.com/office/drawing/2014/main" id="{00000000-0008-0000-05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92" name="Picture 1" descr="ALMASHRI_0">
          <a:extLst>
            <a:ext uri="{FF2B5EF4-FFF2-40B4-BE49-F238E27FC236}">
              <a16:creationId xmlns:a16="http://schemas.microsoft.com/office/drawing/2014/main" id="{00000000-0008-0000-05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93" name="Picture 1" descr="ALMASHRI_0">
          <a:extLst>
            <a:ext uri="{FF2B5EF4-FFF2-40B4-BE49-F238E27FC236}">
              <a16:creationId xmlns:a16="http://schemas.microsoft.com/office/drawing/2014/main" id="{00000000-0008-0000-05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94" name="Picture 1" descr="ALMASHRI_0">
          <a:extLst>
            <a:ext uri="{FF2B5EF4-FFF2-40B4-BE49-F238E27FC236}">
              <a16:creationId xmlns:a16="http://schemas.microsoft.com/office/drawing/2014/main" id="{00000000-0008-0000-05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95" name="Picture 1" descr="ALMASHRI_0">
          <a:extLst>
            <a:ext uri="{FF2B5EF4-FFF2-40B4-BE49-F238E27FC236}">
              <a16:creationId xmlns:a16="http://schemas.microsoft.com/office/drawing/2014/main" id="{00000000-0008-0000-05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396" name="Picture 1" descr="ALMASHRI_0">
          <a:extLst>
            <a:ext uri="{FF2B5EF4-FFF2-40B4-BE49-F238E27FC236}">
              <a16:creationId xmlns:a16="http://schemas.microsoft.com/office/drawing/2014/main" id="{00000000-0008-0000-05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97" name="Picture 1" descr="ALMASHRI_0">
          <a:extLst>
            <a:ext uri="{FF2B5EF4-FFF2-40B4-BE49-F238E27FC236}">
              <a16:creationId xmlns:a16="http://schemas.microsoft.com/office/drawing/2014/main" id="{00000000-0008-0000-05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98" name="Picture 1" descr="ALMASHRI_0">
          <a:extLst>
            <a:ext uri="{FF2B5EF4-FFF2-40B4-BE49-F238E27FC236}">
              <a16:creationId xmlns:a16="http://schemas.microsoft.com/office/drawing/2014/main" id="{00000000-0008-0000-05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399" name="Picture 1" descr="ALMASHRI_0">
          <a:extLst>
            <a:ext uri="{FF2B5EF4-FFF2-40B4-BE49-F238E27FC236}">
              <a16:creationId xmlns:a16="http://schemas.microsoft.com/office/drawing/2014/main" id="{00000000-0008-0000-05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0" name="Picture 1" descr="ALMASHRI_0">
          <a:extLst>
            <a:ext uri="{FF2B5EF4-FFF2-40B4-BE49-F238E27FC236}">
              <a16:creationId xmlns:a16="http://schemas.microsoft.com/office/drawing/2014/main" id="{00000000-0008-0000-05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1" name="Picture 1" descr="ALMASHRI_0">
          <a:extLst>
            <a:ext uri="{FF2B5EF4-FFF2-40B4-BE49-F238E27FC236}">
              <a16:creationId xmlns:a16="http://schemas.microsoft.com/office/drawing/2014/main" id="{00000000-0008-0000-05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2" name="Picture 1" descr="ALMASHRI_0">
          <a:extLst>
            <a:ext uri="{FF2B5EF4-FFF2-40B4-BE49-F238E27FC236}">
              <a16:creationId xmlns:a16="http://schemas.microsoft.com/office/drawing/2014/main" id="{00000000-0008-0000-05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3" name="Picture 1" descr="ALMASHRI_0">
          <a:extLst>
            <a:ext uri="{FF2B5EF4-FFF2-40B4-BE49-F238E27FC236}">
              <a16:creationId xmlns:a16="http://schemas.microsoft.com/office/drawing/2014/main" id="{00000000-0008-0000-05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4" name="Picture 1" descr="ALMASHRI_0">
          <a:extLst>
            <a:ext uri="{FF2B5EF4-FFF2-40B4-BE49-F238E27FC236}">
              <a16:creationId xmlns:a16="http://schemas.microsoft.com/office/drawing/2014/main" id="{00000000-0008-0000-05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5" name="Picture 1" descr="ALMASHRI_0">
          <a:extLst>
            <a:ext uri="{FF2B5EF4-FFF2-40B4-BE49-F238E27FC236}">
              <a16:creationId xmlns:a16="http://schemas.microsoft.com/office/drawing/2014/main" id="{00000000-0008-0000-05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6" name="Picture 1" descr="ALMASHRI_0">
          <a:extLst>
            <a:ext uri="{FF2B5EF4-FFF2-40B4-BE49-F238E27FC236}">
              <a16:creationId xmlns:a16="http://schemas.microsoft.com/office/drawing/2014/main" id="{00000000-0008-0000-05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7" name="Picture 1" descr="ALMASHRI_0">
          <a:extLst>
            <a:ext uri="{FF2B5EF4-FFF2-40B4-BE49-F238E27FC236}">
              <a16:creationId xmlns:a16="http://schemas.microsoft.com/office/drawing/2014/main" id="{00000000-0008-0000-05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8" name="Picture 1" descr="ALMASHRI_0">
          <a:extLst>
            <a:ext uri="{FF2B5EF4-FFF2-40B4-BE49-F238E27FC236}">
              <a16:creationId xmlns:a16="http://schemas.microsoft.com/office/drawing/2014/main" id="{00000000-0008-0000-05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09" name="Picture 1" descr="ALMASHRI_0">
          <a:extLst>
            <a:ext uri="{FF2B5EF4-FFF2-40B4-BE49-F238E27FC236}">
              <a16:creationId xmlns:a16="http://schemas.microsoft.com/office/drawing/2014/main" id="{00000000-0008-0000-05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10" name="Picture 1" descr="ALMASHRI_0">
          <a:extLst>
            <a:ext uri="{FF2B5EF4-FFF2-40B4-BE49-F238E27FC236}">
              <a16:creationId xmlns:a16="http://schemas.microsoft.com/office/drawing/2014/main" id="{00000000-0008-0000-05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11" name="Picture 1" descr="ALMASHRI_0">
          <a:extLst>
            <a:ext uri="{FF2B5EF4-FFF2-40B4-BE49-F238E27FC236}">
              <a16:creationId xmlns:a16="http://schemas.microsoft.com/office/drawing/2014/main" id="{00000000-0008-0000-05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12" name="Picture 1" descr="ALMASHRI_0">
          <a:extLst>
            <a:ext uri="{FF2B5EF4-FFF2-40B4-BE49-F238E27FC236}">
              <a16:creationId xmlns:a16="http://schemas.microsoft.com/office/drawing/2014/main" id="{00000000-0008-0000-05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13" name="Picture 1" descr="ALMASHRI_0">
          <a:extLst>
            <a:ext uri="{FF2B5EF4-FFF2-40B4-BE49-F238E27FC236}">
              <a16:creationId xmlns:a16="http://schemas.microsoft.com/office/drawing/2014/main" id="{00000000-0008-0000-05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14" name="Picture 1" descr="ALMASHRI_0">
          <a:extLst>
            <a:ext uri="{FF2B5EF4-FFF2-40B4-BE49-F238E27FC236}">
              <a16:creationId xmlns:a16="http://schemas.microsoft.com/office/drawing/2014/main" id="{00000000-0008-0000-05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15" name="Picture 1" descr="ALMASHRI_0">
          <a:extLst>
            <a:ext uri="{FF2B5EF4-FFF2-40B4-BE49-F238E27FC236}">
              <a16:creationId xmlns:a16="http://schemas.microsoft.com/office/drawing/2014/main" id="{00000000-0008-0000-05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16" name="Picture 1" descr="ALMASHRI_0">
          <a:extLst>
            <a:ext uri="{FF2B5EF4-FFF2-40B4-BE49-F238E27FC236}">
              <a16:creationId xmlns:a16="http://schemas.microsoft.com/office/drawing/2014/main" id="{00000000-0008-0000-05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17" name="Picture 1" descr="ALMASHRI_0">
          <a:extLst>
            <a:ext uri="{FF2B5EF4-FFF2-40B4-BE49-F238E27FC236}">
              <a16:creationId xmlns:a16="http://schemas.microsoft.com/office/drawing/2014/main" id="{00000000-0008-0000-05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18" name="Picture 1" descr="ALMASHRI_0">
          <a:extLst>
            <a:ext uri="{FF2B5EF4-FFF2-40B4-BE49-F238E27FC236}">
              <a16:creationId xmlns:a16="http://schemas.microsoft.com/office/drawing/2014/main" id="{00000000-0008-0000-05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19" name="Picture 1" descr="ALMASHRI_0">
          <a:extLst>
            <a:ext uri="{FF2B5EF4-FFF2-40B4-BE49-F238E27FC236}">
              <a16:creationId xmlns:a16="http://schemas.microsoft.com/office/drawing/2014/main" id="{00000000-0008-0000-05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0" name="Picture 1" descr="ALMASHRI_0">
          <a:extLst>
            <a:ext uri="{FF2B5EF4-FFF2-40B4-BE49-F238E27FC236}">
              <a16:creationId xmlns:a16="http://schemas.microsoft.com/office/drawing/2014/main" id="{00000000-0008-0000-05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1" name="Picture 1" descr="ALMASHRI_0">
          <a:extLst>
            <a:ext uri="{FF2B5EF4-FFF2-40B4-BE49-F238E27FC236}">
              <a16:creationId xmlns:a16="http://schemas.microsoft.com/office/drawing/2014/main" id="{00000000-0008-0000-05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2" name="Picture 1" descr="ALMASHRI_0">
          <a:extLst>
            <a:ext uri="{FF2B5EF4-FFF2-40B4-BE49-F238E27FC236}">
              <a16:creationId xmlns:a16="http://schemas.microsoft.com/office/drawing/2014/main" id="{00000000-0008-0000-05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3" name="Picture 1" descr="ALMASHRI_0">
          <a:extLst>
            <a:ext uri="{FF2B5EF4-FFF2-40B4-BE49-F238E27FC236}">
              <a16:creationId xmlns:a16="http://schemas.microsoft.com/office/drawing/2014/main" id="{00000000-0008-0000-05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4" name="Picture 1" descr="ALMASHRI_0">
          <a:extLst>
            <a:ext uri="{FF2B5EF4-FFF2-40B4-BE49-F238E27FC236}">
              <a16:creationId xmlns:a16="http://schemas.microsoft.com/office/drawing/2014/main" id="{00000000-0008-0000-05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5" name="Picture 1" descr="ALMASHRI_0">
          <a:extLst>
            <a:ext uri="{FF2B5EF4-FFF2-40B4-BE49-F238E27FC236}">
              <a16:creationId xmlns:a16="http://schemas.microsoft.com/office/drawing/2014/main" id="{00000000-0008-0000-05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6" name="Picture 1" descr="ALMASHRI_0">
          <a:extLst>
            <a:ext uri="{FF2B5EF4-FFF2-40B4-BE49-F238E27FC236}">
              <a16:creationId xmlns:a16="http://schemas.microsoft.com/office/drawing/2014/main" id="{00000000-0008-0000-05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7" name="Picture 1" descr="ALMASHRI_0">
          <a:extLst>
            <a:ext uri="{FF2B5EF4-FFF2-40B4-BE49-F238E27FC236}">
              <a16:creationId xmlns:a16="http://schemas.microsoft.com/office/drawing/2014/main" id="{00000000-0008-0000-05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28" name="Picture 1" descr="ALMASHRI_0">
          <a:extLst>
            <a:ext uri="{FF2B5EF4-FFF2-40B4-BE49-F238E27FC236}">
              <a16:creationId xmlns:a16="http://schemas.microsoft.com/office/drawing/2014/main" id="{00000000-0008-0000-05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29" name="Picture 1" descr="ALMASHRI_0">
          <a:extLst>
            <a:ext uri="{FF2B5EF4-FFF2-40B4-BE49-F238E27FC236}">
              <a16:creationId xmlns:a16="http://schemas.microsoft.com/office/drawing/2014/main" id="{00000000-0008-0000-05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0" name="Picture 1" descr="ALMASHRI_0">
          <a:extLst>
            <a:ext uri="{FF2B5EF4-FFF2-40B4-BE49-F238E27FC236}">
              <a16:creationId xmlns:a16="http://schemas.microsoft.com/office/drawing/2014/main" id="{00000000-0008-0000-05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1" name="Picture 1" descr="ALMASHRI_0">
          <a:extLst>
            <a:ext uri="{FF2B5EF4-FFF2-40B4-BE49-F238E27FC236}">
              <a16:creationId xmlns:a16="http://schemas.microsoft.com/office/drawing/2014/main" id="{00000000-0008-0000-05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2" name="Picture 1" descr="ALMASHRI_0">
          <a:extLst>
            <a:ext uri="{FF2B5EF4-FFF2-40B4-BE49-F238E27FC236}">
              <a16:creationId xmlns:a16="http://schemas.microsoft.com/office/drawing/2014/main" id="{00000000-0008-0000-05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3" name="Picture 1" descr="ALMASHRI_0">
          <a:extLst>
            <a:ext uri="{FF2B5EF4-FFF2-40B4-BE49-F238E27FC236}">
              <a16:creationId xmlns:a16="http://schemas.microsoft.com/office/drawing/2014/main" id="{00000000-0008-0000-05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4" name="Picture 1" descr="ALMASHRI_0">
          <a:extLst>
            <a:ext uri="{FF2B5EF4-FFF2-40B4-BE49-F238E27FC236}">
              <a16:creationId xmlns:a16="http://schemas.microsoft.com/office/drawing/2014/main" id="{00000000-0008-0000-05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5" name="Picture 1" descr="ALMASHRI_0">
          <a:extLst>
            <a:ext uri="{FF2B5EF4-FFF2-40B4-BE49-F238E27FC236}">
              <a16:creationId xmlns:a16="http://schemas.microsoft.com/office/drawing/2014/main" id="{00000000-0008-0000-05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6" name="Picture 1" descr="ALMASHRI_0">
          <a:extLst>
            <a:ext uri="{FF2B5EF4-FFF2-40B4-BE49-F238E27FC236}">
              <a16:creationId xmlns:a16="http://schemas.microsoft.com/office/drawing/2014/main" id="{00000000-0008-0000-05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7" name="Picture 1" descr="ALMASHRI_0">
          <a:extLst>
            <a:ext uri="{FF2B5EF4-FFF2-40B4-BE49-F238E27FC236}">
              <a16:creationId xmlns:a16="http://schemas.microsoft.com/office/drawing/2014/main" id="{00000000-0008-0000-05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8" name="Picture 1" descr="ALMASHRI_0">
          <a:extLst>
            <a:ext uri="{FF2B5EF4-FFF2-40B4-BE49-F238E27FC236}">
              <a16:creationId xmlns:a16="http://schemas.microsoft.com/office/drawing/2014/main" id="{00000000-0008-0000-05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39" name="Picture 1" descr="ALMASHRI_0">
          <a:extLst>
            <a:ext uri="{FF2B5EF4-FFF2-40B4-BE49-F238E27FC236}">
              <a16:creationId xmlns:a16="http://schemas.microsoft.com/office/drawing/2014/main" id="{00000000-0008-0000-05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40" name="Picture 1" descr="ALMASHRI_0">
          <a:extLst>
            <a:ext uri="{FF2B5EF4-FFF2-40B4-BE49-F238E27FC236}">
              <a16:creationId xmlns:a16="http://schemas.microsoft.com/office/drawing/2014/main" id="{00000000-0008-0000-05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41" name="Picture 1" descr="ALMASHRI_0">
          <a:extLst>
            <a:ext uri="{FF2B5EF4-FFF2-40B4-BE49-F238E27FC236}">
              <a16:creationId xmlns:a16="http://schemas.microsoft.com/office/drawing/2014/main" id="{00000000-0008-0000-05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42" name="Picture 1" descr="ALMASHRI_0">
          <a:extLst>
            <a:ext uri="{FF2B5EF4-FFF2-40B4-BE49-F238E27FC236}">
              <a16:creationId xmlns:a16="http://schemas.microsoft.com/office/drawing/2014/main" id="{00000000-0008-0000-05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43" name="Picture 1" descr="ALMASHRI_0">
          <a:extLst>
            <a:ext uri="{FF2B5EF4-FFF2-40B4-BE49-F238E27FC236}">
              <a16:creationId xmlns:a16="http://schemas.microsoft.com/office/drawing/2014/main" id="{00000000-0008-0000-05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44" name="Picture 1" descr="ALMASHRI_0">
          <a:extLst>
            <a:ext uri="{FF2B5EF4-FFF2-40B4-BE49-F238E27FC236}">
              <a16:creationId xmlns:a16="http://schemas.microsoft.com/office/drawing/2014/main" id="{00000000-0008-0000-05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45" name="Picture 1" descr="ALMASHRI_0">
          <a:extLst>
            <a:ext uri="{FF2B5EF4-FFF2-40B4-BE49-F238E27FC236}">
              <a16:creationId xmlns:a16="http://schemas.microsoft.com/office/drawing/2014/main" id="{00000000-0008-0000-05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46" name="Picture 1" descr="ALMASHRI_0">
          <a:extLst>
            <a:ext uri="{FF2B5EF4-FFF2-40B4-BE49-F238E27FC236}">
              <a16:creationId xmlns:a16="http://schemas.microsoft.com/office/drawing/2014/main" id="{00000000-0008-0000-05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47" name="Picture 1" descr="ALMASHRI_0">
          <a:extLst>
            <a:ext uri="{FF2B5EF4-FFF2-40B4-BE49-F238E27FC236}">
              <a16:creationId xmlns:a16="http://schemas.microsoft.com/office/drawing/2014/main" id="{00000000-0008-0000-05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48" name="Picture 1" descr="ALMASHRI_0">
          <a:extLst>
            <a:ext uri="{FF2B5EF4-FFF2-40B4-BE49-F238E27FC236}">
              <a16:creationId xmlns:a16="http://schemas.microsoft.com/office/drawing/2014/main" id="{00000000-0008-0000-05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49" name="Picture 1" descr="ALMASHRI_0">
          <a:extLst>
            <a:ext uri="{FF2B5EF4-FFF2-40B4-BE49-F238E27FC236}">
              <a16:creationId xmlns:a16="http://schemas.microsoft.com/office/drawing/2014/main" id="{00000000-0008-0000-05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0" name="Picture 1" descr="ALMASHRI_0">
          <a:extLst>
            <a:ext uri="{FF2B5EF4-FFF2-40B4-BE49-F238E27FC236}">
              <a16:creationId xmlns:a16="http://schemas.microsoft.com/office/drawing/2014/main" id="{00000000-0008-0000-05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1" name="Picture 1" descr="ALMASHRI_0">
          <a:extLst>
            <a:ext uri="{FF2B5EF4-FFF2-40B4-BE49-F238E27FC236}">
              <a16:creationId xmlns:a16="http://schemas.microsoft.com/office/drawing/2014/main" id="{00000000-0008-0000-05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2" name="Picture 1" descr="ALMASHRI_0">
          <a:extLst>
            <a:ext uri="{FF2B5EF4-FFF2-40B4-BE49-F238E27FC236}">
              <a16:creationId xmlns:a16="http://schemas.microsoft.com/office/drawing/2014/main" id="{00000000-0008-0000-05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3" name="Picture 1" descr="ALMASHRI_0">
          <a:extLst>
            <a:ext uri="{FF2B5EF4-FFF2-40B4-BE49-F238E27FC236}">
              <a16:creationId xmlns:a16="http://schemas.microsoft.com/office/drawing/2014/main" id="{00000000-0008-0000-05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4" name="Picture 1" descr="ALMASHRI_0">
          <a:extLst>
            <a:ext uri="{FF2B5EF4-FFF2-40B4-BE49-F238E27FC236}">
              <a16:creationId xmlns:a16="http://schemas.microsoft.com/office/drawing/2014/main" id="{00000000-0008-0000-05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5" name="Picture 1" descr="ALMASHRI_0">
          <a:extLst>
            <a:ext uri="{FF2B5EF4-FFF2-40B4-BE49-F238E27FC236}">
              <a16:creationId xmlns:a16="http://schemas.microsoft.com/office/drawing/2014/main" id="{00000000-0008-0000-05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6" name="Picture 1" descr="ALMASHRI_0">
          <a:extLst>
            <a:ext uri="{FF2B5EF4-FFF2-40B4-BE49-F238E27FC236}">
              <a16:creationId xmlns:a16="http://schemas.microsoft.com/office/drawing/2014/main" id="{00000000-0008-0000-05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7" name="Picture 1" descr="ALMASHRI_0">
          <a:extLst>
            <a:ext uri="{FF2B5EF4-FFF2-40B4-BE49-F238E27FC236}">
              <a16:creationId xmlns:a16="http://schemas.microsoft.com/office/drawing/2014/main" id="{00000000-0008-0000-05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8" name="Picture 1" descr="ALMASHRI_0">
          <a:extLst>
            <a:ext uri="{FF2B5EF4-FFF2-40B4-BE49-F238E27FC236}">
              <a16:creationId xmlns:a16="http://schemas.microsoft.com/office/drawing/2014/main" id="{00000000-0008-0000-05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59" name="Picture 1" descr="ALMASHRI_0">
          <a:extLst>
            <a:ext uri="{FF2B5EF4-FFF2-40B4-BE49-F238E27FC236}">
              <a16:creationId xmlns:a16="http://schemas.microsoft.com/office/drawing/2014/main" id="{00000000-0008-0000-05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460" name="Picture 1" descr="ALMASHRI_0">
          <a:extLst>
            <a:ext uri="{FF2B5EF4-FFF2-40B4-BE49-F238E27FC236}">
              <a16:creationId xmlns:a16="http://schemas.microsoft.com/office/drawing/2014/main" id="{00000000-0008-0000-05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1" name="Picture 1" descr="ALMASHRI_0">
          <a:extLst>
            <a:ext uri="{FF2B5EF4-FFF2-40B4-BE49-F238E27FC236}">
              <a16:creationId xmlns:a16="http://schemas.microsoft.com/office/drawing/2014/main" id="{00000000-0008-0000-05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2" name="Picture 1" descr="ALMASHRI_0">
          <a:extLst>
            <a:ext uri="{FF2B5EF4-FFF2-40B4-BE49-F238E27FC236}">
              <a16:creationId xmlns:a16="http://schemas.microsoft.com/office/drawing/2014/main" id="{00000000-0008-0000-05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3" name="Picture 1" descr="ALMASHRI_0">
          <a:extLst>
            <a:ext uri="{FF2B5EF4-FFF2-40B4-BE49-F238E27FC236}">
              <a16:creationId xmlns:a16="http://schemas.microsoft.com/office/drawing/2014/main" id="{00000000-0008-0000-05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4" name="Picture 1" descr="ALMASHRI_0">
          <a:extLst>
            <a:ext uri="{FF2B5EF4-FFF2-40B4-BE49-F238E27FC236}">
              <a16:creationId xmlns:a16="http://schemas.microsoft.com/office/drawing/2014/main" id="{00000000-0008-0000-05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5" name="Picture 1" descr="ALMASHRI_0">
          <a:extLst>
            <a:ext uri="{FF2B5EF4-FFF2-40B4-BE49-F238E27FC236}">
              <a16:creationId xmlns:a16="http://schemas.microsoft.com/office/drawing/2014/main" id="{00000000-0008-0000-05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6" name="Picture 1" descr="ALMASHRI_0">
          <a:extLst>
            <a:ext uri="{FF2B5EF4-FFF2-40B4-BE49-F238E27FC236}">
              <a16:creationId xmlns:a16="http://schemas.microsoft.com/office/drawing/2014/main" id="{00000000-0008-0000-05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7" name="Picture 1" descr="ALMASHRI_0">
          <a:extLst>
            <a:ext uri="{FF2B5EF4-FFF2-40B4-BE49-F238E27FC236}">
              <a16:creationId xmlns:a16="http://schemas.microsoft.com/office/drawing/2014/main" id="{00000000-0008-0000-05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8" name="Picture 1" descr="ALMASHRI_0">
          <a:extLst>
            <a:ext uri="{FF2B5EF4-FFF2-40B4-BE49-F238E27FC236}">
              <a16:creationId xmlns:a16="http://schemas.microsoft.com/office/drawing/2014/main" id="{00000000-0008-0000-05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69" name="Picture 1" descr="ALMASHRI_0">
          <a:extLst>
            <a:ext uri="{FF2B5EF4-FFF2-40B4-BE49-F238E27FC236}">
              <a16:creationId xmlns:a16="http://schemas.microsoft.com/office/drawing/2014/main" id="{00000000-0008-0000-05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70" name="Picture 1" descr="ALMASHRI_0">
          <a:extLst>
            <a:ext uri="{FF2B5EF4-FFF2-40B4-BE49-F238E27FC236}">
              <a16:creationId xmlns:a16="http://schemas.microsoft.com/office/drawing/2014/main" id="{00000000-0008-0000-05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71" name="Picture 1" descr="ALMASHRI_0">
          <a:extLst>
            <a:ext uri="{FF2B5EF4-FFF2-40B4-BE49-F238E27FC236}">
              <a16:creationId xmlns:a16="http://schemas.microsoft.com/office/drawing/2014/main" id="{00000000-0008-0000-05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72" name="Picture 1" descr="ALMASHRI_0">
          <a:extLst>
            <a:ext uri="{FF2B5EF4-FFF2-40B4-BE49-F238E27FC236}">
              <a16:creationId xmlns:a16="http://schemas.microsoft.com/office/drawing/2014/main" id="{00000000-0008-0000-05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73" name="Picture 1" descr="ALMASHRI_0">
          <a:extLst>
            <a:ext uri="{FF2B5EF4-FFF2-40B4-BE49-F238E27FC236}">
              <a16:creationId xmlns:a16="http://schemas.microsoft.com/office/drawing/2014/main" id="{00000000-0008-0000-05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74" name="Picture 1" descr="ALMASHRI_0">
          <a:extLst>
            <a:ext uri="{FF2B5EF4-FFF2-40B4-BE49-F238E27FC236}">
              <a16:creationId xmlns:a16="http://schemas.microsoft.com/office/drawing/2014/main" id="{00000000-0008-0000-05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75" name="Picture 1" descr="ALMASHRI_0">
          <a:extLst>
            <a:ext uri="{FF2B5EF4-FFF2-40B4-BE49-F238E27FC236}">
              <a16:creationId xmlns:a16="http://schemas.microsoft.com/office/drawing/2014/main" id="{00000000-0008-0000-05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476" name="Picture 1" descr="ALMASHRI_0">
          <a:extLst>
            <a:ext uri="{FF2B5EF4-FFF2-40B4-BE49-F238E27FC236}">
              <a16:creationId xmlns:a16="http://schemas.microsoft.com/office/drawing/2014/main" id="{00000000-0008-0000-05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77" name="Picture 1" descr="ALMASHRI_0">
          <a:extLst>
            <a:ext uri="{FF2B5EF4-FFF2-40B4-BE49-F238E27FC236}">
              <a16:creationId xmlns:a16="http://schemas.microsoft.com/office/drawing/2014/main" id="{00000000-0008-0000-05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78" name="Picture 1" descr="ALMASHRI_0">
          <a:extLst>
            <a:ext uri="{FF2B5EF4-FFF2-40B4-BE49-F238E27FC236}">
              <a16:creationId xmlns:a16="http://schemas.microsoft.com/office/drawing/2014/main" id="{00000000-0008-0000-05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79" name="Picture 1" descr="ALMASHRI_0">
          <a:extLst>
            <a:ext uri="{FF2B5EF4-FFF2-40B4-BE49-F238E27FC236}">
              <a16:creationId xmlns:a16="http://schemas.microsoft.com/office/drawing/2014/main" id="{00000000-0008-0000-05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0" name="Picture 1" descr="ALMASHRI_0">
          <a:extLst>
            <a:ext uri="{FF2B5EF4-FFF2-40B4-BE49-F238E27FC236}">
              <a16:creationId xmlns:a16="http://schemas.microsoft.com/office/drawing/2014/main" id="{00000000-0008-0000-05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1" name="Picture 1" descr="ALMASHRI_0">
          <a:extLst>
            <a:ext uri="{FF2B5EF4-FFF2-40B4-BE49-F238E27FC236}">
              <a16:creationId xmlns:a16="http://schemas.microsoft.com/office/drawing/2014/main" id="{00000000-0008-0000-05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2" name="Picture 1" descr="ALMASHRI_0">
          <a:extLst>
            <a:ext uri="{FF2B5EF4-FFF2-40B4-BE49-F238E27FC236}">
              <a16:creationId xmlns:a16="http://schemas.microsoft.com/office/drawing/2014/main" id="{00000000-0008-0000-05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3" name="Picture 1" descr="ALMASHRI_0">
          <a:extLst>
            <a:ext uri="{FF2B5EF4-FFF2-40B4-BE49-F238E27FC236}">
              <a16:creationId xmlns:a16="http://schemas.microsoft.com/office/drawing/2014/main" id="{00000000-0008-0000-05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4" name="Picture 1" descr="ALMASHRI_0">
          <a:extLst>
            <a:ext uri="{FF2B5EF4-FFF2-40B4-BE49-F238E27FC236}">
              <a16:creationId xmlns:a16="http://schemas.microsoft.com/office/drawing/2014/main" id="{00000000-0008-0000-05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5" name="Picture 1" descr="ALMASHRI_0">
          <a:extLst>
            <a:ext uri="{FF2B5EF4-FFF2-40B4-BE49-F238E27FC236}">
              <a16:creationId xmlns:a16="http://schemas.microsoft.com/office/drawing/2014/main" id="{00000000-0008-0000-05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6" name="Picture 1" descr="ALMASHRI_0">
          <a:extLst>
            <a:ext uri="{FF2B5EF4-FFF2-40B4-BE49-F238E27FC236}">
              <a16:creationId xmlns:a16="http://schemas.microsoft.com/office/drawing/2014/main" id="{00000000-0008-0000-05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7" name="Picture 1" descr="ALMASHRI_0">
          <a:extLst>
            <a:ext uri="{FF2B5EF4-FFF2-40B4-BE49-F238E27FC236}">
              <a16:creationId xmlns:a16="http://schemas.microsoft.com/office/drawing/2014/main" id="{00000000-0008-0000-05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8" name="Picture 1" descr="ALMASHRI_0">
          <a:extLst>
            <a:ext uri="{FF2B5EF4-FFF2-40B4-BE49-F238E27FC236}">
              <a16:creationId xmlns:a16="http://schemas.microsoft.com/office/drawing/2014/main" id="{00000000-0008-0000-05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89" name="Picture 1" descr="ALMASHRI_0">
          <a:extLst>
            <a:ext uri="{FF2B5EF4-FFF2-40B4-BE49-F238E27FC236}">
              <a16:creationId xmlns:a16="http://schemas.microsoft.com/office/drawing/2014/main" id="{00000000-0008-0000-05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90" name="Picture 1" descr="ALMASHRI_0">
          <a:extLst>
            <a:ext uri="{FF2B5EF4-FFF2-40B4-BE49-F238E27FC236}">
              <a16:creationId xmlns:a16="http://schemas.microsoft.com/office/drawing/2014/main" id="{00000000-0008-0000-05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91" name="Picture 1" descr="ALMASHRI_0">
          <a:extLst>
            <a:ext uri="{FF2B5EF4-FFF2-40B4-BE49-F238E27FC236}">
              <a16:creationId xmlns:a16="http://schemas.microsoft.com/office/drawing/2014/main" id="{00000000-0008-0000-05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492" name="Picture 1" descr="ALMASHRI_0">
          <a:extLst>
            <a:ext uri="{FF2B5EF4-FFF2-40B4-BE49-F238E27FC236}">
              <a16:creationId xmlns:a16="http://schemas.microsoft.com/office/drawing/2014/main" id="{00000000-0008-0000-05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93" name="Picture 1" descr="ALMASHRI_0">
          <a:extLst>
            <a:ext uri="{FF2B5EF4-FFF2-40B4-BE49-F238E27FC236}">
              <a16:creationId xmlns:a16="http://schemas.microsoft.com/office/drawing/2014/main" id="{00000000-0008-0000-05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94" name="Picture 1" descr="ALMASHRI_0">
          <a:extLst>
            <a:ext uri="{FF2B5EF4-FFF2-40B4-BE49-F238E27FC236}">
              <a16:creationId xmlns:a16="http://schemas.microsoft.com/office/drawing/2014/main" id="{00000000-0008-0000-05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95" name="Picture 1" descr="ALMASHRI_0">
          <a:extLst>
            <a:ext uri="{FF2B5EF4-FFF2-40B4-BE49-F238E27FC236}">
              <a16:creationId xmlns:a16="http://schemas.microsoft.com/office/drawing/2014/main" id="{00000000-0008-0000-05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96" name="Picture 1" descr="ALMASHRI_0">
          <a:extLst>
            <a:ext uri="{FF2B5EF4-FFF2-40B4-BE49-F238E27FC236}">
              <a16:creationId xmlns:a16="http://schemas.microsoft.com/office/drawing/2014/main" id="{00000000-0008-0000-05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97" name="Picture 1" descr="ALMASHRI_0">
          <a:extLst>
            <a:ext uri="{FF2B5EF4-FFF2-40B4-BE49-F238E27FC236}">
              <a16:creationId xmlns:a16="http://schemas.microsoft.com/office/drawing/2014/main" id="{00000000-0008-0000-05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98" name="Picture 1" descr="ALMASHRI_0">
          <a:extLst>
            <a:ext uri="{FF2B5EF4-FFF2-40B4-BE49-F238E27FC236}">
              <a16:creationId xmlns:a16="http://schemas.microsoft.com/office/drawing/2014/main" id="{00000000-0008-0000-05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499" name="Picture 1" descr="ALMASHRI_0">
          <a:extLst>
            <a:ext uri="{FF2B5EF4-FFF2-40B4-BE49-F238E27FC236}">
              <a16:creationId xmlns:a16="http://schemas.microsoft.com/office/drawing/2014/main" id="{00000000-0008-0000-05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0" name="Picture 1" descr="ALMASHRI_0">
          <a:extLst>
            <a:ext uri="{FF2B5EF4-FFF2-40B4-BE49-F238E27FC236}">
              <a16:creationId xmlns:a16="http://schemas.microsoft.com/office/drawing/2014/main" id="{00000000-0008-0000-05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1" name="Picture 1" descr="ALMASHRI_0">
          <a:extLst>
            <a:ext uri="{FF2B5EF4-FFF2-40B4-BE49-F238E27FC236}">
              <a16:creationId xmlns:a16="http://schemas.microsoft.com/office/drawing/2014/main" id="{00000000-0008-0000-05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2" name="Picture 1" descr="ALMASHRI_0">
          <a:extLst>
            <a:ext uri="{FF2B5EF4-FFF2-40B4-BE49-F238E27FC236}">
              <a16:creationId xmlns:a16="http://schemas.microsoft.com/office/drawing/2014/main" id="{00000000-0008-0000-05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3" name="Picture 1" descr="ALMASHRI_0">
          <a:extLst>
            <a:ext uri="{FF2B5EF4-FFF2-40B4-BE49-F238E27FC236}">
              <a16:creationId xmlns:a16="http://schemas.microsoft.com/office/drawing/2014/main" id="{00000000-0008-0000-05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4" name="Picture 1" descr="ALMASHRI_0">
          <a:extLst>
            <a:ext uri="{FF2B5EF4-FFF2-40B4-BE49-F238E27FC236}">
              <a16:creationId xmlns:a16="http://schemas.microsoft.com/office/drawing/2014/main" id="{00000000-0008-0000-05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5" name="Picture 1" descr="ALMASHRI_0">
          <a:extLst>
            <a:ext uri="{FF2B5EF4-FFF2-40B4-BE49-F238E27FC236}">
              <a16:creationId xmlns:a16="http://schemas.microsoft.com/office/drawing/2014/main" id="{00000000-0008-0000-05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6" name="Picture 1" descr="ALMASHRI_0">
          <a:extLst>
            <a:ext uri="{FF2B5EF4-FFF2-40B4-BE49-F238E27FC236}">
              <a16:creationId xmlns:a16="http://schemas.microsoft.com/office/drawing/2014/main" id="{00000000-0008-0000-05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7" name="Picture 1" descr="ALMASHRI_0">
          <a:extLst>
            <a:ext uri="{FF2B5EF4-FFF2-40B4-BE49-F238E27FC236}">
              <a16:creationId xmlns:a16="http://schemas.microsoft.com/office/drawing/2014/main" id="{00000000-0008-0000-05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08" name="Picture 1" descr="ALMASHRI_0">
          <a:extLst>
            <a:ext uri="{FF2B5EF4-FFF2-40B4-BE49-F238E27FC236}">
              <a16:creationId xmlns:a16="http://schemas.microsoft.com/office/drawing/2014/main" id="{00000000-0008-0000-05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09" name="Picture 1" descr="ALMASHRI_0">
          <a:extLst>
            <a:ext uri="{FF2B5EF4-FFF2-40B4-BE49-F238E27FC236}">
              <a16:creationId xmlns:a16="http://schemas.microsoft.com/office/drawing/2014/main" id="{00000000-0008-0000-05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0" name="Picture 1" descr="ALMASHRI_0">
          <a:extLst>
            <a:ext uri="{FF2B5EF4-FFF2-40B4-BE49-F238E27FC236}">
              <a16:creationId xmlns:a16="http://schemas.microsoft.com/office/drawing/2014/main" id="{00000000-0008-0000-05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1" name="Picture 1" descr="ALMASHRI_0">
          <a:extLst>
            <a:ext uri="{FF2B5EF4-FFF2-40B4-BE49-F238E27FC236}">
              <a16:creationId xmlns:a16="http://schemas.microsoft.com/office/drawing/2014/main" id="{00000000-0008-0000-05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2" name="Picture 1" descr="ALMASHRI_0">
          <a:extLst>
            <a:ext uri="{FF2B5EF4-FFF2-40B4-BE49-F238E27FC236}">
              <a16:creationId xmlns:a16="http://schemas.microsoft.com/office/drawing/2014/main" id="{00000000-0008-0000-05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3" name="Picture 1" descr="ALMASHRI_0">
          <a:extLst>
            <a:ext uri="{FF2B5EF4-FFF2-40B4-BE49-F238E27FC236}">
              <a16:creationId xmlns:a16="http://schemas.microsoft.com/office/drawing/2014/main" id="{00000000-0008-0000-05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4" name="Picture 1" descr="ALMASHRI_0">
          <a:extLst>
            <a:ext uri="{FF2B5EF4-FFF2-40B4-BE49-F238E27FC236}">
              <a16:creationId xmlns:a16="http://schemas.microsoft.com/office/drawing/2014/main" id="{00000000-0008-0000-05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5" name="Picture 1" descr="ALMASHRI_0">
          <a:extLst>
            <a:ext uri="{FF2B5EF4-FFF2-40B4-BE49-F238E27FC236}">
              <a16:creationId xmlns:a16="http://schemas.microsoft.com/office/drawing/2014/main" id="{00000000-0008-0000-05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6" name="Picture 1" descr="ALMASHRI_0">
          <a:extLst>
            <a:ext uri="{FF2B5EF4-FFF2-40B4-BE49-F238E27FC236}">
              <a16:creationId xmlns:a16="http://schemas.microsoft.com/office/drawing/2014/main" id="{00000000-0008-0000-05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7" name="Picture 1" descr="ALMASHRI_0">
          <a:extLst>
            <a:ext uri="{FF2B5EF4-FFF2-40B4-BE49-F238E27FC236}">
              <a16:creationId xmlns:a16="http://schemas.microsoft.com/office/drawing/2014/main" id="{00000000-0008-0000-05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8" name="Picture 1" descr="ALMASHRI_0">
          <a:extLst>
            <a:ext uri="{FF2B5EF4-FFF2-40B4-BE49-F238E27FC236}">
              <a16:creationId xmlns:a16="http://schemas.microsoft.com/office/drawing/2014/main" id="{00000000-0008-0000-05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19" name="Picture 1" descr="ALMASHRI_0">
          <a:extLst>
            <a:ext uri="{FF2B5EF4-FFF2-40B4-BE49-F238E27FC236}">
              <a16:creationId xmlns:a16="http://schemas.microsoft.com/office/drawing/2014/main" id="{00000000-0008-0000-05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20" name="Picture 1" descr="ALMASHRI_0">
          <a:extLst>
            <a:ext uri="{FF2B5EF4-FFF2-40B4-BE49-F238E27FC236}">
              <a16:creationId xmlns:a16="http://schemas.microsoft.com/office/drawing/2014/main" id="{00000000-0008-0000-05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21" name="Picture 1" descr="ALMASHRI_0">
          <a:extLst>
            <a:ext uri="{FF2B5EF4-FFF2-40B4-BE49-F238E27FC236}">
              <a16:creationId xmlns:a16="http://schemas.microsoft.com/office/drawing/2014/main" id="{00000000-0008-0000-05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22" name="Picture 1" descr="ALMASHRI_0">
          <a:extLst>
            <a:ext uri="{FF2B5EF4-FFF2-40B4-BE49-F238E27FC236}">
              <a16:creationId xmlns:a16="http://schemas.microsoft.com/office/drawing/2014/main" id="{00000000-0008-0000-05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23" name="Picture 1" descr="ALMASHRI_0">
          <a:extLst>
            <a:ext uri="{FF2B5EF4-FFF2-40B4-BE49-F238E27FC236}">
              <a16:creationId xmlns:a16="http://schemas.microsoft.com/office/drawing/2014/main" id="{00000000-0008-0000-05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24" name="Picture 1" descr="ALMASHRI_0">
          <a:extLst>
            <a:ext uri="{FF2B5EF4-FFF2-40B4-BE49-F238E27FC236}">
              <a16:creationId xmlns:a16="http://schemas.microsoft.com/office/drawing/2014/main" id="{00000000-0008-0000-05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25" name="Picture 1" descr="ALMASHRI_0">
          <a:extLst>
            <a:ext uri="{FF2B5EF4-FFF2-40B4-BE49-F238E27FC236}">
              <a16:creationId xmlns:a16="http://schemas.microsoft.com/office/drawing/2014/main" id="{00000000-0008-0000-05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26" name="Picture 1" descr="ALMASHRI_0">
          <a:extLst>
            <a:ext uri="{FF2B5EF4-FFF2-40B4-BE49-F238E27FC236}">
              <a16:creationId xmlns:a16="http://schemas.microsoft.com/office/drawing/2014/main" id="{00000000-0008-0000-05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27" name="Picture 1" descr="ALMASHRI_0">
          <a:extLst>
            <a:ext uri="{FF2B5EF4-FFF2-40B4-BE49-F238E27FC236}">
              <a16:creationId xmlns:a16="http://schemas.microsoft.com/office/drawing/2014/main" id="{00000000-0008-0000-05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28" name="Picture 1" descr="ALMASHRI_0">
          <a:extLst>
            <a:ext uri="{FF2B5EF4-FFF2-40B4-BE49-F238E27FC236}">
              <a16:creationId xmlns:a16="http://schemas.microsoft.com/office/drawing/2014/main" id="{00000000-0008-0000-05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29" name="Picture 1" descr="ALMASHRI_0">
          <a:extLst>
            <a:ext uri="{FF2B5EF4-FFF2-40B4-BE49-F238E27FC236}">
              <a16:creationId xmlns:a16="http://schemas.microsoft.com/office/drawing/2014/main" id="{00000000-0008-0000-05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0" name="Picture 1" descr="ALMASHRI_0">
          <a:extLst>
            <a:ext uri="{FF2B5EF4-FFF2-40B4-BE49-F238E27FC236}">
              <a16:creationId xmlns:a16="http://schemas.microsoft.com/office/drawing/2014/main" id="{00000000-0008-0000-05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1" name="Picture 1" descr="ALMASHRI_0">
          <a:extLst>
            <a:ext uri="{FF2B5EF4-FFF2-40B4-BE49-F238E27FC236}">
              <a16:creationId xmlns:a16="http://schemas.microsoft.com/office/drawing/2014/main" id="{00000000-0008-0000-05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2" name="Picture 1" descr="ALMASHRI_0">
          <a:extLst>
            <a:ext uri="{FF2B5EF4-FFF2-40B4-BE49-F238E27FC236}">
              <a16:creationId xmlns:a16="http://schemas.microsoft.com/office/drawing/2014/main" id="{00000000-0008-0000-05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3" name="Picture 1" descr="ALMASHRI_0">
          <a:extLst>
            <a:ext uri="{FF2B5EF4-FFF2-40B4-BE49-F238E27FC236}">
              <a16:creationId xmlns:a16="http://schemas.microsoft.com/office/drawing/2014/main" id="{00000000-0008-0000-05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4" name="Picture 1" descr="ALMASHRI_0">
          <a:extLst>
            <a:ext uri="{FF2B5EF4-FFF2-40B4-BE49-F238E27FC236}">
              <a16:creationId xmlns:a16="http://schemas.microsoft.com/office/drawing/2014/main" id="{00000000-0008-0000-05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5" name="Picture 1" descr="ALMASHRI_0">
          <a:extLst>
            <a:ext uri="{FF2B5EF4-FFF2-40B4-BE49-F238E27FC236}">
              <a16:creationId xmlns:a16="http://schemas.microsoft.com/office/drawing/2014/main" id="{00000000-0008-0000-05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6" name="Picture 1" descr="ALMASHRI_0">
          <a:extLst>
            <a:ext uri="{FF2B5EF4-FFF2-40B4-BE49-F238E27FC236}">
              <a16:creationId xmlns:a16="http://schemas.microsoft.com/office/drawing/2014/main" id="{00000000-0008-0000-05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7" name="Picture 1" descr="ALMASHRI_0">
          <a:extLst>
            <a:ext uri="{FF2B5EF4-FFF2-40B4-BE49-F238E27FC236}">
              <a16:creationId xmlns:a16="http://schemas.microsoft.com/office/drawing/2014/main" id="{00000000-0008-0000-05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8" name="Picture 1" descr="ALMASHRI_0">
          <a:extLst>
            <a:ext uri="{FF2B5EF4-FFF2-40B4-BE49-F238E27FC236}">
              <a16:creationId xmlns:a16="http://schemas.microsoft.com/office/drawing/2014/main" id="{00000000-0008-0000-05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39" name="Picture 1" descr="ALMASHRI_0">
          <a:extLst>
            <a:ext uri="{FF2B5EF4-FFF2-40B4-BE49-F238E27FC236}">
              <a16:creationId xmlns:a16="http://schemas.microsoft.com/office/drawing/2014/main" id="{00000000-0008-0000-05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40" name="Picture 1" descr="ALMASHRI_0">
          <a:extLst>
            <a:ext uri="{FF2B5EF4-FFF2-40B4-BE49-F238E27FC236}">
              <a16:creationId xmlns:a16="http://schemas.microsoft.com/office/drawing/2014/main" id="{00000000-0008-0000-05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1" name="Picture 1" descr="ALMASHRI_0">
          <a:extLst>
            <a:ext uri="{FF2B5EF4-FFF2-40B4-BE49-F238E27FC236}">
              <a16:creationId xmlns:a16="http://schemas.microsoft.com/office/drawing/2014/main" id="{00000000-0008-0000-05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2" name="Picture 1" descr="ALMASHRI_0">
          <a:extLst>
            <a:ext uri="{FF2B5EF4-FFF2-40B4-BE49-F238E27FC236}">
              <a16:creationId xmlns:a16="http://schemas.microsoft.com/office/drawing/2014/main" id="{00000000-0008-0000-05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3" name="Picture 1" descr="ALMASHRI_0">
          <a:extLst>
            <a:ext uri="{FF2B5EF4-FFF2-40B4-BE49-F238E27FC236}">
              <a16:creationId xmlns:a16="http://schemas.microsoft.com/office/drawing/2014/main" id="{00000000-0008-0000-05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4" name="Picture 1" descr="ALMASHRI_0">
          <a:extLst>
            <a:ext uri="{FF2B5EF4-FFF2-40B4-BE49-F238E27FC236}">
              <a16:creationId xmlns:a16="http://schemas.microsoft.com/office/drawing/2014/main" id="{00000000-0008-0000-05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5" name="Picture 1" descr="ALMASHRI_0">
          <a:extLst>
            <a:ext uri="{FF2B5EF4-FFF2-40B4-BE49-F238E27FC236}">
              <a16:creationId xmlns:a16="http://schemas.microsoft.com/office/drawing/2014/main" id="{00000000-0008-0000-05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6" name="Picture 1" descr="ALMASHRI_0">
          <a:extLst>
            <a:ext uri="{FF2B5EF4-FFF2-40B4-BE49-F238E27FC236}">
              <a16:creationId xmlns:a16="http://schemas.microsoft.com/office/drawing/2014/main" id="{00000000-0008-0000-05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7" name="Picture 1" descr="ALMASHRI_0">
          <a:extLst>
            <a:ext uri="{FF2B5EF4-FFF2-40B4-BE49-F238E27FC236}">
              <a16:creationId xmlns:a16="http://schemas.microsoft.com/office/drawing/2014/main" id="{00000000-0008-0000-05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8" name="Picture 1" descr="ALMASHRI_0">
          <a:extLst>
            <a:ext uri="{FF2B5EF4-FFF2-40B4-BE49-F238E27FC236}">
              <a16:creationId xmlns:a16="http://schemas.microsoft.com/office/drawing/2014/main" id="{00000000-0008-0000-05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49" name="Picture 1" descr="ALMASHRI_0">
          <a:extLst>
            <a:ext uri="{FF2B5EF4-FFF2-40B4-BE49-F238E27FC236}">
              <a16:creationId xmlns:a16="http://schemas.microsoft.com/office/drawing/2014/main" id="{00000000-0008-0000-05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50" name="Picture 1" descr="ALMASHRI_0">
          <a:extLst>
            <a:ext uri="{FF2B5EF4-FFF2-40B4-BE49-F238E27FC236}">
              <a16:creationId xmlns:a16="http://schemas.microsoft.com/office/drawing/2014/main" id="{00000000-0008-0000-05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51" name="Picture 1" descr="ALMASHRI_0">
          <a:extLst>
            <a:ext uri="{FF2B5EF4-FFF2-40B4-BE49-F238E27FC236}">
              <a16:creationId xmlns:a16="http://schemas.microsoft.com/office/drawing/2014/main" id="{00000000-0008-0000-05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52" name="Picture 1" descr="ALMASHRI_0">
          <a:extLst>
            <a:ext uri="{FF2B5EF4-FFF2-40B4-BE49-F238E27FC236}">
              <a16:creationId xmlns:a16="http://schemas.microsoft.com/office/drawing/2014/main" id="{00000000-0008-0000-05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53" name="Picture 1" descr="ALMASHRI_0">
          <a:extLst>
            <a:ext uri="{FF2B5EF4-FFF2-40B4-BE49-F238E27FC236}">
              <a16:creationId xmlns:a16="http://schemas.microsoft.com/office/drawing/2014/main" id="{00000000-0008-0000-05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54" name="Picture 1" descr="ALMASHRI_0">
          <a:extLst>
            <a:ext uri="{FF2B5EF4-FFF2-40B4-BE49-F238E27FC236}">
              <a16:creationId xmlns:a16="http://schemas.microsoft.com/office/drawing/2014/main" id="{00000000-0008-0000-05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55" name="Picture 1" descr="ALMASHRI_0">
          <a:extLst>
            <a:ext uri="{FF2B5EF4-FFF2-40B4-BE49-F238E27FC236}">
              <a16:creationId xmlns:a16="http://schemas.microsoft.com/office/drawing/2014/main" id="{00000000-0008-0000-05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556" name="Picture 1" descr="ALMASHRI_0">
          <a:extLst>
            <a:ext uri="{FF2B5EF4-FFF2-40B4-BE49-F238E27FC236}">
              <a16:creationId xmlns:a16="http://schemas.microsoft.com/office/drawing/2014/main" id="{00000000-0008-0000-05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57" name="Picture 1" descr="ALMASHRI_0">
          <a:extLst>
            <a:ext uri="{FF2B5EF4-FFF2-40B4-BE49-F238E27FC236}">
              <a16:creationId xmlns:a16="http://schemas.microsoft.com/office/drawing/2014/main" id="{00000000-0008-0000-05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58" name="Picture 1" descr="ALMASHRI_0">
          <a:extLst>
            <a:ext uri="{FF2B5EF4-FFF2-40B4-BE49-F238E27FC236}">
              <a16:creationId xmlns:a16="http://schemas.microsoft.com/office/drawing/2014/main" id="{00000000-0008-0000-05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59" name="Picture 1" descr="ALMASHRI_0">
          <a:extLst>
            <a:ext uri="{FF2B5EF4-FFF2-40B4-BE49-F238E27FC236}">
              <a16:creationId xmlns:a16="http://schemas.microsoft.com/office/drawing/2014/main" id="{00000000-0008-0000-05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0" name="Picture 1" descr="ALMASHRI_0">
          <a:extLst>
            <a:ext uri="{FF2B5EF4-FFF2-40B4-BE49-F238E27FC236}">
              <a16:creationId xmlns:a16="http://schemas.microsoft.com/office/drawing/2014/main" id="{00000000-0008-0000-05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1" name="Picture 1" descr="ALMASHRI_0">
          <a:extLst>
            <a:ext uri="{FF2B5EF4-FFF2-40B4-BE49-F238E27FC236}">
              <a16:creationId xmlns:a16="http://schemas.microsoft.com/office/drawing/2014/main" id="{00000000-0008-0000-05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2" name="Picture 1" descr="ALMASHRI_0">
          <a:extLst>
            <a:ext uri="{FF2B5EF4-FFF2-40B4-BE49-F238E27FC236}">
              <a16:creationId xmlns:a16="http://schemas.microsoft.com/office/drawing/2014/main" id="{00000000-0008-0000-05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3" name="Picture 1" descr="ALMASHRI_0">
          <a:extLst>
            <a:ext uri="{FF2B5EF4-FFF2-40B4-BE49-F238E27FC236}">
              <a16:creationId xmlns:a16="http://schemas.microsoft.com/office/drawing/2014/main" id="{00000000-0008-0000-05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4" name="Picture 1" descr="ALMASHRI_0">
          <a:extLst>
            <a:ext uri="{FF2B5EF4-FFF2-40B4-BE49-F238E27FC236}">
              <a16:creationId xmlns:a16="http://schemas.microsoft.com/office/drawing/2014/main" id="{00000000-0008-0000-05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5" name="Picture 1" descr="ALMASHRI_0">
          <a:extLst>
            <a:ext uri="{FF2B5EF4-FFF2-40B4-BE49-F238E27FC236}">
              <a16:creationId xmlns:a16="http://schemas.microsoft.com/office/drawing/2014/main" id="{00000000-0008-0000-05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6" name="Picture 1" descr="ALMASHRI_0">
          <a:extLst>
            <a:ext uri="{FF2B5EF4-FFF2-40B4-BE49-F238E27FC236}">
              <a16:creationId xmlns:a16="http://schemas.microsoft.com/office/drawing/2014/main" id="{00000000-0008-0000-05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7" name="Picture 1" descr="ALMASHRI_0">
          <a:extLst>
            <a:ext uri="{FF2B5EF4-FFF2-40B4-BE49-F238E27FC236}">
              <a16:creationId xmlns:a16="http://schemas.microsoft.com/office/drawing/2014/main" id="{00000000-0008-0000-05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8" name="Picture 1" descr="ALMASHRI_0">
          <a:extLst>
            <a:ext uri="{FF2B5EF4-FFF2-40B4-BE49-F238E27FC236}">
              <a16:creationId xmlns:a16="http://schemas.microsoft.com/office/drawing/2014/main" id="{00000000-0008-0000-05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69" name="Picture 1" descr="ALMASHRI_0">
          <a:extLst>
            <a:ext uri="{FF2B5EF4-FFF2-40B4-BE49-F238E27FC236}">
              <a16:creationId xmlns:a16="http://schemas.microsoft.com/office/drawing/2014/main" id="{00000000-0008-0000-05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70" name="Picture 1" descr="ALMASHRI_0">
          <a:extLst>
            <a:ext uri="{FF2B5EF4-FFF2-40B4-BE49-F238E27FC236}">
              <a16:creationId xmlns:a16="http://schemas.microsoft.com/office/drawing/2014/main" id="{00000000-0008-0000-05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71" name="Picture 1" descr="ALMASHRI_0">
          <a:extLst>
            <a:ext uri="{FF2B5EF4-FFF2-40B4-BE49-F238E27FC236}">
              <a16:creationId xmlns:a16="http://schemas.microsoft.com/office/drawing/2014/main" id="{00000000-0008-0000-05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572" name="Picture 1" descr="ALMASHRI_0">
          <a:extLst>
            <a:ext uri="{FF2B5EF4-FFF2-40B4-BE49-F238E27FC236}">
              <a16:creationId xmlns:a16="http://schemas.microsoft.com/office/drawing/2014/main" id="{00000000-0008-0000-05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73" name="Picture 1" descr="ALMASHRI_0">
          <a:extLst>
            <a:ext uri="{FF2B5EF4-FFF2-40B4-BE49-F238E27FC236}">
              <a16:creationId xmlns:a16="http://schemas.microsoft.com/office/drawing/2014/main" id="{00000000-0008-0000-05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74" name="Picture 1" descr="ALMASHRI_0">
          <a:extLst>
            <a:ext uri="{FF2B5EF4-FFF2-40B4-BE49-F238E27FC236}">
              <a16:creationId xmlns:a16="http://schemas.microsoft.com/office/drawing/2014/main" id="{00000000-0008-0000-05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75" name="Picture 1" descr="ALMASHRI_0">
          <a:extLst>
            <a:ext uri="{FF2B5EF4-FFF2-40B4-BE49-F238E27FC236}">
              <a16:creationId xmlns:a16="http://schemas.microsoft.com/office/drawing/2014/main" id="{00000000-0008-0000-05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76" name="Picture 1" descr="ALMASHRI_0">
          <a:extLst>
            <a:ext uri="{FF2B5EF4-FFF2-40B4-BE49-F238E27FC236}">
              <a16:creationId xmlns:a16="http://schemas.microsoft.com/office/drawing/2014/main" id="{00000000-0008-0000-05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77" name="Picture 1" descr="ALMASHRI_0">
          <a:extLst>
            <a:ext uri="{FF2B5EF4-FFF2-40B4-BE49-F238E27FC236}">
              <a16:creationId xmlns:a16="http://schemas.microsoft.com/office/drawing/2014/main" id="{00000000-0008-0000-05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78" name="Picture 1" descr="ALMASHRI_0">
          <a:extLst>
            <a:ext uri="{FF2B5EF4-FFF2-40B4-BE49-F238E27FC236}">
              <a16:creationId xmlns:a16="http://schemas.microsoft.com/office/drawing/2014/main" id="{00000000-0008-0000-05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79" name="Picture 1" descr="ALMASHRI_0">
          <a:extLst>
            <a:ext uri="{FF2B5EF4-FFF2-40B4-BE49-F238E27FC236}">
              <a16:creationId xmlns:a16="http://schemas.microsoft.com/office/drawing/2014/main" id="{00000000-0008-0000-05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0" name="Picture 1" descr="ALMASHRI_0">
          <a:extLst>
            <a:ext uri="{FF2B5EF4-FFF2-40B4-BE49-F238E27FC236}">
              <a16:creationId xmlns:a16="http://schemas.microsoft.com/office/drawing/2014/main" id="{00000000-0008-0000-05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1" name="Picture 1" descr="ALMASHRI_0">
          <a:extLst>
            <a:ext uri="{FF2B5EF4-FFF2-40B4-BE49-F238E27FC236}">
              <a16:creationId xmlns:a16="http://schemas.microsoft.com/office/drawing/2014/main" id="{00000000-0008-0000-05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2" name="Picture 1" descr="ALMASHRI_0">
          <a:extLst>
            <a:ext uri="{FF2B5EF4-FFF2-40B4-BE49-F238E27FC236}">
              <a16:creationId xmlns:a16="http://schemas.microsoft.com/office/drawing/2014/main" id="{00000000-0008-0000-05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3" name="Picture 1" descr="ALMASHRI_0">
          <a:extLst>
            <a:ext uri="{FF2B5EF4-FFF2-40B4-BE49-F238E27FC236}">
              <a16:creationId xmlns:a16="http://schemas.microsoft.com/office/drawing/2014/main" id="{00000000-0008-0000-05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4" name="Picture 1" descr="ALMASHRI_0">
          <a:extLst>
            <a:ext uri="{FF2B5EF4-FFF2-40B4-BE49-F238E27FC236}">
              <a16:creationId xmlns:a16="http://schemas.microsoft.com/office/drawing/2014/main" id="{00000000-0008-0000-05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5" name="Picture 1" descr="ALMASHRI_0">
          <a:extLst>
            <a:ext uri="{FF2B5EF4-FFF2-40B4-BE49-F238E27FC236}">
              <a16:creationId xmlns:a16="http://schemas.microsoft.com/office/drawing/2014/main" id="{00000000-0008-0000-05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6" name="Picture 1" descr="ALMASHRI_0">
          <a:extLst>
            <a:ext uri="{FF2B5EF4-FFF2-40B4-BE49-F238E27FC236}">
              <a16:creationId xmlns:a16="http://schemas.microsoft.com/office/drawing/2014/main" id="{00000000-0008-0000-05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7" name="Picture 1" descr="ALMASHRI_0">
          <a:extLst>
            <a:ext uri="{FF2B5EF4-FFF2-40B4-BE49-F238E27FC236}">
              <a16:creationId xmlns:a16="http://schemas.microsoft.com/office/drawing/2014/main" id="{00000000-0008-0000-05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588" name="Picture 1" descr="ALMASHRI_0">
          <a:extLst>
            <a:ext uri="{FF2B5EF4-FFF2-40B4-BE49-F238E27FC236}">
              <a16:creationId xmlns:a16="http://schemas.microsoft.com/office/drawing/2014/main" id="{00000000-0008-0000-05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89" name="Picture 1" descr="ALMASHRI_0">
          <a:extLst>
            <a:ext uri="{FF2B5EF4-FFF2-40B4-BE49-F238E27FC236}">
              <a16:creationId xmlns:a16="http://schemas.microsoft.com/office/drawing/2014/main" id="{00000000-0008-0000-05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0" name="Picture 1" descr="ALMASHRI_0">
          <a:extLst>
            <a:ext uri="{FF2B5EF4-FFF2-40B4-BE49-F238E27FC236}">
              <a16:creationId xmlns:a16="http://schemas.microsoft.com/office/drawing/2014/main" id="{00000000-0008-0000-05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1" name="Picture 1" descr="ALMASHRI_0">
          <a:extLst>
            <a:ext uri="{FF2B5EF4-FFF2-40B4-BE49-F238E27FC236}">
              <a16:creationId xmlns:a16="http://schemas.microsoft.com/office/drawing/2014/main" id="{00000000-0008-0000-05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2" name="Picture 1" descr="ALMASHRI_0">
          <a:extLst>
            <a:ext uri="{FF2B5EF4-FFF2-40B4-BE49-F238E27FC236}">
              <a16:creationId xmlns:a16="http://schemas.microsoft.com/office/drawing/2014/main" id="{00000000-0008-0000-05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3" name="Picture 1" descr="ALMASHRI_0">
          <a:extLst>
            <a:ext uri="{FF2B5EF4-FFF2-40B4-BE49-F238E27FC236}">
              <a16:creationId xmlns:a16="http://schemas.microsoft.com/office/drawing/2014/main" id="{00000000-0008-0000-05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4" name="Picture 1" descr="ALMASHRI_0">
          <a:extLst>
            <a:ext uri="{FF2B5EF4-FFF2-40B4-BE49-F238E27FC236}">
              <a16:creationId xmlns:a16="http://schemas.microsoft.com/office/drawing/2014/main" id="{00000000-0008-0000-05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5" name="Picture 1" descr="ALMASHRI_0">
          <a:extLst>
            <a:ext uri="{FF2B5EF4-FFF2-40B4-BE49-F238E27FC236}">
              <a16:creationId xmlns:a16="http://schemas.microsoft.com/office/drawing/2014/main" id="{00000000-0008-0000-05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6" name="Picture 1" descr="ALMASHRI_0">
          <a:extLst>
            <a:ext uri="{FF2B5EF4-FFF2-40B4-BE49-F238E27FC236}">
              <a16:creationId xmlns:a16="http://schemas.microsoft.com/office/drawing/2014/main" id="{00000000-0008-0000-05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7" name="Picture 1" descr="ALMASHRI_0">
          <a:extLst>
            <a:ext uri="{FF2B5EF4-FFF2-40B4-BE49-F238E27FC236}">
              <a16:creationId xmlns:a16="http://schemas.microsoft.com/office/drawing/2014/main" id="{00000000-0008-0000-05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8" name="Picture 1" descr="ALMASHRI_0">
          <a:extLst>
            <a:ext uri="{FF2B5EF4-FFF2-40B4-BE49-F238E27FC236}">
              <a16:creationId xmlns:a16="http://schemas.microsoft.com/office/drawing/2014/main" id="{00000000-0008-0000-05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9" name="Picture 1" descr="ALMASHRI_0">
          <a:extLst>
            <a:ext uri="{FF2B5EF4-FFF2-40B4-BE49-F238E27FC236}">
              <a16:creationId xmlns:a16="http://schemas.microsoft.com/office/drawing/2014/main" id="{00000000-0008-0000-05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00" name="Picture 1" descr="ALMASHRI_0">
          <a:extLst>
            <a:ext uri="{FF2B5EF4-FFF2-40B4-BE49-F238E27FC236}">
              <a16:creationId xmlns:a16="http://schemas.microsoft.com/office/drawing/2014/main" id="{00000000-0008-0000-05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01" name="Picture 1" descr="ALMASHRI_0">
          <a:extLst>
            <a:ext uri="{FF2B5EF4-FFF2-40B4-BE49-F238E27FC236}">
              <a16:creationId xmlns:a16="http://schemas.microsoft.com/office/drawing/2014/main" id="{00000000-0008-0000-05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02" name="Picture 1" descr="ALMASHRI_0">
          <a:extLst>
            <a:ext uri="{FF2B5EF4-FFF2-40B4-BE49-F238E27FC236}">
              <a16:creationId xmlns:a16="http://schemas.microsoft.com/office/drawing/2014/main" id="{00000000-0008-0000-05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03" name="Picture 1" descr="ALMASHRI_0">
          <a:extLst>
            <a:ext uri="{FF2B5EF4-FFF2-40B4-BE49-F238E27FC236}">
              <a16:creationId xmlns:a16="http://schemas.microsoft.com/office/drawing/2014/main" id="{00000000-0008-0000-05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04" name="Picture 1" descr="ALMASHRI_0">
          <a:extLst>
            <a:ext uri="{FF2B5EF4-FFF2-40B4-BE49-F238E27FC236}">
              <a16:creationId xmlns:a16="http://schemas.microsoft.com/office/drawing/2014/main" id="{00000000-0008-0000-05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05" name="Picture 1" descr="ALMASHRI_0">
          <a:extLst>
            <a:ext uri="{FF2B5EF4-FFF2-40B4-BE49-F238E27FC236}">
              <a16:creationId xmlns:a16="http://schemas.microsoft.com/office/drawing/2014/main" id="{00000000-0008-0000-05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06" name="Picture 1" descr="ALMASHRI_0">
          <a:extLst>
            <a:ext uri="{FF2B5EF4-FFF2-40B4-BE49-F238E27FC236}">
              <a16:creationId xmlns:a16="http://schemas.microsoft.com/office/drawing/2014/main" id="{00000000-0008-0000-05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07" name="Picture 1" descr="ALMASHRI_0">
          <a:extLst>
            <a:ext uri="{FF2B5EF4-FFF2-40B4-BE49-F238E27FC236}">
              <a16:creationId xmlns:a16="http://schemas.microsoft.com/office/drawing/2014/main" id="{00000000-0008-0000-05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08" name="Picture 1" descr="ALMASHRI_0">
          <a:extLst>
            <a:ext uri="{FF2B5EF4-FFF2-40B4-BE49-F238E27FC236}">
              <a16:creationId xmlns:a16="http://schemas.microsoft.com/office/drawing/2014/main" id="{00000000-0008-0000-05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09" name="Picture 1" descr="ALMASHRI_0">
          <a:extLst>
            <a:ext uri="{FF2B5EF4-FFF2-40B4-BE49-F238E27FC236}">
              <a16:creationId xmlns:a16="http://schemas.microsoft.com/office/drawing/2014/main" id="{00000000-0008-0000-05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0" name="Picture 1" descr="ALMASHRI_0">
          <a:extLst>
            <a:ext uri="{FF2B5EF4-FFF2-40B4-BE49-F238E27FC236}">
              <a16:creationId xmlns:a16="http://schemas.microsoft.com/office/drawing/2014/main" id="{00000000-0008-0000-05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1" name="Picture 1" descr="ALMASHRI_0">
          <a:extLst>
            <a:ext uri="{FF2B5EF4-FFF2-40B4-BE49-F238E27FC236}">
              <a16:creationId xmlns:a16="http://schemas.microsoft.com/office/drawing/2014/main" id="{00000000-0008-0000-05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2" name="Picture 1" descr="ALMASHRI_0">
          <a:extLst>
            <a:ext uri="{FF2B5EF4-FFF2-40B4-BE49-F238E27FC236}">
              <a16:creationId xmlns:a16="http://schemas.microsoft.com/office/drawing/2014/main" id="{00000000-0008-0000-05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3" name="Picture 1" descr="ALMASHRI_0">
          <a:extLst>
            <a:ext uri="{FF2B5EF4-FFF2-40B4-BE49-F238E27FC236}">
              <a16:creationId xmlns:a16="http://schemas.microsoft.com/office/drawing/2014/main" id="{00000000-0008-0000-05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4" name="Picture 1" descr="ALMASHRI_0">
          <a:extLst>
            <a:ext uri="{FF2B5EF4-FFF2-40B4-BE49-F238E27FC236}">
              <a16:creationId xmlns:a16="http://schemas.microsoft.com/office/drawing/2014/main" id="{00000000-0008-0000-05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5" name="Picture 1" descr="ALMASHRI_0">
          <a:extLst>
            <a:ext uri="{FF2B5EF4-FFF2-40B4-BE49-F238E27FC236}">
              <a16:creationId xmlns:a16="http://schemas.microsoft.com/office/drawing/2014/main" id="{00000000-0008-0000-05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6" name="Picture 1" descr="ALMASHRI_0">
          <a:extLst>
            <a:ext uri="{FF2B5EF4-FFF2-40B4-BE49-F238E27FC236}">
              <a16:creationId xmlns:a16="http://schemas.microsoft.com/office/drawing/2014/main" id="{00000000-0008-0000-05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7" name="Picture 1" descr="ALMASHRI_0">
          <a:extLst>
            <a:ext uri="{FF2B5EF4-FFF2-40B4-BE49-F238E27FC236}">
              <a16:creationId xmlns:a16="http://schemas.microsoft.com/office/drawing/2014/main" id="{00000000-0008-0000-05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8" name="Picture 1" descr="ALMASHRI_0">
          <a:extLst>
            <a:ext uri="{FF2B5EF4-FFF2-40B4-BE49-F238E27FC236}">
              <a16:creationId xmlns:a16="http://schemas.microsoft.com/office/drawing/2014/main" id="{00000000-0008-0000-05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19" name="Picture 1" descr="ALMASHRI_0">
          <a:extLst>
            <a:ext uri="{FF2B5EF4-FFF2-40B4-BE49-F238E27FC236}">
              <a16:creationId xmlns:a16="http://schemas.microsoft.com/office/drawing/2014/main" id="{00000000-0008-0000-05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20" name="Picture 1" descr="ALMASHRI_0">
          <a:extLst>
            <a:ext uri="{FF2B5EF4-FFF2-40B4-BE49-F238E27FC236}">
              <a16:creationId xmlns:a16="http://schemas.microsoft.com/office/drawing/2014/main" id="{00000000-0008-0000-05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1" name="Picture 1" descr="ALMASHRI_0">
          <a:extLst>
            <a:ext uri="{FF2B5EF4-FFF2-40B4-BE49-F238E27FC236}">
              <a16:creationId xmlns:a16="http://schemas.microsoft.com/office/drawing/2014/main" id="{00000000-0008-0000-05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2" name="Picture 1" descr="ALMASHRI_0">
          <a:extLst>
            <a:ext uri="{FF2B5EF4-FFF2-40B4-BE49-F238E27FC236}">
              <a16:creationId xmlns:a16="http://schemas.microsoft.com/office/drawing/2014/main" id="{00000000-0008-0000-05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3" name="Picture 1" descr="ALMASHRI_0">
          <a:extLst>
            <a:ext uri="{FF2B5EF4-FFF2-40B4-BE49-F238E27FC236}">
              <a16:creationId xmlns:a16="http://schemas.microsoft.com/office/drawing/2014/main" id="{00000000-0008-0000-05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4" name="Picture 1" descr="ALMASHRI_0">
          <a:extLst>
            <a:ext uri="{FF2B5EF4-FFF2-40B4-BE49-F238E27FC236}">
              <a16:creationId xmlns:a16="http://schemas.microsoft.com/office/drawing/2014/main" id="{00000000-0008-0000-05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5" name="Picture 1" descr="ALMASHRI_0">
          <a:extLst>
            <a:ext uri="{FF2B5EF4-FFF2-40B4-BE49-F238E27FC236}">
              <a16:creationId xmlns:a16="http://schemas.microsoft.com/office/drawing/2014/main" id="{00000000-0008-0000-05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6" name="Picture 1" descr="ALMASHRI_0">
          <a:extLst>
            <a:ext uri="{FF2B5EF4-FFF2-40B4-BE49-F238E27FC236}">
              <a16:creationId xmlns:a16="http://schemas.microsoft.com/office/drawing/2014/main" id="{00000000-0008-0000-05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7" name="Picture 1" descr="ALMASHRI_0">
          <a:extLst>
            <a:ext uri="{FF2B5EF4-FFF2-40B4-BE49-F238E27FC236}">
              <a16:creationId xmlns:a16="http://schemas.microsoft.com/office/drawing/2014/main" id="{00000000-0008-0000-05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8" name="Picture 1" descr="ALMASHRI_0">
          <a:extLst>
            <a:ext uri="{FF2B5EF4-FFF2-40B4-BE49-F238E27FC236}">
              <a16:creationId xmlns:a16="http://schemas.microsoft.com/office/drawing/2014/main" id="{00000000-0008-0000-05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9" name="Picture 1" descr="ALMASHRI_0">
          <a:extLst>
            <a:ext uri="{FF2B5EF4-FFF2-40B4-BE49-F238E27FC236}">
              <a16:creationId xmlns:a16="http://schemas.microsoft.com/office/drawing/2014/main" id="{00000000-0008-0000-05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0" name="Picture 1" descr="ALMASHRI_0">
          <a:extLst>
            <a:ext uri="{FF2B5EF4-FFF2-40B4-BE49-F238E27FC236}">
              <a16:creationId xmlns:a16="http://schemas.microsoft.com/office/drawing/2014/main" id="{00000000-0008-0000-05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1" name="Picture 1" descr="ALMASHRI_0">
          <a:extLst>
            <a:ext uri="{FF2B5EF4-FFF2-40B4-BE49-F238E27FC236}">
              <a16:creationId xmlns:a16="http://schemas.microsoft.com/office/drawing/2014/main" id="{00000000-0008-0000-05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2" name="Picture 1" descr="ALMASHRI_0">
          <a:extLst>
            <a:ext uri="{FF2B5EF4-FFF2-40B4-BE49-F238E27FC236}">
              <a16:creationId xmlns:a16="http://schemas.microsoft.com/office/drawing/2014/main" id="{00000000-0008-0000-05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3" name="Picture 1" descr="ALMASHRI_0">
          <a:extLst>
            <a:ext uri="{FF2B5EF4-FFF2-40B4-BE49-F238E27FC236}">
              <a16:creationId xmlns:a16="http://schemas.microsoft.com/office/drawing/2014/main" id="{00000000-0008-0000-05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4" name="Picture 1" descr="ALMASHRI_0">
          <a:extLst>
            <a:ext uri="{FF2B5EF4-FFF2-40B4-BE49-F238E27FC236}">
              <a16:creationId xmlns:a16="http://schemas.microsoft.com/office/drawing/2014/main" id="{00000000-0008-0000-05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5" name="Picture 1" descr="ALMASHRI_0">
          <a:extLst>
            <a:ext uri="{FF2B5EF4-FFF2-40B4-BE49-F238E27FC236}">
              <a16:creationId xmlns:a16="http://schemas.microsoft.com/office/drawing/2014/main" id="{00000000-0008-0000-05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6" name="Picture 1" descr="ALMASHRI_0">
          <a:extLst>
            <a:ext uri="{FF2B5EF4-FFF2-40B4-BE49-F238E27FC236}">
              <a16:creationId xmlns:a16="http://schemas.microsoft.com/office/drawing/2014/main" id="{00000000-0008-0000-05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37" name="Picture 1" descr="ALMASHRI_0">
          <a:extLst>
            <a:ext uri="{FF2B5EF4-FFF2-40B4-BE49-F238E27FC236}">
              <a16:creationId xmlns:a16="http://schemas.microsoft.com/office/drawing/2014/main" id="{00000000-0008-0000-05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38" name="Picture 1" descr="ALMASHRI_0">
          <a:extLst>
            <a:ext uri="{FF2B5EF4-FFF2-40B4-BE49-F238E27FC236}">
              <a16:creationId xmlns:a16="http://schemas.microsoft.com/office/drawing/2014/main" id="{00000000-0008-0000-05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39" name="Picture 1" descr="ALMASHRI_0">
          <a:extLst>
            <a:ext uri="{FF2B5EF4-FFF2-40B4-BE49-F238E27FC236}">
              <a16:creationId xmlns:a16="http://schemas.microsoft.com/office/drawing/2014/main" id="{00000000-0008-0000-05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0" name="Picture 1" descr="ALMASHRI_0">
          <a:extLst>
            <a:ext uri="{FF2B5EF4-FFF2-40B4-BE49-F238E27FC236}">
              <a16:creationId xmlns:a16="http://schemas.microsoft.com/office/drawing/2014/main" id="{00000000-0008-0000-05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1" name="Picture 1" descr="ALMASHRI_0">
          <a:extLst>
            <a:ext uri="{FF2B5EF4-FFF2-40B4-BE49-F238E27FC236}">
              <a16:creationId xmlns:a16="http://schemas.microsoft.com/office/drawing/2014/main" id="{00000000-0008-0000-05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2" name="Picture 1" descr="ALMASHRI_0">
          <a:extLst>
            <a:ext uri="{FF2B5EF4-FFF2-40B4-BE49-F238E27FC236}">
              <a16:creationId xmlns:a16="http://schemas.microsoft.com/office/drawing/2014/main" id="{00000000-0008-0000-05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3" name="Picture 1" descr="ALMASHRI_0">
          <a:extLst>
            <a:ext uri="{FF2B5EF4-FFF2-40B4-BE49-F238E27FC236}">
              <a16:creationId xmlns:a16="http://schemas.microsoft.com/office/drawing/2014/main" id="{00000000-0008-0000-05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4" name="Picture 1" descr="ALMASHRI_0">
          <a:extLst>
            <a:ext uri="{FF2B5EF4-FFF2-40B4-BE49-F238E27FC236}">
              <a16:creationId xmlns:a16="http://schemas.microsoft.com/office/drawing/2014/main" id="{00000000-0008-0000-05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5" name="Picture 1" descr="ALMASHRI_0">
          <a:extLst>
            <a:ext uri="{FF2B5EF4-FFF2-40B4-BE49-F238E27FC236}">
              <a16:creationId xmlns:a16="http://schemas.microsoft.com/office/drawing/2014/main" id="{00000000-0008-0000-05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6" name="Picture 1" descr="ALMASHRI_0">
          <a:extLst>
            <a:ext uri="{FF2B5EF4-FFF2-40B4-BE49-F238E27FC236}">
              <a16:creationId xmlns:a16="http://schemas.microsoft.com/office/drawing/2014/main" id="{00000000-0008-0000-05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7" name="Picture 1" descr="ALMASHRI_0">
          <a:extLst>
            <a:ext uri="{FF2B5EF4-FFF2-40B4-BE49-F238E27FC236}">
              <a16:creationId xmlns:a16="http://schemas.microsoft.com/office/drawing/2014/main" id="{00000000-0008-0000-05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8" name="Picture 1" descr="ALMASHRI_0">
          <a:extLst>
            <a:ext uri="{FF2B5EF4-FFF2-40B4-BE49-F238E27FC236}">
              <a16:creationId xmlns:a16="http://schemas.microsoft.com/office/drawing/2014/main" id="{00000000-0008-0000-05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49" name="Picture 1" descr="ALMASHRI_0">
          <a:extLst>
            <a:ext uri="{FF2B5EF4-FFF2-40B4-BE49-F238E27FC236}">
              <a16:creationId xmlns:a16="http://schemas.microsoft.com/office/drawing/2014/main" id="{00000000-0008-0000-05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50" name="Picture 1" descr="ALMASHRI_0">
          <a:extLst>
            <a:ext uri="{FF2B5EF4-FFF2-40B4-BE49-F238E27FC236}">
              <a16:creationId xmlns:a16="http://schemas.microsoft.com/office/drawing/2014/main" id="{00000000-0008-0000-05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51" name="Picture 1" descr="ALMASHRI_0">
          <a:extLst>
            <a:ext uri="{FF2B5EF4-FFF2-40B4-BE49-F238E27FC236}">
              <a16:creationId xmlns:a16="http://schemas.microsoft.com/office/drawing/2014/main" id="{00000000-0008-0000-05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652" name="Picture 1" descr="ALMASHRI_0">
          <a:extLst>
            <a:ext uri="{FF2B5EF4-FFF2-40B4-BE49-F238E27FC236}">
              <a16:creationId xmlns:a16="http://schemas.microsoft.com/office/drawing/2014/main" id="{00000000-0008-0000-05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53" name="Picture 1" descr="ALMASHRI_0">
          <a:extLst>
            <a:ext uri="{FF2B5EF4-FFF2-40B4-BE49-F238E27FC236}">
              <a16:creationId xmlns:a16="http://schemas.microsoft.com/office/drawing/2014/main" id="{00000000-0008-0000-05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54" name="Picture 1" descr="ALMASHRI_0">
          <a:extLst>
            <a:ext uri="{FF2B5EF4-FFF2-40B4-BE49-F238E27FC236}">
              <a16:creationId xmlns:a16="http://schemas.microsoft.com/office/drawing/2014/main" id="{00000000-0008-0000-05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55" name="Picture 1" descr="ALMASHRI_0">
          <a:extLst>
            <a:ext uri="{FF2B5EF4-FFF2-40B4-BE49-F238E27FC236}">
              <a16:creationId xmlns:a16="http://schemas.microsoft.com/office/drawing/2014/main" id="{00000000-0008-0000-05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56" name="Picture 1" descr="ALMASHRI_0">
          <a:extLst>
            <a:ext uri="{FF2B5EF4-FFF2-40B4-BE49-F238E27FC236}">
              <a16:creationId xmlns:a16="http://schemas.microsoft.com/office/drawing/2014/main" id="{00000000-0008-0000-05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57" name="Picture 1" descr="ALMASHRI_0">
          <a:extLst>
            <a:ext uri="{FF2B5EF4-FFF2-40B4-BE49-F238E27FC236}">
              <a16:creationId xmlns:a16="http://schemas.microsoft.com/office/drawing/2014/main" id="{00000000-0008-0000-05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58" name="Picture 1" descr="ALMASHRI_0">
          <a:extLst>
            <a:ext uri="{FF2B5EF4-FFF2-40B4-BE49-F238E27FC236}">
              <a16:creationId xmlns:a16="http://schemas.microsoft.com/office/drawing/2014/main" id="{00000000-0008-0000-05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59" name="Picture 1" descr="ALMASHRI_0">
          <a:extLst>
            <a:ext uri="{FF2B5EF4-FFF2-40B4-BE49-F238E27FC236}">
              <a16:creationId xmlns:a16="http://schemas.microsoft.com/office/drawing/2014/main" id="{00000000-0008-0000-05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0" name="Picture 1" descr="ALMASHRI_0">
          <a:extLst>
            <a:ext uri="{FF2B5EF4-FFF2-40B4-BE49-F238E27FC236}">
              <a16:creationId xmlns:a16="http://schemas.microsoft.com/office/drawing/2014/main" id="{00000000-0008-0000-05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1" name="Picture 1" descr="ALMASHRI_0">
          <a:extLst>
            <a:ext uri="{FF2B5EF4-FFF2-40B4-BE49-F238E27FC236}">
              <a16:creationId xmlns:a16="http://schemas.microsoft.com/office/drawing/2014/main" id="{00000000-0008-0000-05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2" name="Picture 1" descr="ALMASHRI_0">
          <a:extLst>
            <a:ext uri="{FF2B5EF4-FFF2-40B4-BE49-F238E27FC236}">
              <a16:creationId xmlns:a16="http://schemas.microsoft.com/office/drawing/2014/main" id="{00000000-0008-0000-05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3" name="Picture 1" descr="ALMASHRI_0">
          <a:extLst>
            <a:ext uri="{FF2B5EF4-FFF2-40B4-BE49-F238E27FC236}">
              <a16:creationId xmlns:a16="http://schemas.microsoft.com/office/drawing/2014/main" id="{00000000-0008-0000-05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4" name="Picture 1" descr="ALMASHRI_0">
          <a:extLst>
            <a:ext uri="{FF2B5EF4-FFF2-40B4-BE49-F238E27FC236}">
              <a16:creationId xmlns:a16="http://schemas.microsoft.com/office/drawing/2014/main" id="{00000000-0008-0000-05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5" name="Picture 1" descr="ALMASHRI_0">
          <a:extLst>
            <a:ext uri="{FF2B5EF4-FFF2-40B4-BE49-F238E27FC236}">
              <a16:creationId xmlns:a16="http://schemas.microsoft.com/office/drawing/2014/main" id="{00000000-0008-0000-05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6" name="Picture 1" descr="ALMASHRI_0">
          <a:extLst>
            <a:ext uri="{FF2B5EF4-FFF2-40B4-BE49-F238E27FC236}">
              <a16:creationId xmlns:a16="http://schemas.microsoft.com/office/drawing/2014/main" id="{00000000-0008-0000-05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7" name="Picture 1" descr="ALMASHRI_0">
          <a:extLst>
            <a:ext uri="{FF2B5EF4-FFF2-40B4-BE49-F238E27FC236}">
              <a16:creationId xmlns:a16="http://schemas.microsoft.com/office/drawing/2014/main" id="{00000000-0008-0000-05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668" name="Picture 1" descr="ALMASHRI_0">
          <a:extLst>
            <a:ext uri="{FF2B5EF4-FFF2-40B4-BE49-F238E27FC236}">
              <a16:creationId xmlns:a16="http://schemas.microsoft.com/office/drawing/2014/main" id="{00000000-0008-0000-05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69" name="Picture 1" descr="ALMASHRI_0">
          <a:extLst>
            <a:ext uri="{FF2B5EF4-FFF2-40B4-BE49-F238E27FC236}">
              <a16:creationId xmlns:a16="http://schemas.microsoft.com/office/drawing/2014/main" id="{00000000-0008-0000-05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0" name="Picture 1" descr="ALMASHRI_0">
          <a:extLst>
            <a:ext uri="{FF2B5EF4-FFF2-40B4-BE49-F238E27FC236}">
              <a16:creationId xmlns:a16="http://schemas.microsoft.com/office/drawing/2014/main" id="{00000000-0008-0000-05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1" name="Picture 1" descr="ALMASHRI_0">
          <a:extLst>
            <a:ext uri="{FF2B5EF4-FFF2-40B4-BE49-F238E27FC236}">
              <a16:creationId xmlns:a16="http://schemas.microsoft.com/office/drawing/2014/main" id="{00000000-0008-0000-05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2" name="Picture 1" descr="ALMASHRI_0">
          <a:extLst>
            <a:ext uri="{FF2B5EF4-FFF2-40B4-BE49-F238E27FC236}">
              <a16:creationId xmlns:a16="http://schemas.microsoft.com/office/drawing/2014/main" id="{00000000-0008-0000-05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3" name="Picture 1" descr="ALMASHRI_0">
          <a:extLst>
            <a:ext uri="{FF2B5EF4-FFF2-40B4-BE49-F238E27FC236}">
              <a16:creationId xmlns:a16="http://schemas.microsoft.com/office/drawing/2014/main" id="{00000000-0008-0000-05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4" name="Picture 1" descr="ALMASHRI_0">
          <a:extLst>
            <a:ext uri="{FF2B5EF4-FFF2-40B4-BE49-F238E27FC236}">
              <a16:creationId xmlns:a16="http://schemas.microsoft.com/office/drawing/2014/main" id="{00000000-0008-0000-05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5" name="Picture 1" descr="ALMASHRI_0">
          <a:extLst>
            <a:ext uri="{FF2B5EF4-FFF2-40B4-BE49-F238E27FC236}">
              <a16:creationId xmlns:a16="http://schemas.microsoft.com/office/drawing/2014/main" id="{00000000-0008-0000-05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6" name="Picture 1" descr="ALMASHRI_0">
          <a:extLst>
            <a:ext uri="{FF2B5EF4-FFF2-40B4-BE49-F238E27FC236}">
              <a16:creationId xmlns:a16="http://schemas.microsoft.com/office/drawing/2014/main" id="{00000000-0008-0000-05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7" name="Picture 1" descr="ALMASHRI_0">
          <a:extLst>
            <a:ext uri="{FF2B5EF4-FFF2-40B4-BE49-F238E27FC236}">
              <a16:creationId xmlns:a16="http://schemas.microsoft.com/office/drawing/2014/main" id="{00000000-0008-0000-05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8" name="Picture 1" descr="ALMASHRI_0">
          <a:extLst>
            <a:ext uri="{FF2B5EF4-FFF2-40B4-BE49-F238E27FC236}">
              <a16:creationId xmlns:a16="http://schemas.microsoft.com/office/drawing/2014/main" id="{00000000-0008-0000-05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79" name="Picture 1" descr="ALMASHRI_0">
          <a:extLst>
            <a:ext uri="{FF2B5EF4-FFF2-40B4-BE49-F238E27FC236}">
              <a16:creationId xmlns:a16="http://schemas.microsoft.com/office/drawing/2014/main" id="{00000000-0008-0000-05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80" name="Picture 1" descr="ALMASHRI_0">
          <a:extLst>
            <a:ext uri="{FF2B5EF4-FFF2-40B4-BE49-F238E27FC236}">
              <a16:creationId xmlns:a16="http://schemas.microsoft.com/office/drawing/2014/main" id="{00000000-0008-0000-05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81" name="Picture 1" descr="ALMASHRI_0">
          <a:extLst>
            <a:ext uri="{FF2B5EF4-FFF2-40B4-BE49-F238E27FC236}">
              <a16:creationId xmlns:a16="http://schemas.microsoft.com/office/drawing/2014/main" id="{00000000-0008-0000-05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82" name="Picture 1" descr="ALMASHRI_0">
          <a:extLst>
            <a:ext uri="{FF2B5EF4-FFF2-40B4-BE49-F238E27FC236}">
              <a16:creationId xmlns:a16="http://schemas.microsoft.com/office/drawing/2014/main" id="{00000000-0008-0000-05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83" name="Picture 1" descr="ALMASHRI_0">
          <a:extLst>
            <a:ext uri="{FF2B5EF4-FFF2-40B4-BE49-F238E27FC236}">
              <a16:creationId xmlns:a16="http://schemas.microsoft.com/office/drawing/2014/main" id="{00000000-0008-0000-05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684" name="Picture 1" descr="ALMASHRI_0">
          <a:extLst>
            <a:ext uri="{FF2B5EF4-FFF2-40B4-BE49-F238E27FC236}">
              <a16:creationId xmlns:a16="http://schemas.microsoft.com/office/drawing/2014/main" id="{00000000-0008-0000-05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85" name="Picture 1" descr="ALMASHRI_0">
          <a:extLst>
            <a:ext uri="{FF2B5EF4-FFF2-40B4-BE49-F238E27FC236}">
              <a16:creationId xmlns:a16="http://schemas.microsoft.com/office/drawing/2014/main" id="{00000000-0008-0000-05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86" name="Picture 1" descr="ALMASHRI_0">
          <a:extLst>
            <a:ext uri="{FF2B5EF4-FFF2-40B4-BE49-F238E27FC236}">
              <a16:creationId xmlns:a16="http://schemas.microsoft.com/office/drawing/2014/main" id="{00000000-0008-0000-05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87" name="Picture 1" descr="ALMASHRI_0">
          <a:extLst>
            <a:ext uri="{FF2B5EF4-FFF2-40B4-BE49-F238E27FC236}">
              <a16:creationId xmlns:a16="http://schemas.microsoft.com/office/drawing/2014/main" id="{00000000-0008-0000-05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88" name="Picture 1" descr="ALMASHRI_0">
          <a:extLst>
            <a:ext uri="{FF2B5EF4-FFF2-40B4-BE49-F238E27FC236}">
              <a16:creationId xmlns:a16="http://schemas.microsoft.com/office/drawing/2014/main" id="{00000000-0008-0000-05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89" name="Picture 1" descr="ALMASHRI_0">
          <a:extLst>
            <a:ext uri="{FF2B5EF4-FFF2-40B4-BE49-F238E27FC236}">
              <a16:creationId xmlns:a16="http://schemas.microsoft.com/office/drawing/2014/main" id="{00000000-0008-0000-05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0" name="Picture 1" descr="ALMASHRI_0">
          <a:extLst>
            <a:ext uri="{FF2B5EF4-FFF2-40B4-BE49-F238E27FC236}">
              <a16:creationId xmlns:a16="http://schemas.microsoft.com/office/drawing/2014/main" id="{00000000-0008-0000-05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1" name="Picture 1" descr="ALMASHRI_0">
          <a:extLst>
            <a:ext uri="{FF2B5EF4-FFF2-40B4-BE49-F238E27FC236}">
              <a16:creationId xmlns:a16="http://schemas.microsoft.com/office/drawing/2014/main" id="{00000000-0008-0000-05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2" name="Picture 1" descr="ALMASHRI_0">
          <a:extLst>
            <a:ext uri="{FF2B5EF4-FFF2-40B4-BE49-F238E27FC236}">
              <a16:creationId xmlns:a16="http://schemas.microsoft.com/office/drawing/2014/main" id="{00000000-0008-0000-05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3" name="Picture 1" descr="ALMASHRI_0">
          <a:extLst>
            <a:ext uri="{FF2B5EF4-FFF2-40B4-BE49-F238E27FC236}">
              <a16:creationId xmlns:a16="http://schemas.microsoft.com/office/drawing/2014/main" id="{00000000-0008-0000-05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4" name="Picture 1" descr="ALMASHRI_0">
          <a:extLst>
            <a:ext uri="{FF2B5EF4-FFF2-40B4-BE49-F238E27FC236}">
              <a16:creationId xmlns:a16="http://schemas.microsoft.com/office/drawing/2014/main" id="{00000000-0008-0000-05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5" name="Picture 1" descr="ALMASHRI_0">
          <a:extLst>
            <a:ext uri="{FF2B5EF4-FFF2-40B4-BE49-F238E27FC236}">
              <a16:creationId xmlns:a16="http://schemas.microsoft.com/office/drawing/2014/main" id="{00000000-0008-0000-05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6" name="Picture 1" descr="ALMASHRI_0">
          <a:extLst>
            <a:ext uri="{FF2B5EF4-FFF2-40B4-BE49-F238E27FC236}">
              <a16:creationId xmlns:a16="http://schemas.microsoft.com/office/drawing/2014/main" id="{00000000-0008-0000-05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7" name="Picture 1" descr="ALMASHRI_0">
          <a:extLst>
            <a:ext uri="{FF2B5EF4-FFF2-40B4-BE49-F238E27FC236}">
              <a16:creationId xmlns:a16="http://schemas.microsoft.com/office/drawing/2014/main" id="{00000000-0008-0000-05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8" name="Picture 1" descr="ALMASHRI_0">
          <a:extLst>
            <a:ext uri="{FF2B5EF4-FFF2-40B4-BE49-F238E27FC236}">
              <a16:creationId xmlns:a16="http://schemas.microsoft.com/office/drawing/2014/main" id="{00000000-0008-0000-05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9" name="Picture 1" descr="ALMASHRI_0">
          <a:extLst>
            <a:ext uri="{FF2B5EF4-FFF2-40B4-BE49-F238E27FC236}">
              <a16:creationId xmlns:a16="http://schemas.microsoft.com/office/drawing/2014/main" id="{00000000-0008-0000-05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00" name="Picture 1" descr="ALMASHRI_0">
          <a:extLst>
            <a:ext uri="{FF2B5EF4-FFF2-40B4-BE49-F238E27FC236}">
              <a16:creationId xmlns:a16="http://schemas.microsoft.com/office/drawing/2014/main" id="{00000000-0008-0000-05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1" name="Picture 1" descr="ALMASHRI_0">
          <a:extLst>
            <a:ext uri="{FF2B5EF4-FFF2-40B4-BE49-F238E27FC236}">
              <a16:creationId xmlns:a16="http://schemas.microsoft.com/office/drawing/2014/main" id="{00000000-0008-0000-05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2" name="Picture 1" descr="ALMASHRI_0">
          <a:extLst>
            <a:ext uri="{FF2B5EF4-FFF2-40B4-BE49-F238E27FC236}">
              <a16:creationId xmlns:a16="http://schemas.microsoft.com/office/drawing/2014/main" id="{00000000-0008-0000-05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3" name="Picture 1" descr="ALMASHRI_0">
          <a:extLst>
            <a:ext uri="{FF2B5EF4-FFF2-40B4-BE49-F238E27FC236}">
              <a16:creationId xmlns:a16="http://schemas.microsoft.com/office/drawing/2014/main" id="{00000000-0008-0000-05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4" name="Picture 1" descr="ALMASHRI_0">
          <a:extLst>
            <a:ext uri="{FF2B5EF4-FFF2-40B4-BE49-F238E27FC236}">
              <a16:creationId xmlns:a16="http://schemas.microsoft.com/office/drawing/2014/main" id="{00000000-0008-0000-05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5" name="Picture 1" descr="ALMASHRI_0">
          <a:extLst>
            <a:ext uri="{FF2B5EF4-FFF2-40B4-BE49-F238E27FC236}">
              <a16:creationId xmlns:a16="http://schemas.microsoft.com/office/drawing/2014/main" id="{00000000-0008-0000-05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6" name="Picture 1" descr="ALMASHRI_0">
          <a:extLst>
            <a:ext uri="{FF2B5EF4-FFF2-40B4-BE49-F238E27FC236}">
              <a16:creationId xmlns:a16="http://schemas.microsoft.com/office/drawing/2014/main" id="{00000000-0008-0000-05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7" name="Picture 1" descr="ALMASHRI_0">
          <a:extLst>
            <a:ext uri="{FF2B5EF4-FFF2-40B4-BE49-F238E27FC236}">
              <a16:creationId xmlns:a16="http://schemas.microsoft.com/office/drawing/2014/main" id="{00000000-0008-0000-05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8" name="Picture 1" descr="ALMASHRI_0">
          <a:extLst>
            <a:ext uri="{FF2B5EF4-FFF2-40B4-BE49-F238E27FC236}">
              <a16:creationId xmlns:a16="http://schemas.microsoft.com/office/drawing/2014/main" id="{00000000-0008-0000-05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09" name="Picture 1" descr="ALMASHRI_0">
          <a:extLst>
            <a:ext uri="{FF2B5EF4-FFF2-40B4-BE49-F238E27FC236}">
              <a16:creationId xmlns:a16="http://schemas.microsoft.com/office/drawing/2014/main" id="{00000000-0008-0000-05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10" name="Picture 1" descr="ALMASHRI_0">
          <a:extLst>
            <a:ext uri="{FF2B5EF4-FFF2-40B4-BE49-F238E27FC236}">
              <a16:creationId xmlns:a16="http://schemas.microsoft.com/office/drawing/2014/main" id="{00000000-0008-0000-05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11" name="Picture 1" descr="ALMASHRI_0">
          <a:extLst>
            <a:ext uri="{FF2B5EF4-FFF2-40B4-BE49-F238E27FC236}">
              <a16:creationId xmlns:a16="http://schemas.microsoft.com/office/drawing/2014/main" id="{00000000-0008-0000-05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12" name="Picture 1" descr="ALMASHRI_0">
          <a:extLst>
            <a:ext uri="{FF2B5EF4-FFF2-40B4-BE49-F238E27FC236}">
              <a16:creationId xmlns:a16="http://schemas.microsoft.com/office/drawing/2014/main" id="{00000000-0008-0000-05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13" name="Picture 1" descr="ALMASHRI_0">
          <a:extLst>
            <a:ext uri="{FF2B5EF4-FFF2-40B4-BE49-F238E27FC236}">
              <a16:creationId xmlns:a16="http://schemas.microsoft.com/office/drawing/2014/main" id="{00000000-0008-0000-05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14" name="Picture 1" descr="ALMASHRI_0">
          <a:extLst>
            <a:ext uri="{FF2B5EF4-FFF2-40B4-BE49-F238E27FC236}">
              <a16:creationId xmlns:a16="http://schemas.microsoft.com/office/drawing/2014/main" id="{00000000-0008-0000-05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15" name="Picture 1" descr="ALMASHRI_0">
          <a:extLst>
            <a:ext uri="{FF2B5EF4-FFF2-40B4-BE49-F238E27FC236}">
              <a16:creationId xmlns:a16="http://schemas.microsoft.com/office/drawing/2014/main" id="{00000000-0008-0000-05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16" name="Picture 1" descr="ALMASHRI_0">
          <a:extLst>
            <a:ext uri="{FF2B5EF4-FFF2-40B4-BE49-F238E27FC236}">
              <a16:creationId xmlns:a16="http://schemas.microsoft.com/office/drawing/2014/main" id="{00000000-0008-0000-05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17" name="Picture 1" descr="ALMASHRI_0">
          <a:extLst>
            <a:ext uri="{FF2B5EF4-FFF2-40B4-BE49-F238E27FC236}">
              <a16:creationId xmlns:a16="http://schemas.microsoft.com/office/drawing/2014/main" id="{00000000-0008-0000-05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18" name="Picture 1" descr="ALMASHRI_0">
          <a:extLst>
            <a:ext uri="{FF2B5EF4-FFF2-40B4-BE49-F238E27FC236}">
              <a16:creationId xmlns:a16="http://schemas.microsoft.com/office/drawing/2014/main" id="{00000000-0008-0000-05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19" name="Picture 1" descr="ALMASHRI_0">
          <a:extLst>
            <a:ext uri="{FF2B5EF4-FFF2-40B4-BE49-F238E27FC236}">
              <a16:creationId xmlns:a16="http://schemas.microsoft.com/office/drawing/2014/main" id="{00000000-0008-0000-05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0" name="Picture 1" descr="ALMASHRI_0">
          <a:extLst>
            <a:ext uri="{FF2B5EF4-FFF2-40B4-BE49-F238E27FC236}">
              <a16:creationId xmlns:a16="http://schemas.microsoft.com/office/drawing/2014/main" id="{00000000-0008-0000-05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1" name="Picture 1" descr="ALMASHRI_0">
          <a:extLst>
            <a:ext uri="{FF2B5EF4-FFF2-40B4-BE49-F238E27FC236}">
              <a16:creationId xmlns:a16="http://schemas.microsoft.com/office/drawing/2014/main" id="{00000000-0008-0000-05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2" name="Picture 1" descr="ALMASHRI_0">
          <a:extLst>
            <a:ext uri="{FF2B5EF4-FFF2-40B4-BE49-F238E27FC236}">
              <a16:creationId xmlns:a16="http://schemas.microsoft.com/office/drawing/2014/main" id="{00000000-0008-0000-05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3" name="Picture 1" descr="ALMASHRI_0">
          <a:extLst>
            <a:ext uri="{FF2B5EF4-FFF2-40B4-BE49-F238E27FC236}">
              <a16:creationId xmlns:a16="http://schemas.microsoft.com/office/drawing/2014/main" id="{00000000-0008-0000-05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4" name="Picture 1" descr="ALMASHRI_0">
          <a:extLst>
            <a:ext uri="{FF2B5EF4-FFF2-40B4-BE49-F238E27FC236}">
              <a16:creationId xmlns:a16="http://schemas.microsoft.com/office/drawing/2014/main" id="{00000000-0008-0000-05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5" name="Picture 1" descr="ALMASHRI_0">
          <a:extLst>
            <a:ext uri="{FF2B5EF4-FFF2-40B4-BE49-F238E27FC236}">
              <a16:creationId xmlns:a16="http://schemas.microsoft.com/office/drawing/2014/main" id="{00000000-0008-0000-05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6" name="Picture 1" descr="ALMASHRI_0">
          <a:extLst>
            <a:ext uri="{FF2B5EF4-FFF2-40B4-BE49-F238E27FC236}">
              <a16:creationId xmlns:a16="http://schemas.microsoft.com/office/drawing/2014/main" id="{00000000-0008-0000-05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7" name="Picture 1" descr="ALMASHRI_0">
          <a:extLst>
            <a:ext uri="{FF2B5EF4-FFF2-40B4-BE49-F238E27FC236}">
              <a16:creationId xmlns:a16="http://schemas.microsoft.com/office/drawing/2014/main" id="{00000000-0008-0000-05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8" name="Picture 1" descr="ALMASHRI_0">
          <a:extLst>
            <a:ext uri="{FF2B5EF4-FFF2-40B4-BE49-F238E27FC236}">
              <a16:creationId xmlns:a16="http://schemas.microsoft.com/office/drawing/2014/main" id="{00000000-0008-0000-05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9" name="Picture 1" descr="ALMASHRI_0">
          <a:extLst>
            <a:ext uri="{FF2B5EF4-FFF2-40B4-BE49-F238E27FC236}">
              <a16:creationId xmlns:a16="http://schemas.microsoft.com/office/drawing/2014/main" id="{00000000-0008-0000-05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30" name="Picture 1" descr="ALMASHRI_0">
          <a:extLst>
            <a:ext uri="{FF2B5EF4-FFF2-40B4-BE49-F238E27FC236}">
              <a16:creationId xmlns:a16="http://schemas.microsoft.com/office/drawing/2014/main" id="{00000000-0008-0000-05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31" name="Picture 1" descr="ALMASHRI_0">
          <a:extLst>
            <a:ext uri="{FF2B5EF4-FFF2-40B4-BE49-F238E27FC236}">
              <a16:creationId xmlns:a16="http://schemas.microsoft.com/office/drawing/2014/main" id="{00000000-0008-0000-05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32" name="Picture 1" descr="ALMASHRI_0">
          <a:extLst>
            <a:ext uri="{FF2B5EF4-FFF2-40B4-BE49-F238E27FC236}">
              <a16:creationId xmlns:a16="http://schemas.microsoft.com/office/drawing/2014/main" id="{00000000-0008-0000-05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33" name="Picture 1" descr="ALMASHRI_0">
          <a:extLst>
            <a:ext uri="{FF2B5EF4-FFF2-40B4-BE49-F238E27FC236}">
              <a16:creationId xmlns:a16="http://schemas.microsoft.com/office/drawing/2014/main" id="{00000000-0008-0000-05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34" name="Picture 1" descr="ALMASHRI_0">
          <a:extLst>
            <a:ext uri="{FF2B5EF4-FFF2-40B4-BE49-F238E27FC236}">
              <a16:creationId xmlns:a16="http://schemas.microsoft.com/office/drawing/2014/main" id="{00000000-0008-0000-05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35" name="Picture 1" descr="ALMASHRI_0">
          <a:extLst>
            <a:ext uri="{FF2B5EF4-FFF2-40B4-BE49-F238E27FC236}">
              <a16:creationId xmlns:a16="http://schemas.microsoft.com/office/drawing/2014/main" id="{00000000-0008-0000-05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36" name="Picture 1" descr="ALMASHRI_0">
          <a:extLst>
            <a:ext uri="{FF2B5EF4-FFF2-40B4-BE49-F238E27FC236}">
              <a16:creationId xmlns:a16="http://schemas.microsoft.com/office/drawing/2014/main" id="{00000000-0008-0000-05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37" name="Picture 1" descr="ALMASHRI_0">
          <a:extLst>
            <a:ext uri="{FF2B5EF4-FFF2-40B4-BE49-F238E27FC236}">
              <a16:creationId xmlns:a16="http://schemas.microsoft.com/office/drawing/2014/main" id="{00000000-0008-0000-05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38" name="Picture 1" descr="ALMASHRI_0">
          <a:extLst>
            <a:ext uri="{FF2B5EF4-FFF2-40B4-BE49-F238E27FC236}">
              <a16:creationId xmlns:a16="http://schemas.microsoft.com/office/drawing/2014/main" id="{00000000-0008-0000-05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39" name="Picture 1" descr="ALMASHRI_0">
          <a:extLst>
            <a:ext uri="{FF2B5EF4-FFF2-40B4-BE49-F238E27FC236}">
              <a16:creationId xmlns:a16="http://schemas.microsoft.com/office/drawing/2014/main" id="{00000000-0008-0000-05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0" name="Picture 1" descr="ALMASHRI_0">
          <a:extLst>
            <a:ext uri="{FF2B5EF4-FFF2-40B4-BE49-F238E27FC236}">
              <a16:creationId xmlns:a16="http://schemas.microsoft.com/office/drawing/2014/main" id="{00000000-0008-0000-05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1" name="Picture 1" descr="ALMASHRI_0">
          <a:extLst>
            <a:ext uri="{FF2B5EF4-FFF2-40B4-BE49-F238E27FC236}">
              <a16:creationId xmlns:a16="http://schemas.microsoft.com/office/drawing/2014/main" id="{00000000-0008-0000-05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2" name="Picture 1" descr="ALMASHRI_0">
          <a:extLst>
            <a:ext uri="{FF2B5EF4-FFF2-40B4-BE49-F238E27FC236}">
              <a16:creationId xmlns:a16="http://schemas.microsoft.com/office/drawing/2014/main" id="{00000000-0008-0000-05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3" name="Picture 1" descr="ALMASHRI_0">
          <a:extLst>
            <a:ext uri="{FF2B5EF4-FFF2-40B4-BE49-F238E27FC236}">
              <a16:creationId xmlns:a16="http://schemas.microsoft.com/office/drawing/2014/main" id="{00000000-0008-0000-05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4" name="Picture 1" descr="ALMASHRI_0">
          <a:extLst>
            <a:ext uri="{FF2B5EF4-FFF2-40B4-BE49-F238E27FC236}">
              <a16:creationId xmlns:a16="http://schemas.microsoft.com/office/drawing/2014/main" id="{00000000-0008-0000-05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5" name="Picture 1" descr="ALMASHRI_0">
          <a:extLst>
            <a:ext uri="{FF2B5EF4-FFF2-40B4-BE49-F238E27FC236}">
              <a16:creationId xmlns:a16="http://schemas.microsoft.com/office/drawing/2014/main" id="{00000000-0008-0000-05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6" name="Picture 1" descr="ALMASHRI_0">
          <a:extLst>
            <a:ext uri="{FF2B5EF4-FFF2-40B4-BE49-F238E27FC236}">
              <a16:creationId xmlns:a16="http://schemas.microsoft.com/office/drawing/2014/main" id="{00000000-0008-0000-05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7" name="Picture 1" descr="ALMASHRI_0">
          <a:extLst>
            <a:ext uri="{FF2B5EF4-FFF2-40B4-BE49-F238E27FC236}">
              <a16:creationId xmlns:a16="http://schemas.microsoft.com/office/drawing/2014/main" id="{00000000-0008-0000-05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8" name="Picture 1" descr="ALMASHRI_0">
          <a:extLst>
            <a:ext uri="{FF2B5EF4-FFF2-40B4-BE49-F238E27FC236}">
              <a16:creationId xmlns:a16="http://schemas.microsoft.com/office/drawing/2014/main" id="{00000000-0008-0000-05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49" name="Picture 1" descr="ALMASHRI_0">
          <a:extLst>
            <a:ext uri="{FF2B5EF4-FFF2-40B4-BE49-F238E27FC236}">
              <a16:creationId xmlns:a16="http://schemas.microsoft.com/office/drawing/2014/main" id="{00000000-0008-0000-05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0" name="Picture 1" descr="ALMASHRI_0">
          <a:extLst>
            <a:ext uri="{FF2B5EF4-FFF2-40B4-BE49-F238E27FC236}">
              <a16:creationId xmlns:a16="http://schemas.microsoft.com/office/drawing/2014/main" id="{00000000-0008-0000-05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1" name="Picture 1" descr="ALMASHRI_0">
          <a:extLst>
            <a:ext uri="{FF2B5EF4-FFF2-40B4-BE49-F238E27FC236}">
              <a16:creationId xmlns:a16="http://schemas.microsoft.com/office/drawing/2014/main" id="{00000000-0008-0000-05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2" name="Picture 1" descr="ALMASHRI_0">
          <a:extLst>
            <a:ext uri="{FF2B5EF4-FFF2-40B4-BE49-F238E27FC236}">
              <a16:creationId xmlns:a16="http://schemas.microsoft.com/office/drawing/2014/main" id="{00000000-0008-0000-05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3" name="Picture 1" descr="ALMASHRI_0">
          <a:extLst>
            <a:ext uri="{FF2B5EF4-FFF2-40B4-BE49-F238E27FC236}">
              <a16:creationId xmlns:a16="http://schemas.microsoft.com/office/drawing/2014/main" id="{00000000-0008-0000-05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4" name="Picture 1" descr="ALMASHRI_0">
          <a:extLst>
            <a:ext uri="{FF2B5EF4-FFF2-40B4-BE49-F238E27FC236}">
              <a16:creationId xmlns:a16="http://schemas.microsoft.com/office/drawing/2014/main" id="{00000000-0008-0000-05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5" name="Picture 1" descr="ALMASHRI_0">
          <a:extLst>
            <a:ext uri="{FF2B5EF4-FFF2-40B4-BE49-F238E27FC236}">
              <a16:creationId xmlns:a16="http://schemas.microsoft.com/office/drawing/2014/main" id="{00000000-0008-0000-05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6" name="Picture 1" descr="ALMASHRI_0">
          <a:extLst>
            <a:ext uri="{FF2B5EF4-FFF2-40B4-BE49-F238E27FC236}">
              <a16:creationId xmlns:a16="http://schemas.microsoft.com/office/drawing/2014/main" id="{00000000-0008-0000-05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7" name="Picture 1" descr="ALMASHRI_0">
          <a:extLst>
            <a:ext uri="{FF2B5EF4-FFF2-40B4-BE49-F238E27FC236}">
              <a16:creationId xmlns:a16="http://schemas.microsoft.com/office/drawing/2014/main" id="{00000000-0008-0000-05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8" name="Picture 1" descr="ALMASHRI_0">
          <a:extLst>
            <a:ext uri="{FF2B5EF4-FFF2-40B4-BE49-F238E27FC236}">
              <a16:creationId xmlns:a16="http://schemas.microsoft.com/office/drawing/2014/main" id="{00000000-0008-0000-05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59" name="Picture 1" descr="ALMASHRI_0">
          <a:extLst>
            <a:ext uri="{FF2B5EF4-FFF2-40B4-BE49-F238E27FC236}">
              <a16:creationId xmlns:a16="http://schemas.microsoft.com/office/drawing/2014/main" id="{00000000-0008-0000-05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60" name="Picture 1" descr="ALMASHRI_0">
          <a:extLst>
            <a:ext uri="{FF2B5EF4-FFF2-40B4-BE49-F238E27FC236}">
              <a16:creationId xmlns:a16="http://schemas.microsoft.com/office/drawing/2014/main" id="{00000000-0008-0000-05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61" name="Picture 1" descr="ALMASHRI_0">
          <a:extLst>
            <a:ext uri="{FF2B5EF4-FFF2-40B4-BE49-F238E27FC236}">
              <a16:creationId xmlns:a16="http://schemas.microsoft.com/office/drawing/2014/main" id="{00000000-0008-0000-05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62" name="Picture 1" descr="ALMASHRI_0">
          <a:extLst>
            <a:ext uri="{FF2B5EF4-FFF2-40B4-BE49-F238E27FC236}">
              <a16:creationId xmlns:a16="http://schemas.microsoft.com/office/drawing/2014/main" id="{00000000-0008-0000-05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63" name="Picture 1" descr="ALMASHRI_0">
          <a:extLst>
            <a:ext uri="{FF2B5EF4-FFF2-40B4-BE49-F238E27FC236}">
              <a16:creationId xmlns:a16="http://schemas.microsoft.com/office/drawing/2014/main" id="{00000000-0008-0000-05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764" name="Picture 1" descr="ALMASHRI_0">
          <a:extLst>
            <a:ext uri="{FF2B5EF4-FFF2-40B4-BE49-F238E27FC236}">
              <a16:creationId xmlns:a16="http://schemas.microsoft.com/office/drawing/2014/main" id="{00000000-0008-0000-05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65" name="Picture 1" descr="ALMASHRI_0">
          <a:extLst>
            <a:ext uri="{FF2B5EF4-FFF2-40B4-BE49-F238E27FC236}">
              <a16:creationId xmlns:a16="http://schemas.microsoft.com/office/drawing/2014/main" id="{00000000-0008-0000-05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66" name="Picture 1" descr="ALMASHRI_0">
          <a:extLst>
            <a:ext uri="{FF2B5EF4-FFF2-40B4-BE49-F238E27FC236}">
              <a16:creationId xmlns:a16="http://schemas.microsoft.com/office/drawing/2014/main" id="{00000000-0008-0000-05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67" name="Picture 1" descr="ALMASHRI_0">
          <a:extLst>
            <a:ext uri="{FF2B5EF4-FFF2-40B4-BE49-F238E27FC236}">
              <a16:creationId xmlns:a16="http://schemas.microsoft.com/office/drawing/2014/main" id="{00000000-0008-0000-05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68" name="Picture 1" descr="ALMASHRI_0">
          <a:extLst>
            <a:ext uri="{FF2B5EF4-FFF2-40B4-BE49-F238E27FC236}">
              <a16:creationId xmlns:a16="http://schemas.microsoft.com/office/drawing/2014/main" id="{00000000-0008-0000-05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69" name="Picture 1" descr="ALMASHRI_0">
          <a:extLst>
            <a:ext uri="{FF2B5EF4-FFF2-40B4-BE49-F238E27FC236}">
              <a16:creationId xmlns:a16="http://schemas.microsoft.com/office/drawing/2014/main" id="{00000000-0008-0000-05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0" name="Picture 1" descr="ALMASHRI_0">
          <a:extLst>
            <a:ext uri="{FF2B5EF4-FFF2-40B4-BE49-F238E27FC236}">
              <a16:creationId xmlns:a16="http://schemas.microsoft.com/office/drawing/2014/main" id="{00000000-0008-0000-05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1" name="Picture 1" descr="ALMASHRI_0">
          <a:extLst>
            <a:ext uri="{FF2B5EF4-FFF2-40B4-BE49-F238E27FC236}">
              <a16:creationId xmlns:a16="http://schemas.microsoft.com/office/drawing/2014/main" id="{00000000-0008-0000-05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2" name="Picture 1" descr="ALMASHRI_0">
          <a:extLst>
            <a:ext uri="{FF2B5EF4-FFF2-40B4-BE49-F238E27FC236}">
              <a16:creationId xmlns:a16="http://schemas.microsoft.com/office/drawing/2014/main" id="{00000000-0008-0000-05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3" name="Picture 1" descr="ALMASHRI_0">
          <a:extLst>
            <a:ext uri="{FF2B5EF4-FFF2-40B4-BE49-F238E27FC236}">
              <a16:creationId xmlns:a16="http://schemas.microsoft.com/office/drawing/2014/main" id="{00000000-0008-0000-05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4" name="Picture 1" descr="ALMASHRI_0">
          <a:extLst>
            <a:ext uri="{FF2B5EF4-FFF2-40B4-BE49-F238E27FC236}">
              <a16:creationId xmlns:a16="http://schemas.microsoft.com/office/drawing/2014/main" id="{00000000-0008-0000-05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5" name="Picture 1" descr="ALMASHRI_0">
          <a:extLst>
            <a:ext uri="{FF2B5EF4-FFF2-40B4-BE49-F238E27FC236}">
              <a16:creationId xmlns:a16="http://schemas.microsoft.com/office/drawing/2014/main" id="{00000000-0008-0000-05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6" name="Picture 1" descr="ALMASHRI_0">
          <a:extLst>
            <a:ext uri="{FF2B5EF4-FFF2-40B4-BE49-F238E27FC236}">
              <a16:creationId xmlns:a16="http://schemas.microsoft.com/office/drawing/2014/main" id="{00000000-0008-0000-05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7" name="Picture 1" descr="ALMASHRI_0">
          <a:extLst>
            <a:ext uri="{FF2B5EF4-FFF2-40B4-BE49-F238E27FC236}">
              <a16:creationId xmlns:a16="http://schemas.microsoft.com/office/drawing/2014/main" id="{00000000-0008-0000-05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8" name="Picture 1" descr="ALMASHRI_0">
          <a:extLst>
            <a:ext uri="{FF2B5EF4-FFF2-40B4-BE49-F238E27FC236}">
              <a16:creationId xmlns:a16="http://schemas.microsoft.com/office/drawing/2014/main" id="{00000000-0008-0000-05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79" name="Picture 1" descr="ALMASHRI_0">
          <a:extLst>
            <a:ext uri="{FF2B5EF4-FFF2-40B4-BE49-F238E27FC236}">
              <a16:creationId xmlns:a16="http://schemas.microsoft.com/office/drawing/2014/main" id="{00000000-0008-0000-05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780" name="Picture 1" descr="ALMASHRI_0">
          <a:extLst>
            <a:ext uri="{FF2B5EF4-FFF2-40B4-BE49-F238E27FC236}">
              <a16:creationId xmlns:a16="http://schemas.microsoft.com/office/drawing/2014/main" id="{00000000-0008-0000-05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1" name="Picture 1" descr="ALMASHRI_0">
          <a:extLst>
            <a:ext uri="{FF2B5EF4-FFF2-40B4-BE49-F238E27FC236}">
              <a16:creationId xmlns:a16="http://schemas.microsoft.com/office/drawing/2014/main" id="{00000000-0008-0000-05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2" name="Picture 1" descr="ALMASHRI_0">
          <a:extLst>
            <a:ext uri="{FF2B5EF4-FFF2-40B4-BE49-F238E27FC236}">
              <a16:creationId xmlns:a16="http://schemas.microsoft.com/office/drawing/2014/main" id="{00000000-0008-0000-05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3" name="Picture 1" descr="ALMASHRI_0">
          <a:extLst>
            <a:ext uri="{FF2B5EF4-FFF2-40B4-BE49-F238E27FC236}">
              <a16:creationId xmlns:a16="http://schemas.microsoft.com/office/drawing/2014/main" id="{00000000-0008-0000-05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4" name="Picture 1" descr="ALMASHRI_0">
          <a:extLst>
            <a:ext uri="{FF2B5EF4-FFF2-40B4-BE49-F238E27FC236}">
              <a16:creationId xmlns:a16="http://schemas.microsoft.com/office/drawing/2014/main" id="{00000000-0008-0000-05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5" name="Picture 1" descr="ALMASHRI_0">
          <a:extLst>
            <a:ext uri="{FF2B5EF4-FFF2-40B4-BE49-F238E27FC236}">
              <a16:creationId xmlns:a16="http://schemas.microsoft.com/office/drawing/2014/main" id="{00000000-0008-0000-05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6" name="Picture 1" descr="ALMASHRI_0">
          <a:extLst>
            <a:ext uri="{FF2B5EF4-FFF2-40B4-BE49-F238E27FC236}">
              <a16:creationId xmlns:a16="http://schemas.microsoft.com/office/drawing/2014/main" id="{00000000-0008-0000-05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7" name="Picture 1" descr="ALMASHRI_0">
          <a:extLst>
            <a:ext uri="{FF2B5EF4-FFF2-40B4-BE49-F238E27FC236}">
              <a16:creationId xmlns:a16="http://schemas.microsoft.com/office/drawing/2014/main" id="{00000000-0008-0000-05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8" name="Picture 1" descr="ALMASHRI_0">
          <a:extLst>
            <a:ext uri="{FF2B5EF4-FFF2-40B4-BE49-F238E27FC236}">
              <a16:creationId xmlns:a16="http://schemas.microsoft.com/office/drawing/2014/main" id="{00000000-0008-0000-05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89" name="Picture 1" descr="ALMASHRI_0">
          <a:extLst>
            <a:ext uri="{FF2B5EF4-FFF2-40B4-BE49-F238E27FC236}">
              <a16:creationId xmlns:a16="http://schemas.microsoft.com/office/drawing/2014/main" id="{00000000-0008-0000-05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90" name="Picture 1" descr="ALMASHRI_0">
          <a:extLst>
            <a:ext uri="{FF2B5EF4-FFF2-40B4-BE49-F238E27FC236}">
              <a16:creationId xmlns:a16="http://schemas.microsoft.com/office/drawing/2014/main" id="{00000000-0008-0000-05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91" name="Picture 1" descr="ALMASHRI_0">
          <a:extLst>
            <a:ext uri="{FF2B5EF4-FFF2-40B4-BE49-F238E27FC236}">
              <a16:creationId xmlns:a16="http://schemas.microsoft.com/office/drawing/2014/main" id="{00000000-0008-0000-05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92" name="Picture 1" descr="ALMASHRI_0">
          <a:extLst>
            <a:ext uri="{FF2B5EF4-FFF2-40B4-BE49-F238E27FC236}">
              <a16:creationId xmlns:a16="http://schemas.microsoft.com/office/drawing/2014/main" id="{00000000-0008-0000-05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93" name="Picture 1" descr="ALMASHRI_0">
          <a:extLst>
            <a:ext uri="{FF2B5EF4-FFF2-40B4-BE49-F238E27FC236}">
              <a16:creationId xmlns:a16="http://schemas.microsoft.com/office/drawing/2014/main" id="{00000000-0008-0000-05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94" name="Picture 1" descr="ALMASHRI_0">
          <a:extLst>
            <a:ext uri="{FF2B5EF4-FFF2-40B4-BE49-F238E27FC236}">
              <a16:creationId xmlns:a16="http://schemas.microsoft.com/office/drawing/2014/main" id="{00000000-0008-0000-05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95" name="Picture 1" descr="ALMASHRI_0">
          <a:extLst>
            <a:ext uri="{FF2B5EF4-FFF2-40B4-BE49-F238E27FC236}">
              <a16:creationId xmlns:a16="http://schemas.microsoft.com/office/drawing/2014/main" id="{00000000-0008-0000-05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96" name="Picture 1" descr="ALMASHRI_0">
          <a:extLst>
            <a:ext uri="{FF2B5EF4-FFF2-40B4-BE49-F238E27FC236}">
              <a16:creationId xmlns:a16="http://schemas.microsoft.com/office/drawing/2014/main" id="{00000000-0008-0000-05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97" name="Picture 1" descr="ALMASHRI_0">
          <a:extLst>
            <a:ext uri="{FF2B5EF4-FFF2-40B4-BE49-F238E27FC236}">
              <a16:creationId xmlns:a16="http://schemas.microsoft.com/office/drawing/2014/main" id="{00000000-0008-0000-05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98" name="Picture 1" descr="ALMASHRI_0">
          <a:extLst>
            <a:ext uri="{FF2B5EF4-FFF2-40B4-BE49-F238E27FC236}">
              <a16:creationId xmlns:a16="http://schemas.microsoft.com/office/drawing/2014/main" id="{00000000-0008-0000-05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99" name="Picture 1" descr="ALMASHRI_0">
          <a:extLst>
            <a:ext uri="{FF2B5EF4-FFF2-40B4-BE49-F238E27FC236}">
              <a16:creationId xmlns:a16="http://schemas.microsoft.com/office/drawing/2014/main" id="{00000000-0008-0000-05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0" name="Picture 1" descr="ALMASHRI_0">
          <a:extLst>
            <a:ext uri="{FF2B5EF4-FFF2-40B4-BE49-F238E27FC236}">
              <a16:creationId xmlns:a16="http://schemas.microsoft.com/office/drawing/2014/main" id="{00000000-0008-0000-05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1" name="Picture 1" descr="ALMASHRI_0">
          <a:extLst>
            <a:ext uri="{FF2B5EF4-FFF2-40B4-BE49-F238E27FC236}">
              <a16:creationId xmlns:a16="http://schemas.microsoft.com/office/drawing/2014/main" id="{00000000-0008-0000-05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2" name="Picture 1" descr="ALMASHRI_0">
          <a:extLst>
            <a:ext uri="{FF2B5EF4-FFF2-40B4-BE49-F238E27FC236}">
              <a16:creationId xmlns:a16="http://schemas.microsoft.com/office/drawing/2014/main" id="{00000000-0008-0000-05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3" name="Picture 1" descr="ALMASHRI_0">
          <a:extLst>
            <a:ext uri="{FF2B5EF4-FFF2-40B4-BE49-F238E27FC236}">
              <a16:creationId xmlns:a16="http://schemas.microsoft.com/office/drawing/2014/main" id="{00000000-0008-0000-05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4" name="Picture 1" descr="ALMASHRI_0">
          <a:extLst>
            <a:ext uri="{FF2B5EF4-FFF2-40B4-BE49-F238E27FC236}">
              <a16:creationId xmlns:a16="http://schemas.microsoft.com/office/drawing/2014/main" id="{00000000-0008-0000-05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5" name="Picture 1" descr="ALMASHRI_0">
          <a:extLst>
            <a:ext uri="{FF2B5EF4-FFF2-40B4-BE49-F238E27FC236}">
              <a16:creationId xmlns:a16="http://schemas.microsoft.com/office/drawing/2014/main" id="{00000000-0008-0000-05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6" name="Picture 1" descr="ALMASHRI_0">
          <a:extLst>
            <a:ext uri="{FF2B5EF4-FFF2-40B4-BE49-F238E27FC236}">
              <a16:creationId xmlns:a16="http://schemas.microsoft.com/office/drawing/2014/main" id="{00000000-0008-0000-05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7" name="Picture 1" descr="ALMASHRI_0">
          <a:extLst>
            <a:ext uri="{FF2B5EF4-FFF2-40B4-BE49-F238E27FC236}">
              <a16:creationId xmlns:a16="http://schemas.microsoft.com/office/drawing/2014/main" id="{00000000-0008-0000-05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8" name="Picture 1" descr="ALMASHRI_0">
          <a:extLst>
            <a:ext uri="{FF2B5EF4-FFF2-40B4-BE49-F238E27FC236}">
              <a16:creationId xmlns:a16="http://schemas.microsoft.com/office/drawing/2014/main" id="{00000000-0008-0000-05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9" name="Picture 1" descr="ALMASHRI_0">
          <a:extLst>
            <a:ext uri="{FF2B5EF4-FFF2-40B4-BE49-F238E27FC236}">
              <a16:creationId xmlns:a16="http://schemas.microsoft.com/office/drawing/2014/main" id="{00000000-0008-0000-05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10" name="Picture 1" descr="ALMASHRI_0">
          <a:extLst>
            <a:ext uri="{FF2B5EF4-FFF2-40B4-BE49-F238E27FC236}">
              <a16:creationId xmlns:a16="http://schemas.microsoft.com/office/drawing/2014/main" id="{00000000-0008-0000-05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11" name="Picture 1" descr="ALMASHRI_0">
          <a:extLst>
            <a:ext uri="{FF2B5EF4-FFF2-40B4-BE49-F238E27FC236}">
              <a16:creationId xmlns:a16="http://schemas.microsoft.com/office/drawing/2014/main" id="{00000000-0008-0000-05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12" name="Picture 1" descr="ALMASHRI_0">
          <a:extLst>
            <a:ext uri="{FF2B5EF4-FFF2-40B4-BE49-F238E27FC236}">
              <a16:creationId xmlns:a16="http://schemas.microsoft.com/office/drawing/2014/main" id="{00000000-0008-0000-05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13" name="Picture 1" descr="ALMASHRI_0">
          <a:extLst>
            <a:ext uri="{FF2B5EF4-FFF2-40B4-BE49-F238E27FC236}">
              <a16:creationId xmlns:a16="http://schemas.microsoft.com/office/drawing/2014/main" id="{00000000-0008-0000-05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14" name="Picture 1" descr="ALMASHRI_0">
          <a:extLst>
            <a:ext uri="{FF2B5EF4-FFF2-40B4-BE49-F238E27FC236}">
              <a16:creationId xmlns:a16="http://schemas.microsoft.com/office/drawing/2014/main" id="{00000000-0008-0000-05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15" name="Picture 1" descr="ALMASHRI_0">
          <a:extLst>
            <a:ext uri="{FF2B5EF4-FFF2-40B4-BE49-F238E27FC236}">
              <a16:creationId xmlns:a16="http://schemas.microsoft.com/office/drawing/2014/main" id="{00000000-0008-0000-05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16" name="Picture 1" descr="ALMASHRI_0">
          <a:extLst>
            <a:ext uri="{FF2B5EF4-FFF2-40B4-BE49-F238E27FC236}">
              <a16:creationId xmlns:a16="http://schemas.microsoft.com/office/drawing/2014/main" id="{00000000-0008-0000-05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17" name="Picture 1" descr="ALMASHRI_0">
          <a:extLst>
            <a:ext uri="{FF2B5EF4-FFF2-40B4-BE49-F238E27FC236}">
              <a16:creationId xmlns:a16="http://schemas.microsoft.com/office/drawing/2014/main" id="{00000000-0008-0000-05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18" name="Picture 1" descr="ALMASHRI_0">
          <a:extLst>
            <a:ext uri="{FF2B5EF4-FFF2-40B4-BE49-F238E27FC236}">
              <a16:creationId xmlns:a16="http://schemas.microsoft.com/office/drawing/2014/main" id="{00000000-0008-0000-05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19" name="Picture 1" descr="ALMASHRI_0">
          <a:extLst>
            <a:ext uri="{FF2B5EF4-FFF2-40B4-BE49-F238E27FC236}">
              <a16:creationId xmlns:a16="http://schemas.microsoft.com/office/drawing/2014/main" id="{00000000-0008-0000-05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0" name="Picture 1" descr="ALMASHRI_0">
          <a:extLst>
            <a:ext uri="{FF2B5EF4-FFF2-40B4-BE49-F238E27FC236}">
              <a16:creationId xmlns:a16="http://schemas.microsoft.com/office/drawing/2014/main" id="{00000000-0008-0000-05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1" name="Picture 1" descr="ALMASHRI_0">
          <a:extLst>
            <a:ext uri="{FF2B5EF4-FFF2-40B4-BE49-F238E27FC236}">
              <a16:creationId xmlns:a16="http://schemas.microsoft.com/office/drawing/2014/main" id="{00000000-0008-0000-05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2" name="Picture 1" descr="ALMASHRI_0">
          <a:extLst>
            <a:ext uri="{FF2B5EF4-FFF2-40B4-BE49-F238E27FC236}">
              <a16:creationId xmlns:a16="http://schemas.microsoft.com/office/drawing/2014/main" id="{00000000-0008-0000-05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3" name="Picture 1" descr="ALMASHRI_0">
          <a:extLst>
            <a:ext uri="{FF2B5EF4-FFF2-40B4-BE49-F238E27FC236}">
              <a16:creationId xmlns:a16="http://schemas.microsoft.com/office/drawing/2014/main" id="{00000000-0008-0000-05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4" name="Picture 1" descr="ALMASHRI_0">
          <a:extLst>
            <a:ext uri="{FF2B5EF4-FFF2-40B4-BE49-F238E27FC236}">
              <a16:creationId xmlns:a16="http://schemas.microsoft.com/office/drawing/2014/main" id="{00000000-0008-0000-05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5" name="Picture 1" descr="ALMASHRI_0">
          <a:extLst>
            <a:ext uri="{FF2B5EF4-FFF2-40B4-BE49-F238E27FC236}">
              <a16:creationId xmlns:a16="http://schemas.microsoft.com/office/drawing/2014/main" id="{00000000-0008-0000-05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6" name="Picture 1" descr="ALMASHRI_0">
          <a:extLst>
            <a:ext uri="{FF2B5EF4-FFF2-40B4-BE49-F238E27FC236}">
              <a16:creationId xmlns:a16="http://schemas.microsoft.com/office/drawing/2014/main" id="{00000000-0008-0000-05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7" name="Picture 1" descr="ALMASHRI_0">
          <a:extLst>
            <a:ext uri="{FF2B5EF4-FFF2-40B4-BE49-F238E27FC236}">
              <a16:creationId xmlns:a16="http://schemas.microsoft.com/office/drawing/2014/main" id="{00000000-0008-0000-05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28" name="Picture 1" descr="ALMASHRI_0">
          <a:extLst>
            <a:ext uri="{FF2B5EF4-FFF2-40B4-BE49-F238E27FC236}">
              <a16:creationId xmlns:a16="http://schemas.microsoft.com/office/drawing/2014/main" id="{00000000-0008-0000-05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29" name="Picture 1" descr="ALMASHRI_0">
          <a:extLst>
            <a:ext uri="{FF2B5EF4-FFF2-40B4-BE49-F238E27FC236}">
              <a16:creationId xmlns:a16="http://schemas.microsoft.com/office/drawing/2014/main" id="{00000000-0008-0000-05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0" name="Picture 1" descr="ALMASHRI_0">
          <a:extLst>
            <a:ext uri="{FF2B5EF4-FFF2-40B4-BE49-F238E27FC236}">
              <a16:creationId xmlns:a16="http://schemas.microsoft.com/office/drawing/2014/main" id="{00000000-0008-0000-05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1" name="Picture 1" descr="ALMASHRI_0">
          <a:extLst>
            <a:ext uri="{FF2B5EF4-FFF2-40B4-BE49-F238E27FC236}">
              <a16:creationId xmlns:a16="http://schemas.microsoft.com/office/drawing/2014/main" id="{00000000-0008-0000-05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2" name="Picture 1" descr="ALMASHRI_0">
          <a:extLst>
            <a:ext uri="{FF2B5EF4-FFF2-40B4-BE49-F238E27FC236}">
              <a16:creationId xmlns:a16="http://schemas.microsoft.com/office/drawing/2014/main" id="{00000000-0008-0000-05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3" name="Picture 1" descr="ALMASHRI_0">
          <a:extLst>
            <a:ext uri="{FF2B5EF4-FFF2-40B4-BE49-F238E27FC236}">
              <a16:creationId xmlns:a16="http://schemas.microsoft.com/office/drawing/2014/main" id="{00000000-0008-0000-05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4" name="Picture 1" descr="ALMASHRI_0">
          <a:extLst>
            <a:ext uri="{FF2B5EF4-FFF2-40B4-BE49-F238E27FC236}">
              <a16:creationId xmlns:a16="http://schemas.microsoft.com/office/drawing/2014/main" id="{00000000-0008-0000-05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5" name="Picture 1" descr="ALMASHRI_0">
          <a:extLst>
            <a:ext uri="{FF2B5EF4-FFF2-40B4-BE49-F238E27FC236}">
              <a16:creationId xmlns:a16="http://schemas.microsoft.com/office/drawing/2014/main" id="{00000000-0008-0000-05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6" name="Picture 1" descr="ALMASHRI_0">
          <a:extLst>
            <a:ext uri="{FF2B5EF4-FFF2-40B4-BE49-F238E27FC236}">
              <a16:creationId xmlns:a16="http://schemas.microsoft.com/office/drawing/2014/main" id="{00000000-0008-0000-05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7" name="Picture 1" descr="ALMASHRI_0">
          <a:extLst>
            <a:ext uri="{FF2B5EF4-FFF2-40B4-BE49-F238E27FC236}">
              <a16:creationId xmlns:a16="http://schemas.microsoft.com/office/drawing/2014/main" id="{00000000-0008-0000-05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8" name="Picture 1" descr="ALMASHRI_0">
          <a:extLst>
            <a:ext uri="{FF2B5EF4-FFF2-40B4-BE49-F238E27FC236}">
              <a16:creationId xmlns:a16="http://schemas.microsoft.com/office/drawing/2014/main" id="{00000000-0008-0000-05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9" name="Picture 1" descr="ALMASHRI_0">
          <a:extLst>
            <a:ext uri="{FF2B5EF4-FFF2-40B4-BE49-F238E27FC236}">
              <a16:creationId xmlns:a16="http://schemas.microsoft.com/office/drawing/2014/main" id="{00000000-0008-0000-05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40" name="Picture 1" descr="ALMASHRI_0">
          <a:extLst>
            <a:ext uri="{FF2B5EF4-FFF2-40B4-BE49-F238E27FC236}">
              <a16:creationId xmlns:a16="http://schemas.microsoft.com/office/drawing/2014/main" id="{00000000-0008-0000-05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41" name="Picture 1" descr="ALMASHRI_0">
          <a:extLst>
            <a:ext uri="{FF2B5EF4-FFF2-40B4-BE49-F238E27FC236}">
              <a16:creationId xmlns:a16="http://schemas.microsoft.com/office/drawing/2014/main" id="{00000000-0008-0000-05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42" name="Picture 1" descr="ALMASHRI_0">
          <a:extLst>
            <a:ext uri="{FF2B5EF4-FFF2-40B4-BE49-F238E27FC236}">
              <a16:creationId xmlns:a16="http://schemas.microsoft.com/office/drawing/2014/main" id="{00000000-0008-0000-05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43" name="Picture 1" descr="ALMASHRI_0">
          <a:extLst>
            <a:ext uri="{FF2B5EF4-FFF2-40B4-BE49-F238E27FC236}">
              <a16:creationId xmlns:a16="http://schemas.microsoft.com/office/drawing/2014/main" id="{00000000-0008-0000-05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44" name="Picture 1" descr="ALMASHRI_0">
          <a:extLst>
            <a:ext uri="{FF2B5EF4-FFF2-40B4-BE49-F238E27FC236}">
              <a16:creationId xmlns:a16="http://schemas.microsoft.com/office/drawing/2014/main" id="{00000000-0008-0000-05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45" name="Picture 1" descr="ALMASHRI_0">
          <a:extLst>
            <a:ext uri="{FF2B5EF4-FFF2-40B4-BE49-F238E27FC236}">
              <a16:creationId xmlns:a16="http://schemas.microsoft.com/office/drawing/2014/main" id="{00000000-0008-0000-05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46" name="Picture 1" descr="ALMASHRI_0">
          <a:extLst>
            <a:ext uri="{FF2B5EF4-FFF2-40B4-BE49-F238E27FC236}">
              <a16:creationId xmlns:a16="http://schemas.microsoft.com/office/drawing/2014/main" id="{00000000-0008-0000-05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47" name="Picture 1" descr="ALMASHRI_0">
          <a:extLst>
            <a:ext uri="{FF2B5EF4-FFF2-40B4-BE49-F238E27FC236}">
              <a16:creationId xmlns:a16="http://schemas.microsoft.com/office/drawing/2014/main" id="{00000000-0008-0000-05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48" name="Picture 1" descr="ALMASHRI_0">
          <a:extLst>
            <a:ext uri="{FF2B5EF4-FFF2-40B4-BE49-F238E27FC236}">
              <a16:creationId xmlns:a16="http://schemas.microsoft.com/office/drawing/2014/main" id="{00000000-0008-0000-05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49" name="Picture 1" descr="ALMASHRI_0">
          <a:extLst>
            <a:ext uri="{FF2B5EF4-FFF2-40B4-BE49-F238E27FC236}">
              <a16:creationId xmlns:a16="http://schemas.microsoft.com/office/drawing/2014/main" id="{00000000-0008-0000-05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0" name="Picture 1" descr="ALMASHRI_0">
          <a:extLst>
            <a:ext uri="{FF2B5EF4-FFF2-40B4-BE49-F238E27FC236}">
              <a16:creationId xmlns:a16="http://schemas.microsoft.com/office/drawing/2014/main" id="{00000000-0008-0000-05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1" name="Picture 1" descr="ALMASHRI_0">
          <a:extLst>
            <a:ext uri="{FF2B5EF4-FFF2-40B4-BE49-F238E27FC236}">
              <a16:creationId xmlns:a16="http://schemas.microsoft.com/office/drawing/2014/main" id="{00000000-0008-0000-05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2" name="Picture 1" descr="ALMASHRI_0">
          <a:extLst>
            <a:ext uri="{FF2B5EF4-FFF2-40B4-BE49-F238E27FC236}">
              <a16:creationId xmlns:a16="http://schemas.microsoft.com/office/drawing/2014/main" id="{00000000-0008-0000-05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3" name="Picture 1" descr="ALMASHRI_0">
          <a:extLst>
            <a:ext uri="{FF2B5EF4-FFF2-40B4-BE49-F238E27FC236}">
              <a16:creationId xmlns:a16="http://schemas.microsoft.com/office/drawing/2014/main" id="{00000000-0008-0000-05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4" name="Picture 1" descr="ALMASHRI_0">
          <a:extLst>
            <a:ext uri="{FF2B5EF4-FFF2-40B4-BE49-F238E27FC236}">
              <a16:creationId xmlns:a16="http://schemas.microsoft.com/office/drawing/2014/main" id="{00000000-0008-0000-05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5" name="Picture 1" descr="ALMASHRI_0">
          <a:extLst>
            <a:ext uri="{FF2B5EF4-FFF2-40B4-BE49-F238E27FC236}">
              <a16:creationId xmlns:a16="http://schemas.microsoft.com/office/drawing/2014/main" id="{00000000-0008-0000-05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6" name="Picture 1" descr="ALMASHRI_0">
          <a:extLst>
            <a:ext uri="{FF2B5EF4-FFF2-40B4-BE49-F238E27FC236}">
              <a16:creationId xmlns:a16="http://schemas.microsoft.com/office/drawing/2014/main" id="{00000000-0008-0000-05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7" name="Picture 1" descr="ALMASHRI_0">
          <a:extLst>
            <a:ext uri="{FF2B5EF4-FFF2-40B4-BE49-F238E27FC236}">
              <a16:creationId xmlns:a16="http://schemas.microsoft.com/office/drawing/2014/main" id="{00000000-0008-0000-05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8" name="Picture 1" descr="ALMASHRI_0">
          <a:extLst>
            <a:ext uri="{FF2B5EF4-FFF2-40B4-BE49-F238E27FC236}">
              <a16:creationId xmlns:a16="http://schemas.microsoft.com/office/drawing/2014/main" id="{00000000-0008-0000-05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59" name="Picture 1" descr="ALMASHRI_0">
          <a:extLst>
            <a:ext uri="{FF2B5EF4-FFF2-40B4-BE49-F238E27FC236}">
              <a16:creationId xmlns:a16="http://schemas.microsoft.com/office/drawing/2014/main" id="{00000000-0008-0000-05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860" name="Picture 1" descr="ALMASHRI_0">
          <a:extLst>
            <a:ext uri="{FF2B5EF4-FFF2-40B4-BE49-F238E27FC236}">
              <a16:creationId xmlns:a16="http://schemas.microsoft.com/office/drawing/2014/main" id="{00000000-0008-0000-05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1" name="Picture 1" descr="ALMASHRI_0">
          <a:extLst>
            <a:ext uri="{FF2B5EF4-FFF2-40B4-BE49-F238E27FC236}">
              <a16:creationId xmlns:a16="http://schemas.microsoft.com/office/drawing/2014/main" id="{00000000-0008-0000-05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2" name="Picture 1" descr="ALMASHRI_0">
          <a:extLst>
            <a:ext uri="{FF2B5EF4-FFF2-40B4-BE49-F238E27FC236}">
              <a16:creationId xmlns:a16="http://schemas.microsoft.com/office/drawing/2014/main" id="{00000000-0008-0000-05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3" name="Picture 1" descr="ALMASHRI_0">
          <a:extLst>
            <a:ext uri="{FF2B5EF4-FFF2-40B4-BE49-F238E27FC236}">
              <a16:creationId xmlns:a16="http://schemas.microsoft.com/office/drawing/2014/main" id="{00000000-0008-0000-05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4" name="Picture 1" descr="ALMASHRI_0">
          <a:extLst>
            <a:ext uri="{FF2B5EF4-FFF2-40B4-BE49-F238E27FC236}">
              <a16:creationId xmlns:a16="http://schemas.microsoft.com/office/drawing/2014/main" id="{00000000-0008-0000-05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5" name="Picture 1" descr="ALMASHRI_0">
          <a:extLst>
            <a:ext uri="{FF2B5EF4-FFF2-40B4-BE49-F238E27FC236}">
              <a16:creationId xmlns:a16="http://schemas.microsoft.com/office/drawing/2014/main" id="{00000000-0008-0000-05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6" name="Picture 1" descr="ALMASHRI_0">
          <a:extLst>
            <a:ext uri="{FF2B5EF4-FFF2-40B4-BE49-F238E27FC236}">
              <a16:creationId xmlns:a16="http://schemas.microsoft.com/office/drawing/2014/main" id="{00000000-0008-0000-05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7" name="Picture 1" descr="ALMASHRI_0">
          <a:extLst>
            <a:ext uri="{FF2B5EF4-FFF2-40B4-BE49-F238E27FC236}">
              <a16:creationId xmlns:a16="http://schemas.microsoft.com/office/drawing/2014/main" id="{00000000-0008-0000-05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8" name="Picture 1" descr="ALMASHRI_0">
          <a:extLst>
            <a:ext uri="{FF2B5EF4-FFF2-40B4-BE49-F238E27FC236}">
              <a16:creationId xmlns:a16="http://schemas.microsoft.com/office/drawing/2014/main" id="{00000000-0008-0000-05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69" name="Picture 1" descr="ALMASHRI_0">
          <a:extLst>
            <a:ext uri="{FF2B5EF4-FFF2-40B4-BE49-F238E27FC236}">
              <a16:creationId xmlns:a16="http://schemas.microsoft.com/office/drawing/2014/main" id="{00000000-0008-0000-05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70" name="Picture 1" descr="ALMASHRI_0">
          <a:extLst>
            <a:ext uri="{FF2B5EF4-FFF2-40B4-BE49-F238E27FC236}">
              <a16:creationId xmlns:a16="http://schemas.microsoft.com/office/drawing/2014/main" id="{00000000-0008-0000-05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71" name="Picture 1" descr="ALMASHRI_0">
          <a:extLst>
            <a:ext uri="{FF2B5EF4-FFF2-40B4-BE49-F238E27FC236}">
              <a16:creationId xmlns:a16="http://schemas.microsoft.com/office/drawing/2014/main" id="{00000000-0008-0000-05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72" name="Picture 1" descr="ALMASHRI_0">
          <a:extLst>
            <a:ext uri="{FF2B5EF4-FFF2-40B4-BE49-F238E27FC236}">
              <a16:creationId xmlns:a16="http://schemas.microsoft.com/office/drawing/2014/main" id="{00000000-0008-0000-05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73" name="Picture 1" descr="ALMASHRI_0">
          <a:extLst>
            <a:ext uri="{FF2B5EF4-FFF2-40B4-BE49-F238E27FC236}">
              <a16:creationId xmlns:a16="http://schemas.microsoft.com/office/drawing/2014/main" id="{00000000-0008-0000-05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74" name="Picture 1" descr="ALMASHRI_0">
          <a:extLst>
            <a:ext uri="{FF2B5EF4-FFF2-40B4-BE49-F238E27FC236}">
              <a16:creationId xmlns:a16="http://schemas.microsoft.com/office/drawing/2014/main" id="{00000000-0008-0000-05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75" name="Picture 1" descr="ALMASHRI_0">
          <a:extLst>
            <a:ext uri="{FF2B5EF4-FFF2-40B4-BE49-F238E27FC236}">
              <a16:creationId xmlns:a16="http://schemas.microsoft.com/office/drawing/2014/main" id="{00000000-0008-0000-05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876" name="Picture 1" descr="ALMASHRI_0">
          <a:extLst>
            <a:ext uri="{FF2B5EF4-FFF2-40B4-BE49-F238E27FC236}">
              <a16:creationId xmlns:a16="http://schemas.microsoft.com/office/drawing/2014/main" id="{00000000-0008-0000-05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77" name="Picture 1" descr="ALMASHRI_0">
          <a:extLst>
            <a:ext uri="{FF2B5EF4-FFF2-40B4-BE49-F238E27FC236}">
              <a16:creationId xmlns:a16="http://schemas.microsoft.com/office/drawing/2014/main" id="{00000000-0008-0000-05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78" name="Picture 1" descr="ALMASHRI_0">
          <a:extLst>
            <a:ext uri="{FF2B5EF4-FFF2-40B4-BE49-F238E27FC236}">
              <a16:creationId xmlns:a16="http://schemas.microsoft.com/office/drawing/2014/main" id="{00000000-0008-0000-05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79" name="Picture 1" descr="ALMASHRI_0">
          <a:extLst>
            <a:ext uri="{FF2B5EF4-FFF2-40B4-BE49-F238E27FC236}">
              <a16:creationId xmlns:a16="http://schemas.microsoft.com/office/drawing/2014/main" id="{00000000-0008-0000-05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0" name="Picture 1" descr="ALMASHRI_0">
          <a:extLst>
            <a:ext uri="{FF2B5EF4-FFF2-40B4-BE49-F238E27FC236}">
              <a16:creationId xmlns:a16="http://schemas.microsoft.com/office/drawing/2014/main" id="{00000000-0008-0000-05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1" name="Picture 1" descr="ALMASHRI_0">
          <a:extLst>
            <a:ext uri="{FF2B5EF4-FFF2-40B4-BE49-F238E27FC236}">
              <a16:creationId xmlns:a16="http://schemas.microsoft.com/office/drawing/2014/main" id="{00000000-0008-0000-05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2" name="Picture 1" descr="ALMASHRI_0">
          <a:extLst>
            <a:ext uri="{FF2B5EF4-FFF2-40B4-BE49-F238E27FC236}">
              <a16:creationId xmlns:a16="http://schemas.microsoft.com/office/drawing/2014/main" id="{00000000-0008-0000-05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3" name="Picture 1" descr="ALMASHRI_0">
          <a:extLst>
            <a:ext uri="{FF2B5EF4-FFF2-40B4-BE49-F238E27FC236}">
              <a16:creationId xmlns:a16="http://schemas.microsoft.com/office/drawing/2014/main" id="{00000000-0008-0000-05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4" name="Picture 1" descr="ALMASHRI_0">
          <a:extLst>
            <a:ext uri="{FF2B5EF4-FFF2-40B4-BE49-F238E27FC236}">
              <a16:creationId xmlns:a16="http://schemas.microsoft.com/office/drawing/2014/main" id="{00000000-0008-0000-05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5" name="Picture 1" descr="ALMASHRI_0">
          <a:extLst>
            <a:ext uri="{FF2B5EF4-FFF2-40B4-BE49-F238E27FC236}">
              <a16:creationId xmlns:a16="http://schemas.microsoft.com/office/drawing/2014/main" id="{00000000-0008-0000-05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6" name="Picture 1" descr="ALMASHRI_0">
          <a:extLst>
            <a:ext uri="{FF2B5EF4-FFF2-40B4-BE49-F238E27FC236}">
              <a16:creationId xmlns:a16="http://schemas.microsoft.com/office/drawing/2014/main" id="{00000000-0008-0000-05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7" name="Picture 1" descr="ALMASHRI_0">
          <a:extLst>
            <a:ext uri="{FF2B5EF4-FFF2-40B4-BE49-F238E27FC236}">
              <a16:creationId xmlns:a16="http://schemas.microsoft.com/office/drawing/2014/main" id="{00000000-0008-0000-05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8" name="Picture 1" descr="ALMASHRI_0">
          <a:extLst>
            <a:ext uri="{FF2B5EF4-FFF2-40B4-BE49-F238E27FC236}">
              <a16:creationId xmlns:a16="http://schemas.microsoft.com/office/drawing/2014/main" id="{00000000-0008-0000-05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89" name="Picture 1" descr="ALMASHRI_0">
          <a:extLst>
            <a:ext uri="{FF2B5EF4-FFF2-40B4-BE49-F238E27FC236}">
              <a16:creationId xmlns:a16="http://schemas.microsoft.com/office/drawing/2014/main" id="{00000000-0008-0000-05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90" name="Picture 1" descr="ALMASHRI_0">
          <a:extLst>
            <a:ext uri="{FF2B5EF4-FFF2-40B4-BE49-F238E27FC236}">
              <a16:creationId xmlns:a16="http://schemas.microsoft.com/office/drawing/2014/main" id="{00000000-0008-0000-05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91" name="Picture 1" descr="ALMASHRI_0">
          <a:extLst>
            <a:ext uri="{FF2B5EF4-FFF2-40B4-BE49-F238E27FC236}">
              <a16:creationId xmlns:a16="http://schemas.microsoft.com/office/drawing/2014/main" id="{00000000-0008-0000-05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892" name="Picture 1" descr="ALMASHRI_0">
          <a:extLst>
            <a:ext uri="{FF2B5EF4-FFF2-40B4-BE49-F238E27FC236}">
              <a16:creationId xmlns:a16="http://schemas.microsoft.com/office/drawing/2014/main" id="{00000000-0008-0000-05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3" name="Picture 1" descr="ALMASHRI_0">
          <a:extLst>
            <a:ext uri="{FF2B5EF4-FFF2-40B4-BE49-F238E27FC236}">
              <a16:creationId xmlns:a16="http://schemas.microsoft.com/office/drawing/2014/main" id="{00000000-0008-0000-05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4" name="Picture 1" descr="ALMASHRI_0">
          <a:extLst>
            <a:ext uri="{FF2B5EF4-FFF2-40B4-BE49-F238E27FC236}">
              <a16:creationId xmlns:a16="http://schemas.microsoft.com/office/drawing/2014/main" id="{00000000-0008-0000-05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5" name="Picture 1" descr="ALMASHRI_0">
          <a:extLst>
            <a:ext uri="{FF2B5EF4-FFF2-40B4-BE49-F238E27FC236}">
              <a16:creationId xmlns:a16="http://schemas.microsoft.com/office/drawing/2014/main" id="{00000000-0008-0000-05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6" name="Picture 1" descr="ALMASHRI_0">
          <a:extLst>
            <a:ext uri="{FF2B5EF4-FFF2-40B4-BE49-F238E27FC236}">
              <a16:creationId xmlns:a16="http://schemas.microsoft.com/office/drawing/2014/main" id="{00000000-0008-0000-05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7" name="Picture 1" descr="ALMASHRI_0">
          <a:extLst>
            <a:ext uri="{FF2B5EF4-FFF2-40B4-BE49-F238E27FC236}">
              <a16:creationId xmlns:a16="http://schemas.microsoft.com/office/drawing/2014/main" id="{00000000-0008-0000-05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8" name="Picture 1" descr="ALMASHRI_0">
          <a:extLst>
            <a:ext uri="{FF2B5EF4-FFF2-40B4-BE49-F238E27FC236}">
              <a16:creationId xmlns:a16="http://schemas.microsoft.com/office/drawing/2014/main" id="{00000000-0008-0000-05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9" name="Picture 1" descr="ALMASHRI_0">
          <a:extLst>
            <a:ext uri="{FF2B5EF4-FFF2-40B4-BE49-F238E27FC236}">
              <a16:creationId xmlns:a16="http://schemas.microsoft.com/office/drawing/2014/main" id="{00000000-0008-0000-05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0" name="Picture 1" descr="ALMASHRI_0">
          <a:extLst>
            <a:ext uri="{FF2B5EF4-FFF2-40B4-BE49-F238E27FC236}">
              <a16:creationId xmlns:a16="http://schemas.microsoft.com/office/drawing/2014/main" id="{00000000-0008-0000-05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1" name="Picture 1" descr="ALMASHRI_0">
          <a:extLst>
            <a:ext uri="{FF2B5EF4-FFF2-40B4-BE49-F238E27FC236}">
              <a16:creationId xmlns:a16="http://schemas.microsoft.com/office/drawing/2014/main" id="{00000000-0008-0000-05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2" name="Picture 1" descr="ALMASHRI_0">
          <a:extLst>
            <a:ext uri="{FF2B5EF4-FFF2-40B4-BE49-F238E27FC236}">
              <a16:creationId xmlns:a16="http://schemas.microsoft.com/office/drawing/2014/main" id="{00000000-0008-0000-05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3" name="Picture 1" descr="ALMASHRI_0">
          <a:extLst>
            <a:ext uri="{FF2B5EF4-FFF2-40B4-BE49-F238E27FC236}">
              <a16:creationId xmlns:a16="http://schemas.microsoft.com/office/drawing/2014/main" id="{00000000-0008-0000-05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4" name="Picture 1" descr="ALMASHRI_0">
          <a:extLst>
            <a:ext uri="{FF2B5EF4-FFF2-40B4-BE49-F238E27FC236}">
              <a16:creationId xmlns:a16="http://schemas.microsoft.com/office/drawing/2014/main" id="{00000000-0008-0000-05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5" name="Picture 1" descr="ALMASHRI_0">
          <a:extLst>
            <a:ext uri="{FF2B5EF4-FFF2-40B4-BE49-F238E27FC236}">
              <a16:creationId xmlns:a16="http://schemas.microsoft.com/office/drawing/2014/main" id="{00000000-0008-0000-05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6" name="Picture 1" descr="ALMASHRI_0">
          <a:extLst>
            <a:ext uri="{FF2B5EF4-FFF2-40B4-BE49-F238E27FC236}">
              <a16:creationId xmlns:a16="http://schemas.microsoft.com/office/drawing/2014/main" id="{00000000-0008-0000-05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7" name="Picture 1" descr="ALMASHRI_0">
          <a:extLst>
            <a:ext uri="{FF2B5EF4-FFF2-40B4-BE49-F238E27FC236}">
              <a16:creationId xmlns:a16="http://schemas.microsoft.com/office/drawing/2014/main" id="{00000000-0008-0000-05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08" name="Picture 1" descr="ALMASHRI_0">
          <a:extLst>
            <a:ext uri="{FF2B5EF4-FFF2-40B4-BE49-F238E27FC236}">
              <a16:creationId xmlns:a16="http://schemas.microsoft.com/office/drawing/2014/main" id="{00000000-0008-0000-05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09" name="Picture 1" descr="ALMASHRI_0">
          <a:extLst>
            <a:ext uri="{FF2B5EF4-FFF2-40B4-BE49-F238E27FC236}">
              <a16:creationId xmlns:a16="http://schemas.microsoft.com/office/drawing/2014/main" id="{00000000-0008-0000-05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0" name="Picture 1" descr="ALMASHRI_0">
          <a:extLst>
            <a:ext uri="{FF2B5EF4-FFF2-40B4-BE49-F238E27FC236}">
              <a16:creationId xmlns:a16="http://schemas.microsoft.com/office/drawing/2014/main" id="{00000000-0008-0000-05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1" name="Picture 1" descr="ALMASHRI_0">
          <a:extLst>
            <a:ext uri="{FF2B5EF4-FFF2-40B4-BE49-F238E27FC236}">
              <a16:creationId xmlns:a16="http://schemas.microsoft.com/office/drawing/2014/main" id="{00000000-0008-0000-05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2" name="Picture 1" descr="ALMASHRI_0">
          <a:extLst>
            <a:ext uri="{FF2B5EF4-FFF2-40B4-BE49-F238E27FC236}">
              <a16:creationId xmlns:a16="http://schemas.microsoft.com/office/drawing/2014/main" id="{00000000-0008-0000-05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3" name="Picture 1" descr="ALMASHRI_0">
          <a:extLst>
            <a:ext uri="{FF2B5EF4-FFF2-40B4-BE49-F238E27FC236}">
              <a16:creationId xmlns:a16="http://schemas.microsoft.com/office/drawing/2014/main" id="{00000000-0008-0000-05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4" name="Picture 1" descr="ALMASHRI_0">
          <a:extLst>
            <a:ext uri="{FF2B5EF4-FFF2-40B4-BE49-F238E27FC236}">
              <a16:creationId xmlns:a16="http://schemas.microsoft.com/office/drawing/2014/main" id="{00000000-0008-0000-05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5" name="Picture 1" descr="ALMASHRI_0">
          <a:extLst>
            <a:ext uri="{FF2B5EF4-FFF2-40B4-BE49-F238E27FC236}">
              <a16:creationId xmlns:a16="http://schemas.microsoft.com/office/drawing/2014/main" id="{00000000-0008-0000-05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6" name="Picture 1" descr="ALMASHRI_0">
          <a:extLst>
            <a:ext uri="{FF2B5EF4-FFF2-40B4-BE49-F238E27FC236}">
              <a16:creationId xmlns:a16="http://schemas.microsoft.com/office/drawing/2014/main" id="{00000000-0008-0000-05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7" name="Picture 1" descr="ALMASHRI_0">
          <a:extLst>
            <a:ext uri="{FF2B5EF4-FFF2-40B4-BE49-F238E27FC236}">
              <a16:creationId xmlns:a16="http://schemas.microsoft.com/office/drawing/2014/main" id="{00000000-0008-0000-05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8" name="Picture 1" descr="ALMASHRI_0">
          <a:extLst>
            <a:ext uri="{FF2B5EF4-FFF2-40B4-BE49-F238E27FC236}">
              <a16:creationId xmlns:a16="http://schemas.microsoft.com/office/drawing/2014/main" id="{00000000-0008-0000-05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19" name="Picture 1" descr="ALMASHRI_0">
          <a:extLst>
            <a:ext uri="{FF2B5EF4-FFF2-40B4-BE49-F238E27FC236}">
              <a16:creationId xmlns:a16="http://schemas.microsoft.com/office/drawing/2014/main" id="{00000000-0008-0000-05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20" name="Picture 1" descr="ALMASHRI_0">
          <a:extLst>
            <a:ext uri="{FF2B5EF4-FFF2-40B4-BE49-F238E27FC236}">
              <a16:creationId xmlns:a16="http://schemas.microsoft.com/office/drawing/2014/main" id="{00000000-0008-0000-05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21" name="Picture 1" descr="ALMASHRI_0">
          <a:extLst>
            <a:ext uri="{FF2B5EF4-FFF2-40B4-BE49-F238E27FC236}">
              <a16:creationId xmlns:a16="http://schemas.microsoft.com/office/drawing/2014/main" id="{00000000-0008-0000-05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22" name="Picture 1" descr="ALMASHRI_0">
          <a:extLst>
            <a:ext uri="{FF2B5EF4-FFF2-40B4-BE49-F238E27FC236}">
              <a16:creationId xmlns:a16="http://schemas.microsoft.com/office/drawing/2014/main" id="{00000000-0008-0000-05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23" name="Picture 1" descr="ALMASHRI_0">
          <a:extLst>
            <a:ext uri="{FF2B5EF4-FFF2-40B4-BE49-F238E27FC236}">
              <a16:creationId xmlns:a16="http://schemas.microsoft.com/office/drawing/2014/main" id="{00000000-0008-0000-05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24" name="Picture 1" descr="ALMASHRI_0">
          <a:extLst>
            <a:ext uri="{FF2B5EF4-FFF2-40B4-BE49-F238E27FC236}">
              <a16:creationId xmlns:a16="http://schemas.microsoft.com/office/drawing/2014/main" id="{00000000-0008-0000-05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25" name="Picture 1" descr="ALMASHRI_0">
          <a:extLst>
            <a:ext uri="{FF2B5EF4-FFF2-40B4-BE49-F238E27FC236}">
              <a16:creationId xmlns:a16="http://schemas.microsoft.com/office/drawing/2014/main" id="{00000000-0008-0000-05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26" name="Picture 1" descr="ALMASHRI_0">
          <a:extLst>
            <a:ext uri="{FF2B5EF4-FFF2-40B4-BE49-F238E27FC236}">
              <a16:creationId xmlns:a16="http://schemas.microsoft.com/office/drawing/2014/main" id="{00000000-0008-0000-05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27" name="Picture 1" descr="ALMASHRI_0">
          <a:extLst>
            <a:ext uri="{FF2B5EF4-FFF2-40B4-BE49-F238E27FC236}">
              <a16:creationId xmlns:a16="http://schemas.microsoft.com/office/drawing/2014/main" id="{00000000-0008-0000-05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28" name="Picture 1" descr="ALMASHRI_0">
          <a:extLst>
            <a:ext uri="{FF2B5EF4-FFF2-40B4-BE49-F238E27FC236}">
              <a16:creationId xmlns:a16="http://schemas.microsoft.com/office/drawing/2014/main" id="{00000000-0008-0000-05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29" name="Picture 1" descr="ALMASHRI_0">
          <a:extLst>
            <a:ext uri="{FF2B5EF4-FFF2-40B4-BE49-F238E27FC236}">
              <a16:creationId xmlns:a16="http://schemas.microsoft.com/office/drawing/2014/main" id="{00000000-0008-0000-05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0" name="Picture 1" descr="ALMASHRI_0">
          <a:extLst>
            <a:ext uri="{FF2B5EF4-FFF2-40B4-BE49-F238E27FC236}">
              <a16:creationId xmlns:a16="http://schemas.microsoft.com/office/drawing/2014/main" id="{00000000-0008-0000-05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1" name="Picture 1" descr="ALMASHRI_0">
          <a:extLst>
            <a:ext uri="{FF2B5EF4-FFF2-40B4-BE49-F238E27FC236}">
              <a16:creationId xmlns:a16="http://schemas.microsoft.com/office/drawing/2014/main" id="{00000000-0008-0000-05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2" name="Picture 1" descr="ALMASHRI_0">
          <a:extLst>
            <a:ext uri="{FF2B5EF4-FFF2-40B4-BE49-F238E27FC236}">
              <a16:creationId xmlns:a16="http://schemas.microsoft.com/office/drawing/2014/main" id="{00000000-0008-0000-05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3" name="Picture 1" descr="ALMASHRI_0">
          <a:extLst>
            <a:ext uri="{FF2B5EF4-FFF2-40B4-BE49-F238E27FC236}">
              <a16:creationId xmlns:a16="http://schemas.microsoft.com/office/drawing/2014/main" id="{00000000-0008-0000-05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4" name="Picture 1" descr="ALMASHRI_0">
          <a:extLst>
            <a:ext uri="{FF2B5EF4-FFF2-40B4-BE49-F238E27FC236}">
              <a16:creationId xmlns:a16="http://schemas.microsoft.com/office/drawing/2014/main" id="{00000000-0008-0000-05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5" name="Picture 1" descr="ALMASHRI_0">
          <a:extLst>
            <a:ext uri="{FF2B5EF4-FFF2-40B4-BE49-F238E27FC236}">
              <a16:creationId xmlns:a16="http://schemas.microsoft.com/office/drawing/2014/main" id="{00000000-0008-0000-05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6" name="Picture 1" descr="ALMASHRI_0">
          <a:extLst>
            <a:ext uri="{FF2B5EF4-FFF2-40B4-BE49-F238E27FC236}">
              <a16:creationId xmlns:a16="http://schemas.microsoft.com/office/drawing/2014/main" id="{00000000-0008-0000-05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7" name="Picture 1" descr="ALMASHRI_0">
          <a:extLst>
            <a:ext uri="{FF2B5EF4-FFF2-40B4-BE49-F238E27FC236}">
              <a16:creationId xmlns:a16="http://schemas.microsoft.com/office/drawing/2014/main" id="{00000000-0008-0000-05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8" name="Picture 1" descr="ALMASHRI_0">
          <a:extLst>
            <a:ext uri="{FF2B5EF4-FFF2-40B4-BE49-F238E27FC236}">
              <a16:creationId xmlns:a16="http://schemas.microsoft.com/office/drawing/2014/main" id="{00000000-0008-0000-05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39" name="Picture 1" descr="ALMASHRI_0">
          <a:extLst>
            <a:ext uri="{FF2B5EF4-FFF2-40B4-BE49-F238E27FC236}">
              <a16:creationId xmlns:a16="http://schemas.microsoft.com/office/drawing/2014/main" id="{00000000-0008-0000-05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40" name="Picture 1" descr="ALMASHRI_0">
          <a:extLst>
            <a:ext uri="{FF2B5EF4-FFF2-40B4-BE49-F238E27FC236}">
              <a16:creationId xmlns:a16="http://schemas.microsoft.com/office/drawing/2014/main" id="{00000000-0008-0000-05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1" name="Picture 1" descr="ALMASHRI_0">
          <a:extLst>
            <a:ext uri="{FF2B5EF4-FFF2-40B4-BE49-F238E27FC236}">
              <a16:creationId xmlns:a16="http://schemas.microsoft.com/office/drawing/2014/main" id="{00000000-0008-0000-05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2" name="Picture 1" descr="ALMASHRI_0">
          <a:extLst>
            <a:ext uri="{FF2B5EF4-FFF2-40B4-BE49-F238E27FC236}">
              <a16:creationId xmlns:a16="http://schemas.microsoft.com/office/drawing/2014/main" id="{00000000-0008-0000-05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3" name="Picture 1" descr="ALMASHRI_0">
          <a:extLst>
            <a:ext uri="{FF2B5EF4-FFF2-40B4-BE49-F238E27FC236}">
              <a16:creationId xmlns:a16="http://schemas.microsoft.com/office/drawing/2014/main" id="{00000000-0008-0000-05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4" name="Picture 1" descr="ALMASHRI_0">
          <a:extLst>
            <a:ext uri="{FF2B5EF4-FFF2-40B4-BE49-F238E27FC236}">
              <a16:creationId xmlns:a16="http://schemas.microsoft.com/office/drawing/2014/main" id="{00000000-0008-0000-05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5" name="Picture 1" descr="ALMASHRI_0">
          <a:extLst>
            <a:ext uri="{FF2B5EF4-FFF2-40B4-BE49-F238E27FC236}">
              <a16:creationId xmlns:a16="http://schemas.microsoft.com/office/drawing/2014/main" id="{00000000-0008-0000-05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6" name="Picture 1" descr="ALMASHRI_0">
          <a:extLst>
            <a:ext uri="{FF2B5EF4-FFF2-40B4-BE49-F238E27FC236}">
              <a16:creationId xmlns:a16="http://schemas.microsoft.com/office/drawing/2014/main" id="{00000000-0008-0000-05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7" name="Picture 1" descr="ALMASHRI_0">
          <a:extLst>
            <a:ext uri="{FF2B5EF4-FFF2-40B4-BE49-F238E27FC236}">
              <a16:creationId xmlns:a16="http://schemas.microsoft.com/office/drawing/2014/main" id="{00000000-0008-0000-05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8" name="Picture 1" descr="ALMASHRI_0">
          <a:extLst>
            <a:ext uri="{FF2B5EF4-FFF2-40B4-BE49-F238E27FC236}">
              <a16:creationId xmlns:a16="http://schemas.microsoft.com/office/drawing/2014/main" id="{00000000-0008-0000-05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9" name="Picture 1" descr="ALMASHRI_0">
          <a:extLst>
            <a:ext uri="{FF2B5EF4-FFF2-40B4-BE49-F238E27FC236}">
              <a16:creationId xmlns:a16="http://schemas.microsoft.com/office/drawing/2014/main" id="{00000000-0008-0000-05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0" name="Picture 1" descr="ALMASHRI_0">
          <a:extLst>
            <a:ext uri="{FF2B5EF4-FFF2-40B4-BE49-F238E27FC236}">
              <a16:creationId xmlns:a16="http://schemas.microsoft.com/office/drawing/2014/main" id="{00000000-0008-0000-05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1" name="Picture 1" descr="ALMASHRI_0">
          <a:extLst>
            <a:ext uri="{FF2B5EF4-FFF2-40B4-BE49-F238E27FC236}">
              <a16:creationId xmlns:a16="http://schemas.microsoft.com/office/drawing/2014/main" id="{00000000-0008-0000-05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2" name="Picture 1" descr="ALMASHRI_0">
          <a:extLst>
            <a:ext uri="{FF2B5EF4-FFF2-40B4-BE49-F238E27FC236}">
              <a16:creationId xmlns:a16="http://schemas.microsoft.com/office/drawing/2014/main" id="{00000000-0008-0000-05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3" name="Picture 1" descr="ALMASHRI_0">
          <a:extLst>
            <a:ext uri="{FF2B5EF4-FFF2-40B4-BE49-F238E27FC236}">
              <a16:creationId xmlns:a16="http://schemas.microsoft.com/office/drawing/2014/main" id="{00000000-0008-0000-05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4" name="Picture 1" descr="ALMASHRI_0">
          <a:extLst>
            <a:ext uri="{FF2B5EF4-FFF2-40B4-BE49-F238E27FC236}">
              <a16:creationId xmlns:a16="http://schemas.microsoft.com/office/drawing/2014/main" id="{00000000-0008-0000-05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5" name="Picture 1" descr="ALMASHRI_0">
          <a:extLst>
            <a:ext uri="{FF2B5EF4-FFF2-40B4-BE49-F238E27FC236}">
              <a16:creationId xmlns:a16="http://schemas.microsoft.com/office/drawing/2014/main" id="{00000000-0008-0000-05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6" name="Picture 1" descr="ALMASHRI_0">
          <a:extLst>
            <a:ext uri="{FF2B5EF4-FFF2-40B4-BE49-F238E27FC236}">
              <a16:creationId xmlns:a16="http://schemas.microsoft.com/office/drawing/2014/main" id="{00000000-0008-0000-05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57" name="Picture 1" descr="ALMASHRI_0">
          <a:extLst>
            <a:ext uri="{FF2B5EF4-FFF2-40B4-BE49-F238E27FC236}">
              <a16:creationId xmlns:a16="http://schemas.microsoft.com/office/drawing/2014/main" id="{00000000-0008-0000-05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58" name="Picture 1" descr="ALMASHRI_0">
          <a:extLst>
            <a:ext uri="{FF2B5EF4-FFF2-40B4-BE49-F238E27FC236}">
              <a16:creationId xmlns:a16="http://schemas.microsoft.com/office/drawing/2014/main" id="{00000000-0008-0000-05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59" name="Picture 1" descr="ALMASHRI_0">
          <a:extLst>
            <a:ext uri="{FF2B5EF4-FFF2-40B4-BE49-F238E27FC236}">
              <a16:creationId xmlns:a16="http://schemas.microsoft.com/office/drawing/2014/main" id="{00000000-0008-0000-05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0" name="Picture 1" descr="ALMASHRI_0">
          <a:extLst>
            <a:ext uri="{FF2B5EF4-FFF2-40B4-BE49-F238E27FC236}">
              <a16:creationId xmlns:a16="http://schemas.microsoft.com/office/drawing/2014/main" id="{00000000-0008-0000-05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1" name="Picture 1" descr="ALMASHRI_0">
          <a:extLst>
            <a:ext uri="{FF2B5EF4-FFF2-40B4-BE49-F238E27FC236}">
              <a16:creationId xmlns:a16="http://schemas.microsoft.com/office/drawing/2014/main" id="{00000000-0008-0000-05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2" name="Picture 1" descr="ALMASHRI_0">
          <a:extLst>
            <a:ext uri="{FF2B5EF4-FFF2-40B4-BE49-F238E27FC236}">
              <a16:creationId xmlns:a16="http://schemas.microsoft.com/office/drawing/2014/main" id="{00000000-0008-0000-05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3" name="Picture 1" descr="ALMASHRI_0">
          <a:extLst>
            <a:ext uri="{FF2B5EF4-FFF2-40B4-BE49-F238E27FC236}">
              <a16:creationId xmlns:a16="http://schemas.microsoft.com/office/drawing/2014/main" id="{00000000-0008-0000-05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4" name="Picture 1" descr="ALMASHRI_0">
          <a:extLst>
            <a:ext uri="{FF2B5EF4-FFF2-40B4-BE49-F238E27FC236}">
              <a16:creationId xmlns:a16="http://schemas.microsoft.com/office/drawing/2014/main" id="{00000000-0008-0000-05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5" name="Picture 1" descr="ALMASHRI_0">
          <a:extLst>
            <a:ext uri="{FF2B5EF4-FFF2-40B4-BE49-F238E27FC236}">
              <a16:creationId xmlns:a16="http://schemas.microsoft.com/office/drawing/2014/main" id="{00000000-0008-0000-05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6" name="Picture 1" descr="ALMASHRI_0">
          <a:extLst>
            <a:ext uri="{FF2B5EF4-FFF2-40B4-BE49-F238E27FC236}">
              <a16:creationId xmlns:a16="http://schemas.microsoft.com/office/drawing/2014/main" id="{00000000-0008-0000-05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7" name="Picture 1" descr="ALMASHRI_0">
          <a:extLst>
            <a:ext uri="{FF2B5EF4-FFF2-40B4-BE49-F238E27FC236}">
              <a16:creationId xmlns:a16="http://schemas.microsoft.com/office/drawing/2014/main" id="{00000000-0008-0000-05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8" name="Picture 1" descr="ALMASHRI_0">
          <a:extLst>
            <a:ext uri="{FF2B5EF4-FFF2-40B4-BE49-F238E27FC236}">
              <a16:creationId xmlns:a16="http://schemas.microsoft.com/office/drawing/2014/main" id="{00000000-0008-0000-05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69" name="Picture 1" descr="ALMASHRI_0">
          <a:extLst>
            <a:ext uri="{FF2B5EF4-FFF2-40B4-BE49-F238E27FC236}">
              <a16:creationId xmlns:a16="http://schemas.microsoft.com/office/drawing/2014/main" id="{00000000-0008-0000-05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70" name="Picture 1" descr="ALMASHRI_0">
          <a:extLst>
            <a:ext uri="{FF2B5EF4-FFF2-40B4-BE49-F238E27FC236}">
              <a16:creationId xmlns:a16="http://schemas.microsoft.com/office/drawing/2014/main" id="{00000000-0008-0000-05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71" name="Picture 1" descr="ALMASHRI_0">
          <a:extLst>
            <a:ext uri="{FF2B5EF4-FFF2-40B4-BE49-F238E27FC236}">
              <a16:creationId xmlns:a16="http://schemas.microsoft.com/office/drawing/2014/main" id="{00000000-0008-0000-05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6972" name="Picture 1" descr="ALMASHRI_0">
          <a:extLst>
            <a:ext uri="{FF2B5EF4-FFF2-40B4-BE49-F238E27FC236}">
              <a16:creationId xmlns:a16="http://schemas.microsoft.com/office/drawing/2014/main" id="{00000000-0008-0000-05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73" name="Picture 1" descr="ALMASHRI_0">
          <a:extLst>
            <a:ext uri="{FF2B5EF4-FFF2-40B4-BE49-F238E27FC236}">
              <a16:creationId xmlns:a16="http://schemas.microsoft.com/office/drawing/2014/main" id="{00000000-0008-0000-05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74" name="Picture 1" descr="ALMASHRI_0">
          <a:extLst>
            <a:ext uri="{FF2B5EF4-FFF2-40B4-BE49-F238E27FC236}">
              <a16:creationId xmlns:a16="http://schemas.microsoft.com/office/drawing/2014/main" id="{00000000-0008-0000-05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75" name="Picture 1" descr="ALMASHRI_0">
          <a:extLst>
            <a:ext uri="{FF2B5EF4-FFF2-40B4-BE49-F238E27FC236}">
              <a16:creationId xmlns:a16="http://schemas.microsoft.com/office/drawing/2014/main" id="{00000000-0008-0000-05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76" name="Picture 1" descr="ALMASHRI_0">
          <a:extLst>
            <a:ext uri="{FF2B5EF4-FFF2-40B4-BE49-F238E27FC236}">
              <a16:creationId xmlns:a16="http://schemas.microsoft.com/office/drawing/2014/main" id="{00000000-0008-0000-05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77" name="Picture 1" descr="ALMASHRI_0">
          <a:extLst>
            <a:ext uri="{FF2B5EF4-FFF2-40B4-BE49-F238E27FC236}">
              <a16:creationId xmlns:a16="http://schemas.microsoft.com/office/drawing/2014/main" id="{00000000-0008-0000-05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78" name="Picture 1" descr="ALMASHRI_0">
          <a:extLst>
            <a:ext uri="{FF2B5EF4-FFF2-40B4-BE49-F238E27FC236}">
              <a16:creationId xmlns:a16="http://schemas.microsoft.com/office/drawing/2014/main" id="{00000000-0008-0000-05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79" name="Picture 1" descr="ALMASHRI_0">
          <a:extLst>
            <a:ext uri="{FF2B5EF4-FFF2-40B4-BE49-F238E27FC236}">
              <a16:creationId xmlns:a16="http://schemas.microsoft.com/office/drawing/2014/main" id="{00000000-0008-0000-05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0" name="Picture 1" descr="ALMASHRI_0">
          <a:extLst>
            <a:ext uri="{FF2B5EF4-FFF2-40B4-BE49-F238E27FC236}">
              <a16:creationId xmlns:a16="http://schemas.microsoft.com/office/drawing/2014/main" id="{00000000-0008-0000-05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1" name="Picture 1" descr="ALMASHRI_0">
          <a:extLst>
            <a:ext uri="{FF2B5EF4-FFF2-40B4-BE49-F238E27FC236}">
              <a16:creationId xmlns:a16="http://schemas.microsoft.com/office/drawing/2014/main" id="{00000000-0008-0000-05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2" name="Picture 1" descr="ALMASHRI_0">
          <a:extLst>
            <a:ext uri="{FF2B5EF4-FFF2-40B4-BE49-F238E27FC236}">
              <a16:creationId xmlns:a16="http://schemas.microsoft.com/office/drawing/2014/main" id="{00000000-0008-0000-05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3" name="Picture 1" descr="ALMASHRI_0">
          <a:extLst>
            <a:ext uri="{FF2B5EF4-FFF2-40B4-BE49-F238E27FC236}">
              <a16:creationId xmlns:a16="http://schemas.microsoft.com/office/drawing/2014/main" id="{00000000-0008-0000-05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4" name="Picture 1" descr="ALMASHRI_0">
          <a:extLst>
            <a:ext uri="{FF2B5EF4-FFF2-40B4-BE49-F238E27FC236}">
              <a16:creationId xmlns:a16="http://schemas.microsoft.com/office/drawing/2014/main" id="{00000000-0008-0000-05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5" name="Picture 1" descr="ALMASHRI_0">
          <a:extLst>
            <a:ext uri="{FF2B5EF4-FFF2-40B4-BE49-F238E27FC236}">
              <a16:creationId xmlns:a16="http://schemas.microsoft.com/office/drawing/2014/main" id="{00000000-0008-0000-05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6" name="Picture 1" descr="ALMASHRI_0">
          <a:extLst>
            <a:ext uri="{FF2B5EF4-FFF2-40B4-BE49-F238E27FC236}">
              <a16:creationId xmlns:a16="http://schemas.microsoft.com/office/drawing/2014/main" id="{00000000-0008-0000-05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7" name="Picture 1" descr="ALMASHRI_0">
          <a:extLst>
            <a:ext uri="{FF2B5EF4-FFF2-40B4-BE49-F238E27FC236}">
              <a16:creationId xmlns:a16="http://schemas.microsoft.com/office/drawing/2014/main" id="{00000000-0008-0000-05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988" name="Picture 1" descr="ALMASHRI_0">
          <a:extLst>
            <a:ext uri="{FF2B5EF4-FFF2-40B4-BE49-F238E27FC236}">
              <a16:creationId xmlns:a16="http://schemas.microsoft.com/office/drawing/2014/main" id="{00000000-0008-0000-05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89" name="Picture 1" descr="ALMASHRI_0">
          <a:extLst>
            <a:ext uri="{FF2B5EF4-FFF2-40B4-BE49-F238E27FC236}">
              <a16:creationId xmlns:a16="http://schemas.microsoft.com/office/drawing/2014/main" id="{00000000-0008-0000-05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0" name="Picture 1" descr="ALMASHRI_0">
          <a:extLst>
            <a:ext uri="{FF2B5EF4-FFF2-40B4-BE49-F238E27FC236}">
              <a16:creationId xmlns:a16="http://schemas.microsoft.com/office/drawing/2014/main" id="{00000000-0008-0000-05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1" name="Picture 1" descr="ALMASHRI_0">
          <a:extLst>
            <a:ext uri="{FF2B5EF4-FFF2-40B4-BE49-F238E27FC236}">
              <a16:creationId xmlns:a16="http://schemas.microsoft.com/office/drawing/2014/main" id="{00000000-0008-0000-05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2" name="Picture 1" descr="ALMASHRI_0">
          <a:extLst>
            <a:ext uri="{FF2B5EF4-FFF2-40B4-BE49-F238E27FC236}">
              <a16:creationId xmlns:a16="http://schemas.microsoft.com/office/drawing/2014/main" id="{00000000-0008-0000-05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3" name="Picture 1" descr="ALMASHRI_0">
          <a:extLst>
            <a:ext uri="{FF2B5EF4-FFF2-40B4-BE49-F238E27FC236}">
              <a16:creationId xmlns:a16="http://schemas.microsoft.com/office/drawing/2014/main" id="{00000000-0008-0000-05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4" name="Picture 1" descr="ALMASHRI_0">
          <a:extLst>
            <a:ext uri="{FF2B5EF4-FFF2-40B4-BE49-F238E27FC236}">
              <a16:creationId xmlns:a16="http://schemas.microsoft.com/office/drawing/2014/main" id="{00000000-0008-0000-05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5" name="Picture 1" descr="ALMASHRI_0">
          <a:extLst>
            <a:ext uri="{FF2B5EF4-FFF2-40B4-BE49-F238E27FC236}">
              <a16:creationId xmlns:a16="http://schemas.microsoft.com/office/drawing/2014/main" id="{00000000-0008-0000-05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6" name="Picture 1" descr="ALMASHRI_0">
          <a:extLst>
            <a:ext uri="{FF2B5EF4-FFF2-40B4-BE49-F238E27FC236}">
              <a16:creationId xmlns:a16="http://schemas.microsoft.com/office/drawing/2014/main" id="{00000000-0008-0000-05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7" name="Picture 1" descr="ALMASHRI_0">
          <a:extLst>
            <a:ext uri="{FF2B5EF4-FFF2-40B4-BE49-F238E27FC236}">
              <a16:creationId xmlns:a16="http://schemas.microsoft.com/office/drawing/2014/main" id="{00000000-0008-0000-05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8" name="Picture 1" descr="ALMASHRI_0">
          <a:extLst>
            <a:ext uri="{FF2B5EF4-FFF2-40B4-BE49-F238E27FC236}">
              <a16:creationId xmlns:a16="http://schemas.microsoft.com/office/drawing/2014/main" id="{00000000-0008-0000-05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999" name="Picture 1" descr="ALMASHRI_0">
          <a:extLst>
            <a:ext uri="{FF2B5EF4-FFF2-40B4-BE49-F238E27FC236}">
              <a16:creationId xmlns:a16="http://schemas.microsoft.com/office/drawing/2014/main" id="{00000000-0008-0000-05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00" name="Picture 1" descr="ALMASHRI_0">
          <a:extLst>
            <a:ext uri="{FF2B5EF4-FFF2-40B4-BE49-F238E27FC236}">
              <a16:creationId xmlns:a16="http://schemas.microsoft.com/office/drawing/2014/main" id="{00000000-0008-0000-05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01" name="Picture 1" descr="ALMASHRI_0">
          <a:extLst>
            <a:ext uri="{FF2B5EF4-FFF2-40B4-BE49-F238E27FC236}">
              <a16:creationId xmlns:a16="http://schemas.microsoft.com/office/drawing/2014/main" id="{00000000-0008-0000-05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02" name="Picture 1" descr="ALMASHRI_0">
          <a:extLst>
            <a:ext uri="{FF2B5EF4-FFF2-40B4-BE49-F238E27FC236}">
              <a16:creationId xmlns:a16="http://schemas.microsoft.com/office/drawing/2014/main" id="{00000000-0008-0000-05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03" name="Picture 1" descr="ALMASHRI_0">
          <a:extLst>
            <a:ext uri="{FF2B5EF4-FFF2-40B4-BE49-F238E27FC236}">
              <a16:creationId xmlns:a16="http://schemas.microsoft.com/office/drawing/2014/main" id="{00000000-0008-0000-05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04" name="Picture 1" descr="ALMASHRI_0">
          <a:extLst>
            <a:ext uri="{FF2B5EF4-FFF2-40B4-BE49-F238E27FC236}">
              <a16:creationId xmlns:a16="http://schemas.microsoft.com/office/drawing/2014/main" id="{00000000-0008-0000-05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05" name="Picture 1" descr="ALMASHRI_0">
          <a:extLst>
            <a:ext uri="{FF2B5EF4-FFF2-40B4-BE49-F238E27FC236}">
              <a16:creationId xmlns:a16="http://schemas.microsoft.com/office/drawing/2014/main" id="{00000000-0008-0000-05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06" name="Picture 1" descr="ALMASHRI_0">
          <a:extLst>
            <a:ext uri="{FF2B5EF4-FFF2-40B4-BE49-F238E27FC236}">
              <a16:creationId xmlns:a16="http://schemas.microsoft.com/office/drawing/2014/main" id="{00000000-0008-0000-05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07" name="Picture 1" descr="ALMASHRI_0">
          <a:extLst>
            <a:ext uri="{FF2B5EF4-FFF2-40B4-BE49-F238E27FC236}">
              <a16:creationId xmlns:a16="http://schemas.microsoft.com/office/drawing/2014/main" id="{00000000-0008-0000-05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08" name="Picture 1" descr="ALMASHRI_0">
          <a:extLst>
            <a:ext uri="{FF2B5EF4-FFF2-40B4-BE49-F238E27FC236}">
              <a16:creationId xmlns:a16="http://schemas.microsoft.com/office/drawing/2014/main" id="{00000000-0008-0000-05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09" name="Picture 1" descr="ALMASHRI_0">
          <a:extLst>
            <a:ext uri="{FF2B5EF4-FFF2-40B4-BE49-F238E27FC236}">
              <a16:creationId xmlns:a16="http://schemas.microsoft.com/office/drawing/2014/main" id="{00000000-0008-0000-05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0" name="Picture 1" descr="ALMASHRI_0">
          <a:extLst>
            <a:ext uri="{FF2B5EF4-FFF2-40B4-BE49-F238E27FC236}">
              <a16:creationId xmlns:a16="http://schemas.microsoft.com/office/drawing/2014/main" id="{00000000-0008-0000-05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1" name="Picture 1" descr="ALMASHRI_0">
          <a:extLst>
            <a:ext uri="{FF2B5EF4-FFF2-40B4-BE49-F238E27FC236}">
              <a16:creationId xmlns:a16="http://schemas.microsoft.com/office/drawing/2014/main" id="{00000000-0008-0000-05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2" name="Picture 1" descr="ALMASHRI_0">
          <a:extLst>
            <a:ext uri="{FF2B5EF4-FFF2-40B4-BE49-F238E27FC236}">
              <a16:creationId xmlns:a16="http://schemas.microsoft.com/office/drawing/2014/main" id="{00000000-0008-0000-05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3" name="Picture 1" descr="ALMASHRI_0">
          <a:extLst>
            <a:ext uri="{FF2B5EF4-FFF2-40B4-BE49-F238E27FC236}">
              <a16:creationId xmlns:a16="http://schemas.microsoft.com/office/drawing/2014/main" id="{00000000-0008-0000-05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4" name="Picture 1" descr="ALMASHRI_0">
          <a:extLst>
            <a:ext uri="{FF2B5EF4-FFF2-40B4-BE49-F238E27FC236}">
              <a16:creationId xmlns:a16="http://schemas.microsoft.com/office/drawing/2014/main" id="{00000000-0008-0000-05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5" name="Picture 1" descr="ALMASHRI_0">
          <a:extLst>
            <a:ext uri="{FF2B5EF4-FFF2-40B4-BE49-F238E27FC236}">
              <a16:creationId xmlns:a16="http://schemas.microsoft.com/office/drawing/2014/main" id="{00000000-0008-0000-05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6" name="Picture 1" descr="ALMASHRI_0">
          <a:extLst>
            <a:ext uri="{FF2B5EF4-FFF2-40B4-BE49-F238E27FC236}">
              <a16:creationId xmlns:a16="http://schemas.microsoft.com/office/drawing/2014/main" id="{00000000-0008-0000-05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7" name="Picture 1" descr="ALMASHRI_0">
          <a:extLst>
            <a:ext uri="{FF2B5EF4-FFF2-40B4-BE49-F238E27FC236}">
              <a16:creationId xmlns:a16="http://schemas.microsoft.com/office/drawing/2014/main" id="{00000000-0008-0000-05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8" name="Picture 1" descr="ALMASHRI_0">
          <a:extLst>
            <a:ext uri="{FF2B5EF4-FFF2-40B4-BE49-F238E27FC236}">
              <a16:creationId xmlns:a16="http://schemas.microsoft.com/office/drawing/2014/main" id="{00000000-0008-0000-05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19" name="Picture 1" descr="ALMASHRI_0">
          <a:extLst>
            <a:ext uri="{FF2B5EF4-FFF2-40B4-BE49-F238E27FC236}">
              <a16:creationId xmlns:a16="http://schemas.microsoft.com/office/drawing/2014/main" id="{00000000-0008-0000-05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20" name="Picture 1" descr="ALMASHRI_0">
          <a:extLst>
            <a:ext uri="{FF2B5EF4-FFF2-40B4-BE49-F238E27FC236}">
              <a16:creationId xmlns:a16="http://schemas.microsoft.com/office/drawing/2014/main" id="{00000000-0008-0000-05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1" name="Picture 1" descr="ALMASHRI_0">
          <a:extLst>
            <a:ext uri="{FF2B5EF4-FFF2-40B4-BE49-F238E27FC236}">
              <a16:creationId xmlns:a16="http://schemas.microsoft.com/office/drawing/2014/main" id="{00000000-0008-0000-05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2" name="Picture 1" descr="ALMASHRI_0">
          <a:extLst>
            <a:ext uri="{FF2B5EF4-FFF2-40B4-BE49-F238E27FC236}">
              <a16:creationId xmlns:a16="http://schemas.microsoft.com/office/drawing/2014/main" id="{00000000-0008-0000-05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3" name="Picture 1" descr="ALMASHRI_0">
          <a:extLst>
            <a:ext uri="{FF2B5EF4-FFF2-40B4-BE49-F238E27FC236}">
              <a16:creationId xmlns:a16="http://schemas.microsoft.com/office/drawing/2014/main" id="{00000000-0008-0000-05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4" name="Picture 1" descr="ALMASHRI_0">
          <a:extLst>
            <a:ext uri="{FF2B5EF4-FFF2-40B4-BE49-F238E27FC236}">
              <a16:creationId xmlns:a16="http://schemas.microsoft.com/office/drawing/2014/main" id="{00000000-0008-0000-05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5" name="Picture 1" descr="ALMASHRI_0">
          <a:extLst>
            <a:ext uri="{FF2B5EF4-FFF2-40B4-BE49-F238E27FC236}">
              <a16:creationId xmlns:a16="http://schemas.microsoft.com/office/drawing/2014/main" id="{00000000-0008-0000-05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6" name="Picture 1" descr="ALMASHRI_0">
          <a:extLst>
            <a:ext uri="{FF2B5EF4-FFF2-40B4-BE49-F238E27FC236}">
              <a16:creationId xmlns:a16="http://schemas.microsoft.com/office/drawing/2014/main" id="{00000000-0008-0000-05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7" name="Picture 1" descr="ALMASHRI_0">
          <a:extLst>
            <a:ext uri="{FF2B5EF4-FFF2-40B4-BE49-F238E27FC236}">
              <a16:creationId xmlns:a16="http://schemas.microsoft.com/office/drawing/2014/main" id="{00000000-0008-0000-05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8" name="Picture 1" descr="ALMASHRI_0">
          <a:extLst>
            <a:ext uri="{FF2B5EF4-FFF2-40B4-BE49-F238E27FC236}">
              <a16:creationId xmlns:a16="http://schemas.microsoft.com/office/drawing/2014/main" id="{00000000-0008-0000-05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29" name="Picture 1" descr="ALMASHRI_0">
          <a:extLst>
            <a:ext uri="{FF2B5EF4-FFF2-40B4-BE49-F238E27FC236}">
              <a16:creationId xmlns:a16="http://schemas.microsoft.com/office/drawing/2014/main" id="{00000000-0008-0000-05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30" name="Picture 1" descr="ALMASHRI_0">
          <a:extLst>
            <a:ext uri="{FF2B5EF4-FFF2-40B4-BE49-F238E27FC236}">
              <a16:creationId xmlns:a16="http://schemas.microsoft.com/office/drawing/2014/main" id="{00000000-0008-0000-05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31" name="Picture 1" descr="ALMASHRI_0">
          <a:extLst>
            <a:ext uri="{FF2B5EF4-FFF2-40B4-BE49-F238E27FC236}">
              <a16:creationId xmlns:a16="http://schemas.microsoft.com/office/drawing/2014/main" id="{00000000-0008-0000-05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32" name="Picture 1" descr="ALMASHRI_0">
          <a:extLst>
            <a:ext uri="{FF2B5EF4-FFF2-40B4-BE49-F238E27FC236}">
              <a16:creationId xmlns:a16="http://schemas.microsoft.com/office/drawing/2014/main" id="{00000000-0008-0000-05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33" name="Picture 1" descr="ALMASHRI_0">
          <a:extLst>
            <a:ext uri="{FF2B5EF4-FFF2-40B4-BE49-F238E27FC236}">
              <a16:creationId xmlns:a16="http://schemas.microsoft.com/office/drawing/2014/main" id="{00000000-0008-0000-05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34" name="Picture 1" descr="ALMASHRI_0">
          <a:extLst>
            <a:ext uri="{FF2B5EF4-FFF2-40B4-BE49-F238E27FC236}">
              <a16:creationId xmlns:a16="http://schemas.microsoft.com/office/drawing/2014/main" id="{00000000-0008-0000-05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35" name="Picture 1" descr="ALMASHRI_0">
          <a:extLst>
            <a:ext uri="{FF2B5EF4-FFF2-40B4-BE49-F238E27FC236}">
              <a16:creationId xmlns:a16="http://schemas.microsoft.com/office/drawing/2014/main" id="{00000000-0008-0000-05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36" name="Picture 1" descr="ALMASHRI_0">
          <a:extLst>
            <a:ext uri="{FF2B5EF4-FFF2-40B4-BE49-F238E27FC236}">
              <a16:creationId xmlns:a16="http://schemas.microsoft.com/office/drawing/2014/main" id="{00000000-0008-0000-05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37" name="Picture 1" descr="ALMASHRI_0">
          <a:extLst>
            <a:ext uri="{FF2B5EF4-FFF2-40B4-BE49-F238E27FC236}">
              <a16:creationId xmlns:a16="http://schemas.microsoft.com/office/drawing/2014/main" id="{00000000-0008-0000-05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38" name="Picture 1" descr="ALMASHRI_0">
          <a:extLst>
            <a:ext uri="{FF2B5EF4-FFF2-40B4-BE49-F238E27FC236}">
              <a16:creationId xmlns:a16="http://schemas.microsoft.com/office/drawing/2014/main" id="{00000000-0008-0000-05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39" name="Picture 1" descr="ALMASHRI_0">
          <a:extLst>
            <a:ext uri="{FF2B5EF4-FFF2-40B4-BE49-F238E27FC236}">
              <a16:creationId xmlns:a16="http://schemas.microsoft.com/office/drawing/2014/main" id="{00000000-0008-0000-05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0" name="Picture 1" descr="ALMASHRI_0">
          <a:extLst>
            <a:ext uri="{FF2B5EF4-FFF2-40B4-BE49-F238E27FC236}">
              <a16:creationId xmlns:a16="http://schemas.microsoft.com/office/drawing/2014/main" id="{00000000-0008-0000-05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1" name="Picture 1" descr="ALMASHRI_0">
          <a:extLst>
            <a:ext uri="{FF2B5EF4-FFF2-40B4-BE49-F238E27FC236}">
              <a16:creationId xmlns:a16="http://schemas.microsoft.com/office/drawing/2014/main" id="{00000000-0008-0000-05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2" name="Picture 1" descr="ALMASHRI_0">
          <a:extLst>
            <a:ext uri="{FF2B5EF4-FFF2-40B4-BE49-F238E27FC236}">
              <a16:creationId xmlns:a16="http://schemas.microsoft.com/office/drawing/2014/main" id="{00000000-0008-0000-05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3" name="Picture 1" descr="ALMASHRI_0">
          <a:extLst>
            <a:ext uri="{FF2B5EF4-FFF2-40B4-BE49-F238E27FC236}">
              <a16:creationId xmlns:a16="http://schemas.microsoft.com/office/drawing/2014/main" id="{00000000-0008-0000-05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4" name="Picture 1" descr="ALMASHRI_0">
          <a:extLst>
            <a:ext uri="{FF2B5EF4-FFF2-40B4-BE49-F238E27FC236}">
              <a16:creationId xmlns:a16="http://schemas.microsoft.com/office/drawing/2014/main" id="{00000000-0008-0000-05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5" name="Picture 1" descr="ALMASHRI_0">
          <a:extLst>
            <a:ext uri="{FF2B5EF4-FFF2-40B4-BE49-F238E27FC236}">
              <a16:creationId xmlns:a16="http://schemas.microsoft.com/office/drawing/2014/main" id="{00000000-0008-0000-05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6" name="Picture 1" descr="ALMASHRI_0">
          <a:extLst>
            <a:ext uri="{FF2B5EF4-FFF2-40B4-BE49-F238E27FC236}">
              <a16:creationId xmlns:a16="http://schemas.microsoft.com/office/drawing/2014/main" id="{00000000-0008-0000-05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7" name="Picture 1" descr="ALMASHRI_0">
          <a:extLst>
            <a:ext uri="{FF2B5EF4-FFF2-40B4-BE49-F238E27FC236}">
              <a16:creationId xmlns:a16="http://schemas.microsoft.com/office/drawing/2014/main" id="{00000000-0008-0000-05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8" name="Picture 1" descr="ALMASHRI_0">
          <a:extLst>
            <a:ext uri="{FF2B5EF4-FFF2-40B4-BE49-F238E27FC236}">
              <a16:creationId xmlns:a16="http://schemas.microsoft.com/office/drawing/2014/main" id="{00000000-0008-0000-05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9" name="Picture 1" descr="ALMASHRI_0">
          <a:extLst>
            <a:ext uri="{FF2B5EF4-FFF2-40B4-BE49-F238E27FC236}">
              <a16:creationId xmlns:a16="http://schemas.microsoft.com/office/drawing/2014/main" id="{00000000-0008-0000-05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50" name="Picture 1" descr="ALMASHRI_0">
          <a:extLst>
            <a:ext uri="{FF2B5EF4-FFF2-40B4-BE49-F238E27FC236}">
              <a16:creationId xmlns:a16="http://schemas.microsoft.com/office/drawing/2014/main" id="{00000000-0008-0000-05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51" name="Picture 1" descr="ALMASHRI_0">
          <a:extLst>
            <a:ext uri="{FF2B5EF4-FFF2-40B4-BE49-F238E27FC236}">
              <a16:creationId xmlns:a16="http://schemas.microsoft.com/office/drawing/2014/main" id="{00000000-0008-0000-05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52" name="Picture 1" descr="ALMASHRI_0">
          <a:extLst>
            <a:ext uri="{FF2B5EF4-FFF2-40B4-BE49-F238E27FC236}">
              <a16:creationId xmlns:a16="http://schemas.microsoft.com/office/drawing/2014/main" id="{00000000-0008-0000-05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53" name="Picture 1" descr="ALMASHRI_0">
          <a:extLst>
            <a:ext uri="{FF2B5EF4-FFF2-40B4-BE49-F238E27FC236}">
              <a16:creationId xmlns:a16="http://schemas.microsoft.com/office/drawing/2014/main" id="{00000000-0008-0000-05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54" name="Picture 1" descr="ALMASHRI_0">
          <a:extLst>
            <a:ext uri="{FF2B5EF4-FFF2-40B4-BE49-F238E27FC236}">
              <a16:creationId xmlns:a16="http://schemas.microsoft.com/office/drawing/2014/main" id="{00000000-0008-0000-05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55" name="Picture 1" descr="ALMASHRI_0">
          <a:extLst>
            <a:ext uri="{FF2B5EF4-FFF2-40B4-BE49-F238E27FC236}">
              <a16:creationId xmlns:a16="http://schemas.microsoft.com/office/drawing/2014/main" id="{00000000-0008-0000-05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56" name="Picture 1" descr="ALMASHRI_0">
          <a:extLst>
            <a:ext uri="{FF2B5EF4-FFF2-40B4-BE49-F238E27FC236}">
              <a16:creationId xmlns:a16="http://schemas.microsoft.com/office/drawing/2014/main" id="{00000000-0008-0000-05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57" name="Picture 1" descr="ALMASHRI_0">
          <a:extLst>
            <a:ext uri="{FF2B5EF4-FFF2-40B4-BE49-F238E27FC236}">
              <a16:creationId xmlns:a16="http://schemas.microsoft.com/office/drawing/2014/main" id="{00000000-0008-0000-05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58" name="Picture 1" descr="ALMASHRI_0">
          <a:extLst>
            <a:ext uri="{FF2B5EF4-FFF2-40B4-BE49-F238E27FC236}">
              <a16:creationId xmlns:a16="http://schemas.microsoft.com/office/drawing/2014/main" id="{00000000-0008-0000-05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59" name="Picture 1" descr="ALMASHRI_0">
          <a:extLst>
            <a:ext uri="{FF2B5EF4-FFF2-40B4-BE49-F238E27FC236}">
              <a16:creationId xmlns:a16="http://schemas.microsoft.com/office/drawing/2014/main" id="{00000000-0008-0000-05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0" name="Picture 1" descr="ALMASHRI_0">
          <a:extLst>
            <a:ext uri="{FF2B5EF4-FFF2-40B4-BE49-F238E27FC236}">
              <a16:creationId xmlns:a16="http://schemas.microsoft.com/office/drawing/2014/main" id="{00000000-0008-0000-05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1" name="Picture 1" descr="ALMASHRI_0">
          <a:extLst>
            <a:ext uri="{FF2B5EF4-FFF2-40B4-BE49-F238E27FC236}">
              <a16:creationId xmlns:a16="http://schemas.microsoft.com/office/drawing/2014/main" id="{00000000-0008-0000-05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2" name="Picture 1" descr="ALMASHRI_0">
          <a:extLst>
            <a:ext uri="{FF2B5EF4-FFF2-40B4-BE49-F238E27FC236}">
              <a16:creationId xmlns:a16="http://schemas.microsoft.com/office/drawing/2014/main" id="{00000000-0008-0000-05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3" name="Picture 1" descr="ALMASHRI_0">
          <a:extLst>
            <a:ext uri="{FF2B5EF4-FFF2-40B4-BE49-F238E27FC236}">
              <a16:creationId xmlns:a16="http://schemas.microsoft.com/office/drawing/2014/main" id="{00000000-0008-0000-05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4" name="Picture 1" descr="ALMASHRI_0">
          <a:extLst>
            <a:ext uri="{FF2B5EF4-FFF2-40B4-BE49-F238E27FC236}">
              <a16:creationId xmlns:a16="http://schemas.microsoft.com/office/drawing/2014/main" id="{00000000-0008-0000-05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5" name="Picture 1" descr="ALMASHRI_0">
          <a:extLst>
            <a:ext uri="{FF2B5EF4-FFF2-40B4-BE49-F238E27FC236}">
              <a16:creationId xmlns:a16="http://schemas.microsoft.com/office/drawing/2014/main" id="{00000000-0008-0000-05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6" name="Picture 1" descr="ALMASHRI_0">
          <a:extLst>
            <a:ext uri="{FF2B5EF4-FFF2-40B4-BE49-F238E27FC236}">
              <a16:creationId xmlns:a16="http://schemas.microsoft.com/office/drawing/2014/main" id="{00000000-0008-0000-05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7" name="Picture 1" descr="ALMASHRI_0">
          <a:extLst>
            <a:ext uri="{FF2B5EF4-FFF2-40B4-BE49-F238E27FC236}">
              <a16:creationId xmlns:a16="http://schemas.microsoft.com/office/drawing/2014/main" id="{00000000-0008-0000-05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8" name="Picture 1" descr="ALMASHRI_0">
          <a:extLst>
            <a:ext uri="{FF2B5EF4-FFF2-40B4-BE49-F238E27FC236}">
              <a16:creationId xmlns:a16="http://schemas.microsoft.com/office/drawing/2014/main" id="{00000000-0008-0000-05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69" name="Picture 1" descr="ALMASHRI_0">
          <a:extLst>
            <a:ext uri="{FF2B5EF4-FFF2-40B4-BE49-F238E27FC236}">
              <a16:creationId xmlns:a16="http://schemas.microsoft.com/office/drawing/2014/main" id="{00000000-0008-0000-05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0" name="Picture 1" descr="ALMASHRI_0">
          <a:extLst>
            <a:ext uri="{FF2B5EF4-FFF2-40B4-BE49-F238E27FC236}">
              <a16:creationId xmlns:a16="http://schemas.microsoft.com/office/drawing/2014/main" id="{00000000-0008-0000-05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1" name="Picture 1" descr="ALMASHRI_0">
          <a:extLst>
            <a:ext uri="{FF2B5EF4-FFF2-40B4-BE49-F238E27FC236}">
              <a16:creationId xmlns:a16="http://schemas.microsoft.com/office/drawing/2014/main" id="{00000000-0008-0000-05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2" name="Picture 1" descr="ALMASHRI_0">
          <a:extLst>
            <a:ext uri="{FF2B5EF4-FFF2-40B4-BE49-F238E27FC236}">
              <a16:creationId xmlns:a16="http://schemas.microsoft.com/office/drawing/2014/main" id="{00000000-0008-0000-05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3" name="Picture 1" descr="ALMASHRI_0">
          <a:extLst>
            <a:ext uri="{FF2B5EF4-FFF2-40B4-BE49-F238E27FC236}">
              <a16:creationId xmlns:a16="http://schemas.microsoft.com/office/drawing/2014/main" id="{00000000-0008-0000-05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4" name="Picture 1" descr="ALMASHRI_0">
          <a:extLst>
            <a:ext uri="{FF2B5EF4-FFF2-40B4-BE49-F238E27FC236}">
              <a16:creationId xmlns:a16="http://schemas.microsoft.com/office/drawing/2014/main" id="{00000000-0008-0000-05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5" name="Picture 1" descr="ALMASHRI_0">
          <a:extLst>
            <a:ext uri="{FF2B5EF4-FFF2-40B4-BE49-F238E27FC236}">
              <a16:creationId xmlns:a16="http://schemas.microsoft.com/office/drawing/2014/main" id="{00000000-0008-0000-05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6" name="Picture 1" descr="ALMASHRI_0">
          <a:extLst>
            <a:ext uri="{FF2B5EF4-FFF2-40B4-BE49-F238E27FC236}">
              <a16:creationId xmlns:a16="http://schemas.microsoft.com/office/drawing/2014/main" id="{00000000-0008-0000-05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7" name="Picture 1" descr="ALMASHRI_0">
          <a:extLst>
            <a:ext uri="{FF2B5EF4-FFF2-40B4-BE49-F238E27FC236}">
              <a16:creationId xmlns:a16="http://schemas.microsoft.com/office/drawing/2014/main" id="{00000000-0008-0000-05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8" name="Picture 1" descr="ALMASHRI_0">
          <a:extLst>
            <a:ext uri="{FF2B5EF4-FFF2-40B4-BE49-F238E27FC236}">
              <a16:creationId xmlns:a16="http://schemas.microsoft.com/office/drawing/2014/main" id="{00000000-0008-0000-05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79" name="Picture 1" descr="ALMASHRI_0">
          <a:extLst>
            <a:ext uri="{FF2B5EF4-FFF2-40B4-BE49-F238E27FC236}">
              <a16:creationId xmlns:a16="http://schemas.microsoft.com/office/drawing/2014/main" id="{00000000-0008-0000-05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80" name="Picture 1" descr="ALMASHRI_0">
          <a:extLst>
            <a:ext uri="{FF2B5EF4-FFF2-40B4-BE49-F238E27FC236}">
              <a16:creationId xmlns:a16="http://schemas.microsoft.com/office/drawing/2014/main" id="{00000000-0008-0000-05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81" name="Picture 1" descr="ALMASHRI_0">
          <a:extLst>
            <a:ext uri="{FF2B5EF4-FFF2-40B4-BE49-F238E27FC236}">
              <a16:creationId xmlns:a16="http://schemas.microsoft.com/office/drawing/2014/main" id="{00000000-0008-0000-05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82" name="Picture 1" descr="ALMASHRI_0">
          <a:extLst>
            <a:ext uri="{FF2B5EF4-FFF2-40B4-BE49-F238E27FC236}">
              <a16:creationId xmlns:a16="http://schemas.microsoft.com/office/drawing/2014/main" id="{00000000-0008-0000-05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83" name="Picture 1" descr="ALMASHRI_0">
          <a:extLst>
            <a:ext uri="{FF2B5EF4-FFF2-40B4-BE49-F238E27FC236}">
              <a16:creationId xmlns:a16="http://schemas.microsoft.com/office/drawing/2014/main" id="{00000000-0008-0000-05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084" name="Picture 1" descr="ALMASHRI_0">
          <a:extLst>
            <a:ext uri="{FF2B5EF4-FFF2-40B4-BE49-F238E27FC236}">
              <a16:creationId xmlns:a16="http://schemas.microsoft.com/office/drawing/2014/main" id="{00000000-0008-0000-05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85" name="Picture 1" descr="ALMASHRI_0">
          <a:extLst>
            <a:ext uri="{FF2B5EF4-FFF2-40B4-BE49-F238E27FC236}">
              <a16:creationId xmlns:a16="http://schemas.microsoft.com/office/drawing/2014/main" id="{00000000-0008-0000-05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86" name="Picture 1" descr="ALMASHRI_0">
          <a:extLst>
            <a:ext uri="{FF2B5EF4-FFF2-40B4-BE49-F238E27FC236}">
              <a16:creationId xmlns:a16="http://schemas.microsoft.com/office/drawing/2014/main" id="{00000000-0008-0000-05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87" name="Picture 1" descr="ALMASHRI_0">
          <a:extLst>
            <a:ext uri="{FF2B5EF4-FFF2-40B4-BE49-F238E27FC236}">
              <a16:creationId xmlns:a16="http://schemas.microsoft.com/office/drawing/2014/main" id="{00000000-0008-0000-05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88" name="Picture 1" descr="ALMASHRI_0">
          <a:extLst>
            <a:ext uri="{FF2B5EF4-FFF2-40B4-BE49-F238E27FC236}">
              <a16:creationId xmlns:a16="http://schemas.microsoft.com/office/drawing/2014/main" id="{00000000-0008-0000-05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89" name="Picture 1" descr="ALMASHRI_0">
          <a:extLst>
            <a:ext uri="{FF2B5EF4-FFF2-40B4-BE49-F238E27FC236}">
              <a16:creationId xmlns:a16="http://schemas.microsoft.com/office/drawing/2014/main" id="{00000000-0008-0000-05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0" name="Picture 1" descr="ALMASHRI_0">
          <a:extLst>
            <a:ext uri="{FF2B5EF4-FFF2-40B4-BE49-F238E27FC236}">
              <a16:creationId xmlns:a16="http://schemas.microsoft.com/office/drawing/2014/main" id="{00000000-0008-0000-05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1" name="Picture 1" descr="ALMASHRI_0">
          <a:extLst>
            <a:ext uri="{FF2B5EF4-FFF2-40B4-BE49-F238E27FC236}">
              <a16:creationId xmlns:a16="http://schemas.microsoft.com/office/drawing/2014/main" id="{00000000-0008-0000-05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2" name="Picture 1" descr="ALMASHRI_0">
          <a:extLst>
            <a:ext uri="{FF2B5EF4-FFF2-40B4-BE49-F238E27FC236}">
              <a16:creationId xmlns:a16="http://schemas.microsoft.com/office/drawing/2014/main" id="{00000000-0008-0000-05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3" name="Picture 1" descr="ALMASHRI_0">
          <a:extLst>
            <a:ext uri="{FF2B5EF4-FFF2-40B4-BE49-F238E27FC236}">
              <a16:creationId xmlns:a16="http://schemas.microsoft.com/office/drawing/2014/main" id="{00000000-0008-0000-05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4" name="Picture 1" descr="ALMASHRI_0">
          <a:extLst>
            <a:ext uri="{FF2B5EF4-FFF2-40B4-BE49-F238E27FC236}">
              <a16:creationId xmlns:a16="http://schemas.microsoft.com/office/drawing/2014/main" id="{00000000-0008-0000-05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5" name="Picture 1" descr="ALMASHRI_0">
          <a:extLst>
            <a:ext uri="{FF2B5EF4-FFF2-40B4-BE49-F238E27FC236}">
              <a16:creationId xmlns:a16="http://schemas.microsoft.com/office/drawing/2014/main" id="{00000000-0008-0000-05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6" name="Picture 1" descr="ALMASHRI_0">
          <a:extLst>
            <a:ext uri="{FF2B5EF4-FFF2-40B4-BE49-F238E27FC236}">
              <a16:creationId xmlns:a16="http://schemas.microsoft.com/office/drawing/2014/main" id="{00000000-0008-0000-05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7" name="Picture 1" descr="ALMASHRI_0">
          <a:extLst>
            <a:ext uri="{FF2B5EF4-FFF2-40B4-BE49-F238E27FC236}">
              <a16:creationId xmlns:a16="http://schemas.microsoft.com/office/drawing/2014/main" id="{00000000-0008-0000-05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8" name="Picture 1" descr="ALMASHRI_0">
          <a:extLst>
            <a:ext uri="{FF2B5EF4-FFF2-40B4-BE49-F238E27FC236}">
              <a16:creationId xmlns:a16="http://schemas.microsoft.com/office/drawing/2014/main" id="{00000000-0008-0000-05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099" name="Picture 1" descr="ALMASHRI_0">
          <a:extLst>
            <a:ext uri="{FF2B5EF4-FFF2-40B4-BE49-F238E27FC236}">
              <a16:creationId xmlns:a16="http://schemas.microsoft.com/office/drawing/2014/main" id="{00000000-0008-0000-05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00" name="Picture 1" descr="ALMASHRI_0">
          <a:extLst>
            <a:ext uri="{FF2B5EF4-FFF2-40B4-BE49-F238E27FC236}">
              <a16:creationId xmlns:a16="http://schemas.microsoft.com/office/drawing/2014/main" id="{00000000-0008-0000-05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1" name="Picture 1" descr="ALMASHRI_0">
          <a:extLst>
            <a:ext uri="{FF2B5EF4-FFF2-40B4-BE49-F238E27FC236}">
              <a16:creationId xmlns:a16="http://schemas.microsoft.com/office/drawing/2014/main" id="{00000000-0008-0000-05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2" name="Picture 1" descr="ALMASHRI_0">
          <a:extLst>
            <a:ext uri="{FF2B5EF4-FFF2-40B4-BE49-F238E27FC236}">
              <a16:creationId xmlns:a16="http://schemas.microsoft.com/office/drawing/2014/main" id="{00000000-0008-0000-05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3" name="Picture 1" descr="ALMASHRI_0">
          <a:extLst>
            <a:ext uri="{FF2B5EF4-FFF2-40B4-BE49-F238E27FC236}">
              <a16:creationId xmlns:a16="http://schemas.microsoft.com/office/drawing/2014/main" id="{00000000-0008-0000-05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4" name="Picture 1" descr="ALMASHRI_0">
          <a:extLst>
            <a:ext uri="{FF2B5EF4-FFF2-40B4-BE49-F238E27FC236}">
              <a16:creationId xmlns:a16="http://schemas.microsoft.com/office/drawing/2014/main" id="{00000000-0008-0000-05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5" name="Picture 1" descr="ALMASHRI_0">
          <a:extLst>
            <a:ext uri="{FF2B5EF4-FFF2-40B4-BE49-F238E27FC236}">
              <a16:creationId xmlns:a16="http://schemas.microsoft.com/office/drawing/2014/main" id="{00000000-0008-0000-05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6" name="Picture 1" descr="ALMASHRI_0">
          <a:extLst>
            <a:ext uri="{FF2B5EF4-FFF2-40B4-BE49-F238E27FC236}">
              <a16:creationId xmlns:a16="http://schemas.microsoft.com/office/drawing/2014/main" id="{00000000-0008-0000-05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7" name="Picture 1" descr="ALMASHRI_0">
          <a:extLst>
            <a:ext uri="{FF2B5EF4-FFF2-40B4-BE49-F238E27FC236}">
              <a16:creationId xmlns:a16="http://schemas.microsoft.com/office/drawing/2014/main" id="{00000000-0008-0000-05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8" name="Picture 1" descr="ALMASHRI_0">
          <a:extLst>
            <a:ext uri="{FF2B5EF4-FFF2-40B4-BE49-F238E27FC236}">
              <a16:creationId xmlns:a16="http://schemas.microsoft.com/office/drawing/2014/main" id="{00000000-0008-0000-05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09" name="Picture 1" descr="ALMASHRI_0">
          <a:extLst>
            <a:ext uri="{FF2B5EF4-FFF2-40B4-BE49-F238E27FC236}">
              <a16:creationId xmlns:a16="http://schemas.microsoft.com/office/drawing/2014/main" id="{00000000-0008-0000-05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10" name="Picture 1" descr="ALMASHRI_0">
          <a:extLst>
            <a:ext uri="{FF2B5EF4-FFF2-40B4-BE49-F238E27FC236}">
              <a16:creationId xmlns:a16="http://schemas.microsoft.com/office/drawing/2014/main" id="{00000000-0008-0000-05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11" name="Picture 1" descr="ALMASHRI_0">
          <a:extLst>
            <a:ext uri="{FF2B5EF4-FFF2-40B4-BE49-F238E27FC236}">
              <a16:creationId xmlns:a16="http://schemas.microsoft.com/office/drawing/2014/main" id="{00000000-0008-0000-05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12" name="Picture 1" descr="ALMASHRI_0">
          <a:extLst>
            <a:ext uri="{FF2B5EF4-FFF2-40B4-BE49-F238E27FC236}">
              <a16:creationId xmlns:a16="http://schemas.microsoft.com/office/drawing/2014/main" id="{00000000-0008-0000-05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13" name="Picture 1" descr="ALMASHRI_0">
          <a:extLst>
            <a:ext uri="{FF2B5EF4-FFF2-40B4-BE49-F238E27FC236}">
              <a16:creationId xmlns:a16="http://schemas.microsoft.com/office/drawing/2014/main" id="{00000000-0008-0000-05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14" name="Picture 1" descr="ALMASHRI_0">
          <a:extLst>
            <a:ext uri="{FF2B5EF4-FFF2-40B4-BE49-F238E27FC236}">
              <a16:creationId xmlns:a16="http://schemas.microsoft.com/office/drawing/2014/main" id="{00000000-0008-0000-05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15" name="Picture 1" descr="ALMASHRI_0">
          <a:extLst>
            <a:ext uri="{FF2B5EF4-FFF2-40B4-BE49-F238E27FC236}">
              <a16:creationId xmlns:a16="http://schemas.microsoft.com/office/drawing/2014/main" id="{00000000-0008-0000-05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16" name="Picture 1" descr="ALMASHRI_0">
          <a:extLst>
            <a:ext uri="{FF2B5EF4-FFF2-40B4-BE49-F238E27FC236}">
              <a16:creationId xmlns:a16="http://schemas.microsoft.com/office/drawing/2014/main" id="{00000000-0008-0000-05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17" name="Picture 1" descr="ALMASHRI_0">
          <a:extLst>
            <a:ext uri="{FF2B5EF4-FFF2-40B4-BE49-F238E27FC236}">
              <a16:creationId xmlns:a16="http://schemas.microsoft.com/office/drawing/2014/main" id="{00000000-0008-0000-05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18" name="Picture 1" descr="ALMASHRI_0">
          <a:extLst>
            <a:ext uri="{FF2B5EF4-FFF2-40B4-BE49-F238E27FC236}">
              <a16:creationId xmlns:a16="http://schemas.microsoft.com/office/drawing/2014/main" id="{00000000-0008-0000-05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19" name="Picture 1" descr="ALMASHRI_0">
          <a:extLst>
            <a:ext uri="{FF2B5EF4-FFF2-40B4-BE49-F238E27FC236}">
              <a16:creationId xmlns:a16="http://schemas.microsoft.com/office/drawing/2014/main" id="{00000000-0008-0000-05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0" name="Picture 1" descr="ALMASHRI_0">
          <a:extLst>
            <a:ext uri="{FF2B5EF4-FFF2-40B4-BE49-F238E27FC236}">
              <a16:creationId xmlns:a16="http://schemas.microsoft.com/office/drawing/2014/main" id="{00000000-0008-0000-05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1" name="Picture 1" descr="ALMASHRI_0">
          <a:extLst>
            <a:ext uri="{FF2B5EF4-FFF2-40B4-BE49-F238E27FC236}">
              <a16:creationId xmlns:a16="http://schemas.microsoft.com/office/drawing/2014/main" id="{00000000-0008-0000-05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2" name="Picture 1" descr="ALMASHRI_0">
          <a:extLst>
            <a:ext uri="{FF2B5EF4-FFF2-40B4-BE49-F238E27FC236}">
              <a16:creationId xmlns:a16="http://schemas.microsoft.com/office/drawing/2014/main" id="{00000000-0008-0000-05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3" name="Picture 1" descr="ALMASHRI_0">
          <a:extLst>
            <a:ext uri="{FF2B5EF4-FFF2-40B4-BE49-F238E27FC236}">
              <a16:creationId xmlns:a16="http://schemas.microsoft.com/office/drawing/2014/main" id="{00000000-0008-0000-05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4" name="Picture 1" descr="ALMASHRI_0">
          <a:extLst>
            <a:ext uri="{FF2B5EF4-FFF2-40B4-BE49-F238E27FC236}">
              <a16:creationId xmlns:a16="http://schemas.microsoft.com/office/drawing/2014/main" id="{00000000-0008-0000-05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5" name="Picture 1" descr="ALMASHRI_0">
          <a:extLst>
            <a:ext uri="{FF2B5EF4-FFF2-40B4-BE49-F238E27FC236}">
              <a16:creationId xmlns:a16="http://schemas.microsoft.com/office/drawing/2014/main" id="{00000000-0008-0000-05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6" name="Picture 1" descr="ALMASHRI_0">
          <a:extLst>
            <a:ext uri="{FF2B5EF4-FFF2-40B4-BE49-F238E27FC236}">
              <a16:creationId xmlns:a16="http://schemas.microsoft.com/office/drawing/2014/main" id="{00000000-0008-0000-05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7" name="Picture 1" descr="ALMASHRI_0">
          <a:extLst>
            <a:ext uri="{FF2B5EF4-FFF2-40B4-BE49-F238E27FC236}">
              <a16:creationId xmlns:a16="http://schemas.microsoft.com/office/drawing/2014/main" id="{00000000-0008-0000-05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8" name="Picture 1" descr="ALMASHRI_0">
          <a:extLst>
            <a:ext uri="{FF2B5EF4-FFF2-40B4-BE49-F238E27FC236}">
              <a16:creationId xmlns:a16="http://schemas.microsoft.com/office/drawing/2014/main" id="{00000000-0008-0000-05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29" name="Picture 1" descr="ALMASHRI_0">
          <a:extLst>
            <a:ext uri="{FF2B5EF4-FFF2-40B4-BE49-F238E27FC236}">
              <a16:creationId xmlns:a16="http://schemas.microsoft.com/office/drawing/2014/main" id="{00000000-0008-0000-05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30" name="Picture 1" descr="ALMASHRI_0">
          <a:extLst>
            <a:ext uri="{FF2B5EF4-FFF2-40B4-BE49-F238E27FC236}">
              <a16:creationId xmlns:a16="http://schemas.microsoft.com/office/drawing/2014/main" id="{00000000-0008-0000-05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31" name="Picture 1" descr="ALMASHRI_0">
          <a:extLst>
            <a:ext uri="{FF2B5EF4-FFF2-40B4-BE49-F238E27FC236}">
              <a16:creationId xmlns:a16="http://schemas.microsoft.com/office/drawing/2014/main" id="{00000000-0008-0000-05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32" name="Picture 1" descr="ALMASHRI_0">
          <a:extLst>
            <a:ext uri="{FF2B5EF4-FFF2-40B4-BE49-F238E27FC236}">
              <a16:creationId xmlns:a16="http://schemas.microsoft.com/office/drawing/2014/main" id="{00000000-0008-0000-05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33" name="Picture 1" descr="ALMASHRI_0">
          <a:extLst>
            <a:ext uri="{FF2B5EF4-FFF2-40B4-BE49-F238E27FC236}">
              <a16:creationId xmlns:a16="http://schemas.microsoft.com/office/drawing/2014/main" id="{00000000-0008-0000-05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34" name="Picture 1" descr="ALMASHRI_0">
          <a:extLst>
            <a:ext uri="{FF2B5EF4-FFF2-40B4-BE49-F238E27FC236}">
              <a16:creationId xmlns:a16="http://schemas.microsoft.com/office/drawing/2014/main" id="{00000000-0008-0000-05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35" name="Picture 1" descr="ALMASHRI_0">
          <a:extLst>
            <a:ext uri="{FF2B5EF4-FFF2-40B4-BE49-F238E27FC236}">
              <a16:creationId xmlns:a16="http://schemas.microsoft.com/office/drawing/2014/main" id="{00000000-0008-0000-05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36" name="Picture 1" descr="ALMASHRI_0">
          <a:extLst>
            <a:ext uri="{FF2B5EF4-FFF2-40B4-BE49-F238E27FC236}">
              <a16:creationId xmlns:a16="http://schemas.microsoft.com/office/drawing/2014/main" id="{00000000-0008-0000-05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37" name="Picture 1" descr="ALMASHRI_0">
          <a:extLst>
            <a:ext uri="{FF2B5EF4-FFF2-40B4-BE49-F238E27FC236}">
              <a16:creationId xmlns:a16="http://schemas.microsoft.com/office/drawing/2014/main" id="{00000000-0008-0000-05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38" name="Picture 1" descr="ALMASHRI_0">
          <a:extLst>
            <a:ext uri="{FF2B5EF4-FFF2-40B4-BE49-F238E27FC236}">
              <a16:creationId xmlns:a16="http://schemas.microsoft.com/office/drawing/2014/main" id="{00000000-0008-0000-05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39" name="Picture 1" descr="ALMASHRI_0">
          <a:extLst>
            <a:ext uri="{FF2B5EF4-FFF2-40B4-BE49-F238E27FC236}">
              <a16:creationId xmlns:a16="http://schemas.microsoft.com/office/drawing/2014/main" id="{00000000-0008-0000-05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0" name="Picture 1" descr="ALMASHRI_0">
          <a:extLst>
            <a:ext uri="{FF2B5EF4-FFF2-40B4-BE49-F238E27FC236}">
              <a16:creationId xmlns:a16="http://schemas.microsoft.com/office/drawing/2014/main" id="{00000000-0008-0000-05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1" name="Picture 1" descr="ALMASHRI_0">
          <a:extLst>
            <a:ext uri="{FF2B5EF4-FFF2-40B4-BE49-F238E27FC236}">
              <a16:creationId xmlns:a16="http://schemas.microsoft.com/office/drawing/2014/main" id="{00000000-0008-0000-05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2" name="Picture 1" descr="ALMASHRI_0">
          <a:extLst>
            <a:ext uri="{FF2B5EF4-FFF2-40B4-BE49-F238E27FC236}">
              <a16:creationId xmlns:a16="http://schemas.microsoft.com/office/drawing/2014/main" id="{00000000-0008-0000-05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3" name="Picture 1" descr="ALMASHRI_0">
          <a:extLst>
            <a:ext uri="{FF2B5EF4-FFF2-40B4-BE49-F238E27FC236}">
              <a16:creationId xmlns:a16="http://schemas.microsoft.com/office/drawing/2014/main" id="{00000000-0008-0000-05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4" name="Picture 1" descr="ALMASHRI_0">
          <a:extLst>
            <a:ext uri="{FF2B5EF4-FFF2-40B4-BE49-F238E27FC236}">
              <a16:creationId xmlns:a16="http://schemas.microsoft.com/office/drawing/2014/main" id="{00000000-0008-0000-05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5" name="Picture 1" descr="ALMASHRI_0">
          <a:extLst>
            <a:ext uri="{FF2B5EF4-FFF2-40B4-BE49-F238E27FC236}">
              <a16:creationId xmlns:a16="http://schemas.microsoft.com/office/drawing/2014/main" id="{00000000-0008-0000-05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6" name="Picture 1" descr="ALMASHRI_0">
          <a:extLst>
            <a:ext uri="{FF2B5EF4-FFF2-40B4-BE49-F238E27FC236}">
              <a16:creationId xmlns:a16="http://schemas.microsoft.com/office/drawing/2014/main" id="{00000000-0008-0000-05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7" name="Picture 1" descr="ALMASHRI_0">
          <a:extLst>
            <a:ext uri="{FF2B5EF4-FFF2-40B4-BE49-F238E27FC236}">
              <a16:creationId xmlns:a16="http://schemas.microsoft.com/office/drawing/2014/main" id="{00000000-0008-0000-05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148" name="Picture 1" descr="ALMASHRI_0">
          <a:extLst>
            <a:ext uri="{FF2B5EF4-FFF2-40B4-BE49-F238E27FC236}">
              <a16:creationId xmlns:a16="http://schemas.microsoft.com/office/drawing/2014/main" id="{00000000-0008-0000-05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49" name="Picture 1" descr="ALMASHRI_0">
          <a:extLst>
            <a:ext uri="{FF2B5EF4-FFF2-40B4-BE49-F238E27FC236}">
              <a16:creationId xmlns:a16="http://schemas.microsoft.com/office/drawing/2014/main" id="{00000000-0008-0000-05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0" name="Picture 1" descr="ALMASHRI_0">
          <a:extLst>
            <a:ext uri="{FF2B5EF4-FFF2-40B4-BE49-F238E27FC236}">
              <a16:creationId xmlns:a16="http://schemas.microsoft.com/office/drawing/2014/main" id="{00000000-0008-0000-05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1" name="Picture 1" descr="ALMASHRI_0">
          <a:extLst>
            <a:ext uri="{FF2B5EF4-FFF2-40B4-BE49-F238E27FC236}">
              <a16:creationId xmlns:a16="http://schemas.microsoft.com/office/drawing/2014/main" id="{00000000-0008-0000-05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2" name="Picture 1" descr="ALMASHRI_0">
          <a:extLst>
            <a:ext uri="{FF2B5EF4-FFF2-40B4-BE49-F238E27FC236}">
              <a16:creationId xmlns:a16="http://schemas.microsoft.com/office/drawing/2014/main" id="{00000000-0008-0000-05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3" name="Picture 1" descr="ALMASHRI_0">
          <a:extLst>
            <a:ext uri="{FF2B5EF4-FFF2-40B4-BE49-F238E27FC236}">
              <a16:creationId xmlns:a16="http://schemas.microsoft.com/office/drawing/2014/main" id="{00000000-0008-0000-05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4" name="Picture 1" descr="ALMASHRI_0">
          <a:extLst>
            <a:ext uri="{FF2B5EF4-FFF2-40B4-BE49-F238E27FC236}">
              <a16:creationId xmlns:a16="http://schemas.microsoft.com/office/drawing/2014/main" id="{00000000-0008-0000-05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5" name="Picture 1" descr="ALMASHRI_0">
          <a:extLst>
            <a:ext uri="{FF2B5EF4-FFF2-40B4-BE49-F238E27FC236}">
              <a16:creationId xmlns:a16="http://schemas.microsoft.com/office/drawing/2014/main" id="{00000000-0008-0000-05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6" name="Picture 1" descr="ALMASHRI_0">
          <a:extLst>
            <a:ext uri="{FF2B5EF4-FFF2-40B4-BE49-F238E27FC236}">
              <a16:creationId xmlns:a16="http://schemas.microsoft.com/office/drawing/2014/main" id="{00000000-0008-0000-05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7" name="Picture 1" descr="ALMASHRI_0">
          <a:extLst>
            <a:ext uri="{FF2B5EF4-FFF2-40B4-BE49-F238E27FC236}">
              <a16:creationId xmlns:a16="http://schemas.microsoft.com/office/drawing/2014/main" id="{00000000-0008-0000-05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8" name="Picture 1" descr="ALMASHRI_0">
          <a:extLst>
            <a:ext uri="{FF2B5EF4-FFF2-40B4-BE49-F238E27FC236}">
              <a16:creationId xmlns:a16="http://schemas.microsoft.com/office/drawing/2014/main" id="{00000000-0008-0000-05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9" name="Picture 1" descr="ALMASHRI_0">
          <a:extLst>
            <a:ext uri="{FF2B5EF4-FFF2-40B4-BE49-F238E27FC236}">
              <a16:creationId xmlns:a16="http://schemas.microsoft.com/office/drawing/2014/main" id="{00000000-0008-0000-05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60" name="Picture 1" descr="ALMASHRI_0">
          <a:extLst>
            <a:ext uri="{FF2B5EF4-FFF2-40B4-BE49-F238E27FC236}">
              <a16:creationId xmlns:a16="http://schemas.microsoft.com/office/drawing/2014/main" id="{00000000-0008-0000-05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61" name="Picture 1" descr="ALMASHRI_0">
          <a:extLst>
            <a:ext uri="{FF2B5EF4-FFF2-40B4-BE49-F238E27FC236}">
              <a16:creationId xmlns:a16="http://schemas.microsoft.com/office/drawing/2014/main" id="{00000000-0008-0000-05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62" name="Picture 1" descr="ALMASHRI_0">
          <a:extLst>
            <a:ext uri="{FF2B5EF4-FFF2-40B4-BE49-F238E27FC236}">
              <a16:creationId xmlns:a16="http://schemas.microsoft.com/office/drawing/2014/main" id="{00000000-0008-0000-05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63" name="Picture 1" descr="ALMASHRI_0">
          <a:extLst>
            <a:ext uri="{FF2B5EF4-FFF2-40B4-BE49-F238E27FC236}">
              <a16:creationId xmlns:a16="http://schemas.microsoft.com/office/drawing/2014/main" id="{00000000-0008-0000-05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64" name="Picture 1" descr="ALMASHRI_0">
          <a:extLst>
            <a:ext uri="{FF2B5EF4-FFF2-40B4-BE49-F238E27FC236}">
              <a16:creationId xmlns:a16="http://schemas.microsoft.com/office/drawing/2014/main" id="{00000000-0008-0000-05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65" name="Picture 1" descr="ALMASHRI_0">
          <a:extLst>
            <a:ext uri="{FF2B5EF4-FFF2-40B4-BE49-F238E27FC236}">
              <a16:creationId xmlns:a16="http://schemas.microsoft.com/office/drawing/2014/main" id="{00000000-0008-0000-05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66" name="Picture 1" descr="ALMASHRI_0">
          <a:extLst>
            <a:ext uri="{FF2B5EF4-FFF2-40B4-BE49-F238E27FC236}">
              <a16:creationId xmlns:a16="http://schemas.microsoft.com/office/drawing/2014/main" id="{00000000-0008-0000-05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67" name="Picture 1" descr="ALMASHRI_0">
          <a:extLst>
            <a:ext uri="{FF2B5EF4-FFF2-40B4-BE49-F238E27FC236}">
              <a16:creationId xmlns:a16="http://schemas.microsoft.com/office/drawing/2014/main" id="{00000000-0008-0000-05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68" name="Picture 1" descr="ALMASHRI_0">
          <a:extLst>
            <a:ext uri="{FF2B5EF4-FFF2-40B4-BE49-F238E27FC236}">
              <a16:creationId xmlns:a16="http://schemas.microsoft.com/office/drawing/2014/main" id="{00000000-0008-0000-05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69" name="Picture 1" descr="ALMASHRI_0">
          <a:extLst>
            <a:ext uri="{FF2B5EF4-FFF2-40B4-BE49-F238E27FC236}">
              <a16:creationId xmlns:a16="http://schemas.microsoft.com/office/drawing/2014/main" id="{00000000-0008-0000-05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0" name="Picture 1" descr="ALMASHRI_0">
          <a:extLst>
            <a:ext uri="{FF2B5EF4-FFF2-40B4-BE49-F238E27FC236}">
              <a16:creationId xmlns:a16="http://schemas.microsoft.com/office/drawing/2014/main" id="{00000000-0008-0000-05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1" name="Picture 1" descr="ALMASHRI_0">
          <a:extLst>
            <a:ext uri="{FF2B5EF4-FFF2-40B4-BE49-F238E27FC236}">
              <a16:creationId xmlns:a16="http://schemas.microsoft.com/office/drawing/2014/main" id="{00000000-0008-0000-05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2" name="Picture 1" descr="ALMASHRI_0">
          <a:extLst>
            <a:ext uri="{FF2B5EF4-FFF2-40B4-BE49-F238E27FC236}">
              <a16:creationId xmlns:a16="http://schemas.microsoft.com/office/drawing/2014/main" id="{00000000-0008-0000-05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3" name="Picture 1" descr="ALMASHRI_0">
          <a:extLst>
            <a:ext uri="{FF2B5EF4-FFF2-40B4-BE49-F238E27FC236}">
              <a16:creationId xmlns:a16="http://schemas.microsoft.com/office/drawing/2014/main" id="{00000000-0008-0000-05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4" name="Picture 1" descr="ALMASHRI_0">
          <a:extLst>
            <a:ext uri="{FF2B5EF4-FFF2-40B4-BE49-F238E27FC236}">
              <a16:creationId xmlns:a16="http://schemas.microsoft.com/office/drawing/2014/main" id="{00000000-0008-0000-05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5" name="Picture 1" descr="ALMASHRI_0">
          <a:extLst>
            <a:ext uri="{FF2B5EF4-FFF2-40B4-BE49-F238E27FC236}">
              <a16:creationId xmlns:a16="http://schemas.microsoft.com/office/drawing/2014/main" id="{00000000-0008-0000-05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6" name="Picture 1" descr="ALMASHRI_0">
          <a:extLst>
            <a:ext uri="{FF2B5EF4-FFF2-40B4-BE49-F238E27FC236}">
              <a16:creationId xmlns:a16="http://schemas.microsoft.com/office/drawing/2014/main" id="{00000000-0008-0000-05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7" name="Picture 1" descr="ALMASHRI_0">
          <a:extLst>
            <a:ext uri="{FF2B5EF4-FFF2-40B4-BE49-F238E27FC236}">
              <a16:creationId xmlns:a16="http://schemas.microsoft.com/office/drawing/2014/main" id="{00000000-0008-0000-05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8" name="Picture 1" descr="ALMASHRI_0">
          <a:extLst>
            <a:ext uri="{FF2B5EF4-FFF2-40B4-BE49-F238E27FC236}">
              <a16:creationId xmlns:a16="http://schemas.microsoft.com/office/drawing/2014/main" id="{00000000-0008-0000-05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79" name="Picture 1" descr="ALMASHRI_0">
          <a:extLst>
            <a:ext uri="{FF2B5EF4-FFF2-40B4-BE49-F238E27FC236}">
              <a16:creationId xmlns:a16="http://schemas.microsoft.com/office/drawing/2014/main" id="{00000000-0008-0000-05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80" name="Picture 1" descr="ALMASHRI_0">
          <a:extLst>
            <a:ext uri="{FF2B5EF4-FFF2-40B4-BE49-F238E27FC236}">
              <a16:creationId xmlns:a16="http://schemas.microsoft.com/office/drawing/2014/main" id="{00000000-0008-0000-05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1" name="Picture 1" descr="ALMASHRI_0">
          <a:extLst>
            <a:ext uri="{FF2B5EF4-FFF2-40B4-BE49-F238E27FC236}">
              <a16:creationId xmlns:a16="http://schemas.microsoft.com/office/drawing/2014/main" id="{00000000-0008-0000-0500-00000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2" name="Picture 1" descr="ALMASHRI_0">
          <a:extLst>
            <a:ext uri="{FF2B5EF4-FFF2-40B4-BE49-F238E27FC236}">
              <a16:creationId xmlns:a16="http://schemas.microsoft.com/office/drawing/2014/main" id="{00000000-0008-0000-0500-00000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3" name="Picture 1" descr="ALMASHRI_0">
          <a:extLst>
            <a:ext uri="{FF2B5EF4-FFF2-40B4-BE49-F238E27FC236}">
              <a16:creationId xmlns:a16="http://schemas.microsoft.com/office/drawing/2014/main" id="{00000000-0008-0000-0500-00000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4" name="Picture 1" descr="ALMASHRI_0">
          <a:extLst>
            <a:ext uri="{FF2B5EF4-FFF2-40B4-BE49-F238E27FC236}">
              <a16:creationId xmlns:a16="http://schemas.microsoft.com/office/drawing/2014/main" id="{00000000-0008-0000-0500-00001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5" name="Picture 1" descr="ALMASHRI_0">
          <a:extLst>
            <a:ext uri="{FF2B5EF4-FFF2-40B4-BE49-F238E27FC236}">
              <a16:creationId xmlns:a16="http://schemas.microsoft.com/office/drawing/2014/main" id="{00000000-0008-0000-0500-00001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6" name="Picture 1" descr="ALMASHRI_0">
          <a:extLst>
            <a:ext uri="{FF2B5EF4-FFF2-40B4-BE49-F238E27FC236}">
              <a16:creationId xmlns:a16="http://schemas.microsoft.com/office/drawing/2014/main" id="{00000000-0008-0000-0500-00001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7" name="Picture 1" descr="ALMASHRI_0">
          <a:extLst>
            <a:ext uri="{FF2B5EF4-FFF2-40B4-BE49-F238E27FC236}">
              <a16:creationId xmlns:a16="http://schemas.microsoft.com/office/drawing/2014/main" id="{00000000-0008-0000-0500-00001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8" name="Picture 1" descr="ALMASHRI_0">
          <a:extLst>
            <a:ext uri="{FF2B5EF4-FFF2-40B4-BE49-F238E27FC236}">
              <a16:creationId xmlns:a16="http://schemas.microsoft.com/office/drawing/2014/main" id="{00000000-0008-0000-05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89" name="Picture 1" descr="ALMASHRI_0">
          <a:extLst>
            <a:ext uri="{FF2B5EF4-FFF2-40B4-BE49-F238E27FC236}">
              <a16:creationId xmlns:a16="http://schemas.microsoft.com/office/drawing/2014/main" id="{00000000-0008-0000-0500-00001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90" name="Picture 1" descr="ALMASHRI_0">
          <a:extLst>
            <a:ext uri="{FF2B5EF4-FFF2-40B4-BE49-F238E27FC236}">
              <a16:creationId xmlns:a16="http://schemas.microsoft.com/office/drawing/2014/main" id="{00000000-0008-0000-05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91" name="Picture 1" descr="ALMASHRI_0">
          <a:extLst>
            <a:ext uri="{FF2B5EF4-FFF2-40B4-BE49-F238E27FC236}">
              <a16:creationId xmlns:a16="http://schemas.microsoft.com/office/drawing/2014/main" id="{00000000-0008-0000-0500-00001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92" name="Picture 1" descr="ALMASHRI_0">
          <a:extLst>
            <a:ext uri="{FF2B5EF4-FFF2-40B4-BE49-F238E27FC236}">
              <a16:creationId xmlns:a16="http://schemas.microsoft.com/office/drawing/2014/main" id="{00000000-0008-0000-0500-00001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93" name="Picture 1" descr="ALMASHRI_0">
          <a:extLst>
            <a:ext uri="{FF2B5EF4-FFF2-40B4-BE49-F238E27FC236}">
              <a16:creationId xmlns:a16="http://schemas.microsoft.com/office/drawing/2014/main" id="{00000000-0008-0000-0500-00001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94" name="Picture 1" descr="ALMASHRI_0">
          <a:extLst>
            <a:ext uri="{FF2B5EF4-FFF2-40B4-BE49-F238E27FC236}">
              <a16:creationId xmlns:a16="http://schemas.microsoft.com/office/drawing/2014/main" id="{00000000-0008-0000-05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95" name="Picture 1" descr="ALMASHRI_0">
          <a:extLst>
            <a:ext uri="{FF2B5EF4-FFF2-40B4-BE49-F238E27FC236}">
              <a16:creationId xmlns:a16="http://schemas.microsoft.com/office/drawing/2014/main" id="{00000000-0008-0000-0500-00001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196" name="Picture 1" descr="ALMASHRI_0">
          <a:extLst>
            <a:ext uri="{FF2B5EF4-FFF2-40B4-BE49-F238E27FC236}">
              <a16:creationId xmlns:a16="http://schemas.microsoft.com/office/drawing/2014/main" id="{00000000-0008-0000-05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97" name="Picture 1" descr="ALMASHRI_0">
          <a:extLst>
            <a:ext uri="{FF2B5EF4-FFF2-40B4-BE49-F238E27FC236}">
              <a16:creationId xmlns:a16="http://schemas.microsoft.com/office/drawing/2014/main" id="{00000000-0008-0000-0500-00001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98" name="Picture 1" descr="ALMASHRI_0">
          <a:extLst>
            <a:ext uri="{FF2B5EF4-FFF2-40B4-BE49-F238E27FC236}">
              <a16:creationId xmlns:a16="http://schemas.microsoft.com/office/drawing/2014/main" id="{00000000-0008-0000-0500-00001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199" name="Picture 1" descr="ALMASHRI_0">
          <a:extLst>
            <a:ext uri="{FF2B5EF4-FFF2-40B4-BE49-F238E27FC236}">
              <a16:creationId xmlns:a16="http://schemas.microsoft.com/office/drawing/2014/main" id="{00000000-0008-0000-0500-00001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0" name="Picture 1" descr="ALMASHRI_0">
          <a:extLst>
            <a:ext uri="{FF2B5EF4-FFF2-40B4-BE49-F238E27FC236}">
              <a16:creationId xmlns:a16="http://schemas.microsoft.com/office/drawing/2014/main" id="{00000000-0008-0000-0500-00002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1" name="Picture 1" descr="ALMASHRI_0">
          <a:extLst>
            <a:ext uri="{FF2B5EF4-FFF2-40B4-BE49-F238E27FC236}">
              <a16:creationId xmlns:a16="http://schemas.microsoft.com/office/drawing/2014/main" id="{00000000-0008-0000-0500-00002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2" name="Picture 1" descr="ALMASHRI_0">
          <a:extLst>
            <a:ext uri="{FF2B5EF4-FFF2-40B4-BE49-F238E27FC236}">
              <a16:creationId xmlns:a16="http://schemas.microsoft.com/office/drawing/2014/main" id="{00000000-0008-0000-0500-00002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3" name="Picture 1" descr="ALMASHRI_0">
          <a:extLst>
            <a:ext uri="{FF2B5EF4-FFF2-40B4-BE49-F238E27FC236}">
              <a16:creationId xmlns:a16="http://schemas.microsoft.com/office/drawing/2014/main" id="{00000000-0008-0000-0500-00002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4" name="Picture 1" descr="ALMASHRI_0">
          <a:extLst>
            <a:ext uri="{FF2B5EF4-FFF2-40B4-BE49-F238E27FC236}">
              <a16:creationId xmlns:a16="http://schemas.microsoft.com/office/drawing/2014/main" id="{00000000-0008-0000-0500-00002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5" name="Picture 1" descr="ALMASHRI_0">
          <a:extLst>
            <a:ext uri="{FF2B5EF4-FFF2-40B4-BE49-F238E27FC236}">
              <a16:creationId xmlns:a16="http://schemas.microsoft.com/office/drawing/2014/main" id="{00000000-0008-0000-0500-00002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6" name="Picture 1" descr="ALMASHRI_0">
          <a:extLst>
            <a:ext uri="{FF2B5EF4-FFF2-40B4-BE49-F238E27FC236}">
              <a16:creationId xmlns:a16="http://schemas.microsoft.com/office/drawing/2014/main" id="{00000000-0008-0000-0500-00002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7" name="Picture 1" descr="ALMASHRI_0">
          <a:extLst>
            <a:ext uri="{FF2B5EF4-FFF2-40B4-BE49-F238E27FC236}">
              <a16:creationId xmlns:a16="http://schemas.microsoft.com/office/drawing/2014/main" id="{00000000-0008-0000-0500-00002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8" name="Picture 1" descr="ALMASHRI_0">
          <a:extLst>
            <a:ext uri="{FF2B5EF4-FFF2-40B4-BE49-F238E27FC236}">
              <a16:creationId xmlns:a16="http://schemas.microsoft.com/office/drawing/2014/main" id="{00000000-0008-0000-0500-00002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09" name="Picture 1" descr="ALMASHRI_0">
          <a:extLst>
            <a:ext uri="{FF2B5EF4-FFF2-40B4-BE49-F238E27FC236}">
              <a16:creationId xmlns:a16="http://schemas.microsoft.com/office/drawing/2014/main" id="{00000000-0008-0000-0500-00002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10" name="Picture 1" descr="ALMASHRI_0">
          <a:extLst>
            <a:ext uri="{FF2B5EF4-FFF2-40B4-BE49-F238E27FC236}">
              <a16:creationId xmlns:a16="http://schemas.microsoft.com/office/drawing/2014/main" id="{00000000-0008-0000-0500-00002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11" name="Picture 1" descr="ALMASHRI_0">
          <a:extLst>
            <a:ext uri="{FF2B5EF4-FFF2-40B4-BE49-F238E27FC236}">
              <a16:creationId xmlns:a16="http://schemas.microsoft.com/office/drawing/2014/main" id="{00000000-0008-0000-0500-00002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12" name="Picture 1" descr="ALMASHRI_0">
          <a:extLst>
            <a:ext uri="{FF2B5EF4-FFF2-40B4-BE49-F238E27FC236}">
              <a16:creationId xmlns:a16="http://schemas.microsoft.com/office/drawing/2014/main" id="{00000000-0008-0000-0500-00002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13" name="Picture 1" descr="ALMASHRI_0">
          <a:extLst>
            <a:ext uri="{FF2B5EF4-FFF2-40B4-BE49-F238E27FC236}">
              <a16:creationId xmlns:a16="http://schemas.microsoft.com/office/drawing/2014/main" id="{00000000-0008-0000-0500-00002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14" name="Picture 1" descr="ALMASHRI_0">
          <a:extLst>
            <a:ext uri="{FF2B5EF4-FFF2-40B4-BE49-F238E27FC236}">
              <a16:creationId xmlns:a16="http://schemas.microsoft.com/office/drawing/2014/main" id="{00000000-0008-0000-0500-00002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15" name="Picture 1" descr="ALMASHRI_0">
          <a:extLst>
            <a:ext uri="{FF2B5EF4-FFF2-40B4-BE49-F238E27FC236}">
              <a16:creationId xmlns:a16="http://schemas.microsoft.com/office/drawing/2014/main" id="{00000000-0008-0000-0500-00002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16" name="Picture 1" descr="ALMASHRI_0">
          <a:extLst>
            <a:ext uri="{FF2B5EF4-FFF2-40B4-BE49-F238E27FC236}">
              <a16:creationId xmlns:a16="http://schemas.microsoft.com/office/drawing/2014/main" id="{00000000-0008-0000-0500-00003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17" name="Picture 1" descr="ALMASHRI_0">
          <a:extLst>
            <a:ext uri="{FF2B5EF4-FFF2-40B4-BE49-F238E27FC236}">
              <a16:creationId xmlns:a16="http://schemas.microsoft.com/office/drawing/2014/main" id="{00000000-0008-0000-0500-00003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18" name="Picture 1" descr="ALMASHRI_0">
          <a:extLst>
            <a:ext uri="{FF2B5EF4-FFF2-40B4-BE49-F238E27FC236}">
              <a16:creationId xmlns:a16="http://schemas.microsoft.com/office/drawing/2014/main" id="{00000000-0008-0000-0500-00003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19" name="Picture 1" descr="ALMASHRI_0">
          <a:extLst>
            <a:ext uri="{FF2B5EF4-FFF2-40B4-BE49-F238E27FC236}">
              <a16:creationId xmlns:a16="http://schemas.microsoft.com/office/drawing/2014/main" id="{00000000-0008-0000-0500-00003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0" name="Picture 1" descr="ALMASHRI_0">
          <a:extLst>
            <a:ext uri="{FF2B5EF4-FFF2-40B4-BE49-F238E27FC236}">
              <a16:creationId xmlns:a16="http://schemas.microsoft.com/office/drawing/2014/main" id="{00000000-0008-0000-0500-00003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1" name="Picture 1" descr="ALMASHRI_0">
          <a:extLst>
            <a:ext uri="{FF2B5EF4-FFF2-40B4-BE49-F238E27FC236}">
              <a16:creationId xmlns:a16="http://schemas.microsoft.com/office/drawing/2014/main" id="{00000000-0008-0000-0500-00003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2" name="Picture 1" descr="ALMASHRI_0">
          <a:extLst>
            <a:ext uri="{FF2B5EF4-FFF2-40B4-BE49-F238E27FC236}">
              <a16:creationId xmlns:a16="http://schemas.microsoft.com/office/drawing/2014/main" id="{00000000-0008-0000-0500-00003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3" name="Picture 1" descr="ALMASHRI_0">
          <a:extLst>
            <a:ext uri="{FF2B5EF4-FFF2-40B4-BE49-F238E27FC236}">
              <a16:creationId xmlns:a16="http://schemas.microsoft.com/office/drawing/2014/main" id="{00000000-0008-0000-0500-00003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4" name="Picture 1" descr="ALMASHRI_0">
          <a:extLst>
            <a:ext uri="{FF2B5EF4-FFF2-40B4-BE49-F238E27FC236}">
              <a16:creationId xmlns:a16="http://schemas.microsoft.com/office/drawing/2014/main" id="{00000000-0008-0000-0500-00003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5" name="Picture 1" descr="ALMASHRI_0">
          <a:extLst>
            <a:ext uri="{FF2B5EF4-FFF2-40B4-BE49-F238E27FC236}">
              <a16:creationId xmlns:a16="http://schemas.microsoft.com/office/drawing/2014/main" id="{00000000-0008-0000-0500-00003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6" name="Picture 1" descr="ALMASHRI_0">
          <a:extLst>
            <a:ext uri="{FF2B5EF4-FFF2-40B4-BE49-F238E27FC236}">
              <a16:creationId xmlns:a16="http://schemas.microsoft.com/office/drawing/2014/main" id="{00000000-0008-0000-0500-00003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7" name="Picture 1" descr="ALMASHRI_0">
          <a:extLst>
            <a:ext uri="{FF2B5EF4-FFF2-40B4-BE49-F238E27FC236}">
              <a16:creationId xmlns:a16="http://schemas.microsoft.com/office/drawing/2014/main" id="{00000000-0008-0000-0500-00003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28" name="Picture 1" descr="ALMASHRI_0">
          <a:extLst>
            <a:ext uri="{FF2B5EF4-FFF2-40B4-BE49-F238E27FC236}">
              <a16:creationId xmlns:a16="http://schemas.microsoft.com/office/drawing/2014/main" id="{00000000-0008-0000-0500-00003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29" name="Picture 1" descr="ALMASHRI_0">
          <a:extLst>
            <a:ext uri="{FF2B5EF4-FFF2-40B4-BE49-F238E27FC236}">
              <a16:creationId xmlns:a16="http://schemas.microsoft.com/office/drawing/2014/main" id="{00000000-0008-0000-0500-00003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0" name="Picture 1" descr="ALMASHRI_0">
          <a:extLst>
            <a:ext uri="{FF2B5EF4-FFF2-40B4-BE49-F238E27FC236}">
              <a16:creationId xmlns:a16="http://schemas.microsoft.com/office/drawing/2014/main" id="{00000000-0008-0000-0500-00003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1" name="Picture 1" descr="ALMASHRI_0">
          <a:extLst>
            <a:ext uri="{FF2B5EF4-FFF2-40B4-BE49-F238E27FC236}">
              <a16:creationId xmlns:a16="http://schemas.microsoft.com/office/drawing/2014/main" id="{00000000-0008-0000-0500-00003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2" name="Picture 1" descr="ALMASHRI_0">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3" name="Picture 1" descr="ALMASHRI_0">
          <a:extLst>
            <a:ext uri="{FF2B5EF4-FFF2-40B4-BE49-F238E27FC236}">
              <a16:creationId xmlns:a16="http://schemas.microsoft.com/office/drawing/2014/main" id="{00000000-0008-0000-0500-00004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4" name="Picture 1" descr="ALMASHRI_0">
          <a:extLst>
            <a:ext uri="{FF2B5EF4-FFF2-40B4-BE49-F238E27FC236}">
              <a16:creationId xmlns:a16="http://schemas.microsoft.com/office/drawing/2014/main" id="{00000000-0008-0000-0500-00004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5" name="Picture 1" descr="ALMASHRI_0">
          <a:extLst>
            <a:ext uri="{FF2B5EF4-FFF2-40B4-BE49-F238E27FC236}">
              <a16:creationId xmlns:a16="http://schemas.microsoft.com/office/drawing/2014/main" id="{00000000-0008-0000-0500-00004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6" name="Picture 1" descr="ALMASHRI_0">
          <a:extLst>
            <a:ext uri="{FF2B5EF4-FFF2-40B4-BE49-F238E27FC236}">
              <a16:creationId xmlns:a16="http://schemas.microsoft.com/office/drawing/2014/main" id="{00000000-0008-0000-0500-00004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7" name="Picture 1" descr="ALMASHRI_0">
          <a:extLst>
            <a:ext uri="{FF2B5EF4-FFF2-40B4-BE49-F238E27FC236}">
              <a16:creationId xmlns:a16="http://schemas.microsoft.com/office/drawing/2014/main" id="{00000000-0008-0000-0500-00004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8" name="Picture 1" descr="ALMASHRI_0">
          <a:extLst>
            <a:ext uri="{FF2B5EF4-FFF2-40B4-BE49-F238E27FC236}">
              <a16:creationId xmlns:a16="http://schemas.microsoft.com/office/drawing/2014/main" id="{00000000-0008-0000-0500-00004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39" name="Picture 1" descr="ALMASHRI_0">
          <a:extLst>
            <a:ext uri="{FF2B5EF4-FFF2-40B4-BE49-F238E27FC236}">
              <a16:creationId xmlns:a16="http://schemas.microsoft.com/office/drawing/2014/main" id="{00000000-0008-0000-0500-00004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40" name="Picture 1" descr="ALMASHRI_0">
          <a:extLst>
            <a:ext uri="{FF2B5EF4-FFF2-40B4-BE49-F238E27FC236}">
              <a16:creationId xmlns:a16="http://schemas.microsoft.com/office/drawing/2014/main" id="{00000000-0008-0000-0500-00004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41" name="Picture 1" descr="ALMASHRI_0">
          <a:extLst>
            <a:ext uri="{FF2B5EF4-FFF2-40B4-BE49-F238E27FC236}">
              <a16:creationId xmlns:a16="http://schemas.microsoft.com/office/drawing/2014/main" id="{00000000-0008-0000-0500-00004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42" name="Picture 1" descr="ALMASHRI_0">
          <a:extLst>
            <a:ext uri="{FF2B5EF4-FFF2-40B4-BE49-F238E27FC236}">
              <a16:creationId xmlns:a16="http://schemas.microsoft.com/office/drawing/2014/main" id="{00000000-0008-0000-0500-00004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43" name="Picture 1" descr="ALMASHRI_0">
          <a:extLst>
            <a:ext uri="{FF2B5EF4-FFF2-40B4-BE49-F238E27FC236}">
              <a16:creationId xmlns:a16="http://schemas.microsoft.com/office/drawing/2014/main" id="{00000000-0008-0000-0500-00004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244" name="Picture 1" descr="ALMASHRI_0">
          <a:extLst>
            <a:ext uri="{FF2B5EF4-FFF2-40B4-BE49-F238E27FC236}">
              <a16:creationId xmlns:a16="http://schemas.microsoft.com/office/drawing/2014/main" id="{00000000-0008-0000-0500-00004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45" name="Picture 1" descr="ALMASHRI_0">
          <a:extLst>
            <a:ext uri="{FF2B5EF4-FFF2-40B4-BE49-F238E27FC236}">
              <a16:creationId xmlns:a16="http://schemas.microsoft.com/office/drawing/2014/main" id="{00000000-0008-0000-0500-00004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46" name="Picture 1" descr="ALMASHRI_0">
          <a:extLst>
            <a:ext uri="{FF2B5EF4-FFF2-40B4-BE49-F238E27FC236}">
              <a16:creationId xmlns:a16="http://schemas.microsoft.com/office/drawing/2014/main" id="{00000000-0008-0000-0500-00004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47" name="Picture 1" descr="ALMASHRI_0">
          <a:extLst>
            <a:ext uri="{FF2B5EF4-FFF2-40B4-BE49-F238E27FC236}">
              <a16:creationId xmlns:a16="http://schemas.microsoft.com/office/drawing/2014/main" id="{00000000-0008-0000-0500-00004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48" name="Picture 1" descr="ALMASHRI_0">
          <a:extLst>
            <a:ext uri="{FF2B5EF4-FFF2-40B4-BE49-F238E27FC236}">
              <a16:creationId xmlns:a16="http://schemas.microsoft.com/office/drawing/2014/main" id="{00000000-0008-0000-0500-00005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49" name="Picture 1" descr="ALMASHRI_0">
          <a:extLst>
            <a:ext uri="{FF2B5EF4-FFF2-40B4-BE49-F238E27FC236}">
              <a16:creationId xmlns:a16="http://schemas.microsoft.com/office/drawing/2014/main" id="{00000000-0008-0000-0500-00005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0" name="Picture 1" descr="ALMASHRI_0">
          <a:extLst>
            <a:ext uri="{FF2B5EF4-FFF2-40B4-BE49-F238E27FC236}">
              <a16:creationId xmlns:a16="http://schemas.microsoft.com/office/drawing/2014/main" id="{00000000-0008-0000-0500-00005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1" name="Picture 1" descr="ALMASHRI_0">
          <a:extLst>
            <a:ext uri="{FF2B5EF4-FFF2-40B4-BE49-F238E27FC236}">
              <a16:creationId xmlns:a16="http://schemas.microsoft.com/office/drawing/2014/main" id="{00000000-0008-0000-0500-00005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2" name="Picture 1" descr="ALMASHRI_0">
          <a:extLst>
            <a:ext uri="{FF2B5EF4-FFF2-40B4-BE49-F238E27FC236}">
              <a16:creationId xmlns:a16="http://schemas.microsoft.com/office/drawing/2014/main" id="{00000000-0008-0000-0500-00005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3" name="Picture 1" descr="ALMASHRI_0">
          <a:extLst>
            <a:ext uri="{FF2B5EF4-FFF2-40B4-BE49-F238E27FC236}">
              <a16:creationId xmlns:a16="http://schemas.microsoft.com/office/drawing/2014/main" id="{00000000-0008-0000-0500-00005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4" name="Picture 1" descr="ALMASHRI_0">
          <a:extLst>
            <a:ext uri="{FF2B5EF4-FFF2-40B4-BE49-F238E27FC236}">
              <a16:creationId xmlns:a16="http://schemas.microsoft.com/office/drawing/2014/main" id="{00000000-0008-0000-0500-00005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5" name="Picture 1" descr="ALMASHRI_0">
          <a:extLst>
            <a:ext uri="{FF2B5EF4-FFF2-40B4-BE49-F238E27FC236}">
              <a16:creationId xmlns:a16="http://schemas.microsoft.com/office/drawing/2014/main" id="{00000000-0008-0000-0500-00005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6" name="Picture 1" descr="ALMASHRI_0">
          <a:extLst>
            <a:ext uri="{FF2B5EF4-FFF2-40B4-BE49-F238E27FC236}">
              <a16:creationId xmlns:a16="http://schemas.microsoft.com/office/drawing/2014/main" id="{00000000-0008-0000-0500-00005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7" name="Picture 1" descr="ALMASHRI_0">
          <a:extLst>
            <a:ext uri="{FF2B5EF4-FFF2-40B4-BE49-F238E27FC236}">
              <a16:creationId xmlns:a16="http://schemas.microsoft.com/office/drawing/2014/main" id="{00000000-0008-0000-0500-00005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8" name="Picture 1" descr="ALMASHRI_0">
          <a:extLst>
            <a:ext uri="{FF2B5EF4-FFF2-40B4-BE49-F238E27FC236}">
              <a16:creationId xmlns:a16="http://schemas.microsoft.com/office/drawing/2014/main" id="{00000000-0008-0000-05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59" name="Picture 1" descr="ALMASHRI_0">
          <a:extLst>
            <a:ext uri="{FF2B5EF4-FFF2-40B4-BE49-F238E27FC236}">
              <a16:creationId xmlns:a16="http://schemas.microsoft.com/office/drawing/2014/main" id="{00000000-0008-0000-0500-00005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60" name="Picture 1" descr="ALMASHRI_0">
          <a:extLst>
            <a:ext uri="{FF2B5EF4-FFF2-40B4-BE49-F238E27FC236}">
              <a16:creationId xmlns:a16="http://schemas.microsoft.com/office/drawing/2014/main" id="{00000000-0008-0000-0500-00005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1" name="Picture 1" descr="ALMASHRI_0">
          <a:extLst>
            <a:ext uri="{FF2B5EF4-FFF2-40B4-BE49-F238E27FC236}">
              <a16:creationId xmlns:a16="http://schemas.microsoft.com/office/drawing/2014/main" id="{00000000-0008-0000-0500-00005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2" name="Picture 1" descr="ALMASHRI_0">
          <a:extLst>
            <a:ext uri="{FF2B5EF4-FFF2-40B4-BE49-F238E27FC236}">
              <a16:creationId xmlns:a16="http://schemas.microsoft.com/office/drawing/2014/main" id="{00000000-0008-0000-0500-00005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3" name="Picture 1" descr="ALMASHRI_0">
          <a:extLst>
            <a:ext uri="{FF2B5EF4-FFF2-40B4-BE49-F238E27FC236}">
              <a16:creationId xmlns:a16="http://schemas.microsoft.com/office/drawing/2014/main" id="{00000000-0008-0000-0500-00005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4" name="Picture 1" descr="ALMASHRI_0">
          <a:extLst>
            <a:ext uri="{FF2B5EF4-FFF2-40B4-BE49-F238E27FC236}">
              <a16:creationId xmlns:a16="http://schemas.microsoft.com/office/drawing/2014/main" id="{00000000-0008-0000-0500-00006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5" name="Picture 1" descr="ALMASHRI_0">
          <a:extLst>
            <a:ext uri="{FF2B5EF4-FFF2-40B4-BE49-F238E27FC236}">
              <a16:creationId xmlns:a16="http://schemas.microsoft.com/office/drawing/2014/main" id="{00000000-0008-0000-0500-00006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6" name="Picture 1" descr="ALMASHRI_0">
          <a:extLst>
            <a:ext uri="{FF2B5EF4-FFF2-40B4-BE49-F238E27FC236}">
              <a16:creationId xmlns:a16="http://schemas.microsoft.com/office/drawing/2014/main" id="{00000000-0008-0000-0500-00006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7" name="Picture 1" descr="ALMASHRI_0">
          <a:extLst>
            <a:ext uri="{FF2B5EF4-FFF2-40B4-BE49-F238E27FC236}">
              <a16:creationId xmlns:a16="http://schemas.microsoft.com/office/drawing/2014/main" id="{00000000-0008-0000-0500-00006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8" name="Picture 1" descr="ALMASHRI_0">
          <a:extLst>
            <a:ext uri="{FF2B5EF4-FFF2-40B4-BE49-F238E27FC236}">
              <a16:creationId xmlns:a16="http://schemas.microsoft.com/office/drawing/2014/main" id="{00000000-0008-0000-0500-00006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9" name="Picture 1" descr="ALMASHRI_0">
          <a:extLst>
            <a:ext uri="{FF2B5EF4-FFF2-40B4-BE49-F238E27FC236}">
              <a16:creationId xmlns:a16="http://schemas.microsoft.com/office/drawing/2014/main" id="{00000000-0008-0000-0500-00006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0" name="Picture 1" descr="ALMASHRI_0">
          <a:extLst>
            <a:ext uri="{FF2B5EF4-FFF2-40B4-BE49-F238E27FC236}">
              <a16:creationId xmlns:a16="http://schemas.microsoft.com/office/drawing/2014/main" id="{00000000-0008-0000-0500-00006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1" name="Picture 1" descr="ALMASHRI_0">
          <a:extLst>
            <a:ext uri="{FF2B5EF4-FFF2-40B4-BE49-F238E27FC236}">
              <a16:creationId xmlns:a16="http://schemas.microsoft.com/office/drawing/2014/main" id="{00000000-0008-0000-0500-00006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2" name="Picture 1" descr="ALMASHRI_0">
          <a:extLst>
            <a:ext uri="{FF2B5EF4-FFF2-40B4-BE49-F238E27FC236}">
              <a16:creationId xmlns:a16="http://schemas.microsoft.com/office/drawing/2014/main" id="{00000000-0008-0000-05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3" name="Picture 1" descr="ALMASHRI_0">
          <a:extLst>
            <a:ext uri="{FF2B5EF4-FFF2-40B4-BE49-F238E27FC236}">
              <a16:creationId xmlns:a16="http://schemas.microsoft.com/office/drawing/2014/main" id="{00000000-0008-0000-0500-00006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4" name="Picture 1" descr="ALMASHRI_0">
          <a:extLst>
            <a:ext uri="{FF2B5EF4-FFF2-40B4-BE49-F238E27FC236}">
              <a16:creationId xmlns:a16="http://schemas.microsoft.com/office/drawing/2014/main" id="{00000000-0008-0000-0500-00006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5" name="Picture 1" descr="ALMASHRI_0">
          <a:extLst>
            <a:ext uri="{FF2B5EF4-FFF2-40B4-BE49-F238E27FC236}">
              <a16:creationId xmlns:a16="http://schemas.microsoft.com/office/drawing/2014/main" id="{00000000-0008-0000-0500-00006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6" name="Picture 1" descr="ALMASHRI_0">
          <a:extLst>
            <a:ext uri="{FF2B5EF4-FFF2-40B4-BE49-F238E27FC236}">
              <a16:creationId xmlns:a16="http://schemas.microsoft.com/office/drawing/2014/main" id="{00000000-0008-0000-05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77" name="Picture 1" descr="ALMASHRI_0">
          <a:extLst>
            <a:ext uri="{FF2B5EF4-FFF2-40B4-BE49-F238E27FC236}">
              <a16:creationId xmlns:a16="http://schemas.microsoft.com/office/drawing/2014/main" id="{00000000-0008-0000-0500-00006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78" name="Picture 1" descr="ALMASHRI_0">
          <a:extLst>
            <a:ext uri="{FF2B5EF4-FFF2-40B4-BE49-F238E27FC236}">
              <a16:creationId xmlns:a16="http://schemas.microsoft.com/office/drawing/2014/main" id="{00000000-0008-0000-0500-00006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79" name="Picture 1" descr="ALMASHRI_0">
          <a:extLst>
            <a:ext uri="{FF2B5EF4-FFF2-40B4-BE49-F238E27FC236}">
              <a16:creationId xmlns:a16="http://schemas.microsoft.com/office/drawing/2014/main" id="{00000000-0008-0000-0500-00006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0" name="Picture 1" descr="ALMASHRI_0">
          <a:extLst>
            <a:ext uri="{FF2B5EF4-FFF2-40B4-BE49-F238E27FC236}">
              <a16:creationId xmlns:a16="http://schemas.microsoft.com/office/drawing/2014/main" id="{00000000-0008-0000-05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1" name="Picture 1" descr="ALMASHRI_0">
          <a:extLst>
            <a:ext uri="{FF2B5EF4-FFF2-40B4-BE49-F238E27FC236}">
              <a16:creationId xmlns:a16="http://schemas.microsoft.com/office/drawing/2014/main" id="{00000000-0008-0000-0500-00007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2" name="Picture 1" descr="ALMASHRI_0">
          <a:extLst>
            <a:ext uri="{FF2B5EF4-FFF2-40B4-BE49-F238E27FC236}">
              <a16:creationId xmlns:a16="http://schemas.microsoft.com/office/drawing/2014/main" id="{00000000-0008-0000-05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3" name="Picture 1" descr="ALMASHRI_0">
          <a:extLst>
            <a:ext uri="{FF2B5EF4-FFF2-40B4-BE49-F238E27FC236}">
              <a16:creationId xmlns:a16="http://schemas.microsoft.com/office/drawing/2014/main" id="{00000000-0008-0000-0500-00007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4" name="Picture 1" descr="ALMASHRI_0">
          <a:extLst>
            <a:ext uri="{FF2B5EF4-FFF2-40B4-BE49-F238E27FC236}">
              <a16:creationId xmlns:a16="http://schemas.microsoft.com/office/drawing/2014/main" id="{00000000-0008-0000-0500-00007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5" name="Picture 1" descr="ALMASHRI_0">
          <a:extLst>
            <a:ext uri="{FF2B5EF4-FFF2-40B4-BE49-F238E27FC236}">
              <a16:creationId xmlns:a16="http://schemas.microsoft.com/office/drawing/2014/main" id="{00000000-0008-0000-0500-00007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6" name="Picture 1" descr="ALMASHRI_0">
          <a:extLst>
            <a:ext uri="{FF2B5EF4-FFF2-40B4-BE49-F238E27FC236}">
              <a16:creationId xmlns:a16="http://schemas.microsoft.com/office/drawing/2014/main" id="{00000000-0008-0000-0500-00007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7" name="Picture 1" descr="ALMASHRI_0">
          <a:extLst>
            <a:ext uri="{FF2B5EF4-FFF2-40B4-BE49-F238E27FC236}">
              <a16:creationId xmlns:a16="http://schemas.microsoft.com/office/drawing/2014/main" id="{00000000-0008-0000-0500-00007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8" name="Picture 1" descr="ALMASHRI_0">
          <a:extLst>
            <a:ext uri="{FF2B5EF4-FFF2-40B4-BE49-F238E27FC236}">
              <a16:creationId xmlns:a16="http://schemas.microsoft.com/office/drawing/2014/main" id="{00000000-0008-0000-0500-00007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89" name="Picture 1" descr="ALMASHRI_0">
          <a:extLst>
            <a:ext uri="{FF2B5EF4-FFF2-40B4-BE49-F238E27FC236}">
              <a16:creationId xmlns:a16="http://schemas.microsoft.com/office/drawing/2014/main" id="{00000000-0008-0000-0500-00007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90" name="Picture 1" descr="ALMASHRI_0">
          <a:extLst>
            <a:ext uri="{FF2B5EF4-FFF2-40B4-BE49-F238E27FC236}">
              <a16:creationId xmlns:a16="http://schemas.microsoft.com/office/drawing/2014/main" id="{00000000-0008-0000-0500-00007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91" name="Picture 1" descr="ALMASHRI_0">
          <a:extLst>
            <a:ext uri="{FF2B5EF4-FFF2-40B4-BE49-F238E27FC236}">
              <a16:creationId xmlns:a16="http://schemas.microsoft.com/office/drawing/2014/main" id="{00000000-0008-0000-0500-00007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292" name="Picture 1" descr="ALMASHRI_0">
          <a:extLst>
            <a:ext uri="{FF2B5EF4-FFF2-40B4-BE49-F238E27FC236}">
              <a16:creationId xmlns:a16="http://schemas.microsoft.com/office/drawing/2014/main" id="{00000000-0008-0000-0500-00007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3" name="Picture 1" descr="ALMASHRI_0">
          <a:extLst>
            <a:ext uri="{FF2B5EF4-FFF2-40B4-BE49-F238E27FC236}">
              <a16:creationId xmlns:a16="http://schemas.microsoft.com/office/drawing/2014/main" id="{00000000-0008-0000-0500-00007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4" name="Picture 1" descr="ALMASHRI_0">
          <a:extLst>
            <a:ext uri="{FF2B5EF4-FFF2-40B4-BE49-F238E27FC236}">
              <a16:creationId xmlns:a16="http://schemas.microsoft.com/office/drawing/2014/main" id="{00000000-0008-0000-0500-00007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5" name="Picture 1" descr="ALMASHRI_0">
          <a:extLst>
            <a:ext uri="{FF2B5EF4-FFF2-40B4-BE49-F238E27FC236}">
              <a16:creationId xmlns:a16="http://schemas.microsoft.com/office/drawing/2014/main" id="{00000000-0008-0000-05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6" name="Picture 1" descr="ALMASHRI_0">
          <a:extLst>
            <a:ext uri="{FF2B5EF4-FFF2-40B4-BE49-F238E27FC236}">
              <a16:creationId xmlns:a16="http://schemas.microsoft.com/office/drawing/2014/main" id="{00000000-0008-0000-0500-00008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7" name="Picture 1" descr="ALMASHRI_0">
          <a:extLst>
            <a:ext uri="{FF2B5EF4-FFF2-40B4-BE49-F238E27FC236}">
              <a16:creationId xmlns:a16="http://schemas.microsoft.com/office/drawing/2014/main" id="{00000000-0008-0000-0500-00008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8" name="Picture 1" descr="ALMASHRI_0">
          <a:extLst>
            <a:ext uri="{FF2B5EF4-FFF2-40B4-BE49-F238E27FC236}">
              <a16:creationId xmlns:a16="http://schemas.microsoft.com/office/drawing/2014/main" id="{00000000-0008-0000-0500-00008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9" name="Picture 1" descr="ALMASHRI_0">
          <a:extLst>
            <a:ext uri="{FF2B5EF4-FFF2-40B4-BE49-F238E27FC236}">
              <a16:creationId xmlns:a16="http://schemas.microsoft.com/office/drawing/2014/main" id="{00000000-0008-0000-0500-00008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0" name="Picture 1" descr="ALMASHRI_0">
          <a:extLst>
            <a:ext uri="{FF2B5EF4-FFF2-40B4-BE49-F238E27FC236}">
              <a16:creationId xmlns:a16="http://schemas.microsoft.com/office/drawing/2014/main" id="{00000000-0008-0000-0500-00008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1" name="Picture 1" descr="ALMASHRI_0">
          <a:extLst>
            <a:ext uri="{FF2B5EF4-FFF2-40B4-BE49-F238E27FC236}">
              <a16:creationId xmlns:a16="http://schemas.microsoft.com/office/drawing/2014/main" id="{00000000-0008-0000-0500-00008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2" name="Picture 1" descr="ALMASHRI_0">
          <a:extLst>
            <a:ext uri="{FF2B5EF4-FFF2-40B4-BE49-F238E27FC236}">
              <a16:creationId xmlns:a16="http://schemas.microsoft.com/office/drawing/2014/main" id="{00000000-0008-0000-0500-00008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3" name="Picture 1" descr="ALMASHRI_0">
          <a:extLst>
            <a:ext uri="{FF2B5EF4-FFF2-40B4-BE49-F238E27FC236}">
              <a16:creationId xmlns:a16="http://schemas.microsoft.com/office/drawing/2014/main" id="{00000000-0008-0000-0500-00008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4" name="Picture 1" descr="ALMASHRI_0">
          <a:extLst>
            <a:ext uri="{FF2B5EF4-FFF2-40B4-BE49-F238E27FC236}">
              <a16:creationId xmlns:a16="http://schemas.microsoft.com/office/drawing/2014/main" id="{00000000-0008-0000-0500-00008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5" name="Picture 1" descr="ALMASHRI_0">
          <a:extLst>
            <a:ext uri="{FF2B5EF4-FFF2-40B4-BE49-F238E27FC236}">
              <a16:creationId xmlns:a16="http://schemas.microsoft.com/office/drawing/2014/main" id="{00000000-0008-0000-0500-00008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6" name="Picture 1" descr="ALMASHRI_0">
          <a:extLst>
            <a:ext uri="{FF2B5EF4-FFF2-40B4-BE49-F238E27FC236}">
              <a16:creationId xmlns:a16="http://schemas.microsoft.com/office/drawing/2014/main" id="{00000000-0008-0000-0500-00008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7" name="Picture 1" descr="ALMASHRI_0">
          <a:extLst>
            <a:ext uri="{FF2B5EF4-FFF2-40B4-BE49-F238E27FC236}">
              <a16:creationId xmlns:a16="http://schemas.microsoft.com/office/drawing/2014/main" id="{00000000-0008-0000-0500-00008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8" name="Picture 1" descr="ALMASHRI_0">
          <a:extLst>
            <a:ext uri="{FF2B5EF4-FFF2-40B4-BE49-F238E27FC236}">
              <a16:creationId xmlns:a16="http://schemas.microsoft.com/office/drawing/2014/main" id="{00000000-0008-0000-0500-00008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09" name="Picture 1" descr="ALMASHRI_0">
          <a:extLst>
            <a:ext uri="{FF2B5EF4-FFF2-40B4-BE49-F238E27FC236}">
              <a16:creationId xmlns:a16="http://schemas.microsoft.com/office/drawing/2014/main" id="{00000000-0008-0000-0500-00008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0" name="Picture 1" descr="ALMASHRI_0">
          <a:extLst>
            <a:ext uri="{FF2B5EF4-FFF2-40B4-BE49-F238E27FC236}">
              <a16:creationId xmlns:a16="http://schemas.microsoft.com/office/drawing/2014/main" id="{00000000-0008-0000-0500-00008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1" name="Picture 1" descr="ALMASHRI_0">
          <a:extLst>
            <a:ext uri="{FF2B5EF4-FFF2-40B4-BE49-F238E27FC236}">
              <a16:creationId xmlns:a16="http://schemas.microsoft.com/office/drawing/2014/main" id="{00000000-0008-0000-0500-00008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2" name="Picture 1" descr="ALMASHRI_0">
          <a:extLst>
            <a:ext uri="{FF2B5EF4-FFF2-40B4-BE49-F238E27FC236}">
              <a16:creationId xmlns:a16="http://schemas.microsoft.com/office/drawing/2014/main" id="{00000000-0008-0000-0500-00009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3" name="Picture 1" descr="ALMASHRI_0">
          <a:extLst>
            <a:ext uri="{FF2B5EF4-FFF2-40B4-BE49-F238E27FC236}">
              <a16:creationId xmlns:a16="http://schemas.microsoft.com/office/drawing/2014/main" id="{00000000-0008-0000-0500-00009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4" name="Picture 1" descr="ALMASHRI_0">
          <a:extLst>
            <a:ext uri="{FF2B5EF4-FFF2-40B4-BE49-F238E27FC236}">
              <a16:creationId xmlns:a16="http://schemas.microsoft.com/office/drawing/2014/main" id="{00000000-0008-0000-0500-00009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5" name="Picture 1" descr="ALMASHRI_0">
          <a:extLst>
            <a:ext uri="{FF2B5EF4-FFF2-40B4-BE49-F238E27FC236}">
              <a16:creationId xmlns:a16="http://schemas.microsoft.com/office/drawing/2014/main" id="{00000000-0008-0000-0500-00009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6" name="Picture 1" descr="ALMASHRI_0">
          <a:extLst>
            <a:ext uri="{FF2B5EF4-FFF2-40B4-BE49-F238E27FC236}">
              <a16:creationId xmlns:a16="http://schemas.microsoft.com/office/drawing/2014/main" id="{00000000-0008-0000-0500-00009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7" name="Picture 1" descr="ALMASHRI_0">
          <a:extLst>
            <a:ext uri="{FF2B5EF4-FFF2-40B4-BE49-F238E27FC236}">
              <a16:creationId xmlns:a16="http://schemas.microsoft.com/office/drawing/2014/main" id="{00000000-0008-0000-0500-00009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8" name="Picture 1" descr="ALMASHRI_0">
          <a:extLst>
            <a:ext uri="{FF2B5EF4-FFF2-40B4-BE49-F238E27FC236}">
              <a16:creationId xmlns:a16="http://schemas.microsoft.com/office/drawing/2014/main" id="{00000000-0008-0000-0500-00009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19" name="Picture 1" descr="ALMASHRI_0">
          <a:extLst>
            <a:ext uri="{FF2B5EF4-FFF2-40B4-BE49-F238E27FC236}">
              <a16:creationId xmlns:a16="http://schemas.microsoft.com/office/drawing/2014/main" id="{00000000-0008-0000-0500-00009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20" name="Picture 1" descr="ALMASHRI_0">
          <a:extLst>
            <a:ext uri="{FF2B5EF4-FFF2-40B4-BE49-F238E27FC236}">
              <a16:creationId xmlns:a16="http://schemas.microsoft.com/office/drawing/2014/main" id="{00000000-0008-0000-0500-00009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21" name="Picture 1" descr="ALMASHRI_0">
          <a:extLst>
            <a:ext uri="{FF2B5EF4-FFF2-40B4-BE49-F238E27FC236}">
              <a16:creationId xmlns:a16="http://schemas.microsoft.com/office/drawing/2014/main" id="{00000000-0008-0000-0500-00009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22" name="Picture 1" descr="ALMASHRI_0">
          <a:extLst>
            <a:ext uri="{FF2B5EF4-FFF2-40B4-BE49-F238E27FC236}">
              <a16:creationId xmlns:a16="http://schemas.microsoft.com/office/drawing/2014/main" id="{00000000-0008-0000-0500-00009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23" name="Picture 1" descr="ALMASHRI_0">
          <a:extLst>
            <a:ext uri="{FF2B5EF4-FFF2-40B4-BE49-F238E27FC236}">
              <a16:creationId xmlns:a16="http://schemas.microsoft.com/office/drawing/2014/main" id="{00000000-0008-0000-0500-00009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24" name="Picture 1" descr="ALMASHRI_0">
          <a:extLst>
            <a:ext uri="{FF2B5EF4-FFF2-40B4-BE49-F238E27FC236}">
              <a16:creationId xmlns:a16="http://schemas.microsoft.com/office/drawing/2014/main" id="{00000000-0008-0000-0500-00009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25" name="Picture 1" descr="ALMASHRI_0">
          <a:extLst>
            <a:ext uri="{FF2B5EF4-FFF2-40B4-BE49-F238E27FC236}">
              <a16:creationId xmlns:a16="http://schemas.microsoft.com/office/drawing/2014/main" id="{00000000-0008-0000-0500-00009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26" name="Picture 1" descr="ALMASHRI_0">
          <a:extLst>
            <a:ext uri="{FF2B5EF4-FFF2-40B4-BE49-F238E27FC236}">
              <a16:creationId xmlns:a16="http://schemas.microsoft.com/office/drawing/2014/main" id="{00000000-0008-0000-0500-00009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27" name="Picture 1" descr="ALMASHRI_0">
          <a:extLst>
            <a:ext uri="{FF2B5EF4-FFF2-40B4-BE49-F238E27FC236}">
              <a16:creationId xmlns:a16="http://schemas.microsoft.com/office/drawing/2014/main" id="{00000000-0008-0000-0500-00009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28" name="Picture 1" descr="ALMASHRI_0">
          <a:extLst>
            <a:ext uri="{FF2B5EF4-FFF2-40B4-BE49-F238E27FC236}">
              <a16:creationId xmlns:a16="http://schemas.microsoft.com/office/drawing/2014/main" id="{00000000-0008-0000-0500-0000A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29" name="Picture 1" descr="ALMASHRI_0">
          <a:extLst>
            <a:ext uri="{FF2B5EF4-FFF2-40B4-BE49-F238E27FC236}">
              <a16:creationId xmlns:a16="http://schemas.microsoft.com/office/drawing/2014/main" id="{00000000-0008-0000-0500-0000A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0" name="Picture 1" descr="ALMASHRI_0">
          <a:extLst>
            <a:ext uri="{FF2B5EF4-FFF2-40B4-BE49-F238E27FC236}">
              <a16:creationId xmlns:a16="http://schemas.microsoft.com/office/drawing/2014/main" id="{00000000-0008-0000-0500-0000A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1" name="Picture 1" descr="ALMASHRI_0">
          <a:extLst>
            <a:ext uri="{FF2B5EF4-FFF2-40B4-BE49-F238E27FC236}">
              <a16:creationId xmlns:a16="http://schemas.microsoft.com/office/drawing/2014/main" id="{00000000-0008-0000-0500-0000A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2" name="Picture 1" descr="ALMASHRI_0">
          <a:extLst>
            <a:ext uri="{FF2B5EF4-FFF2-40B4-BE49-F238E27FC236}">
              <a16:creationId xmlns:a16="http://schemas.microsoft.com/office/drawing/2014/main" id="{00000000-0008-0000-0500-0000A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3" name="Picture 1" descr="ALMASHRI_0">
          <a:extLst>
            <a:ext uri="{FF2B5EF4-FFF2-40B4-BE49-F238E27FC236}">
              <a16:creationId xmlns:a16="http://schemas.microsoft.com/office/drawing/2014/main" id="{00000000-0008-0000-0500-0000A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4" name="Picture 1" descr="ALMASHRI_0">
          <a:extLst>
            <a:ext uri="{FF2B5EF4-FFF2-40B4-BE49-F238E27FC236}">
              <a16:creationId xmlns:a16="http://schemas.microsoft.com/office/drawing/2014/main" id="{00000000-0008-0000-0500-0000A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5" name="Picture 1" descr="ALMASHRI_0">
          <a:extLst>
            <a:ext uri="{FF2B5EF4-FFF2-40B4-BE49-F238E27FC236}">
              <a16:creationId xmlns:a16="http://schemas.microsoft.com/office/drawing/2014/main" id="{00000000-0008-0000-0500-0000A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6" name="Picture 1" descr="ALMASHRI_0">
          <a:extLst>
            <a:ext uri="{FF2B5EF4-FFF2-40B4-BE49-F238E27FC236}">
              <a16:creationId xmlns:a16="http://schemas.microsoft.com/office/drawing/2014/main" id="{00000000-0008-0000-0500-0000A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7" name="Picture 1" descr="ALMASHRI_0">
          <a:extLst>
            <a:ext uri="{FF2B5EF4-FFF2-40B4-BE49-F238E27FC236}">
              <a16:creationId xmlns:a16="http://schemas.microsoft.com/office/drawing/2014/main" id="{00000000-0008-0000-0500-0000A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8" name="Picture 1" descr="ALMASHRI_0">
          <a:extLst>
            <a:ext uri="{FF2B5EF4-FFF2-40B4-BE49-F238E27FC236}">
              <a16:creationId xmlns:a16="http://schemas.microsoft.com/office/drawing/2014/main" id="{00000000-0008-0000-0500-0000A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39" name="Picture 1" descr="ALMASHRI_0">
          <a:extLst>
            <a:ext uri="{FF2B5EF4-FFF2-40B4-BE49-F238E27FC236}">
              <a16:creationId xmlns:a16="http://schemas.microsoft.com/office/drawing/2014/main" id="{00000000-0008-0000-0500-0000A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340" name="Picture 1" descr="ALMASHRI_0">
          <a:extLst>
            <a:ext uri="{FF2B5EF4-FFF2-40B4-BE49-F238E27FC236}">
              <a16:creationId xmlns:a16="http://schemas.microsoft.com/office/drawing/2014/main" id="{00000000-0008-0000-0500-0000A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1" name="Picture 1" descr="ALMASHRI_0">
          <a:extLst>
            <a:ext uri="{FF2B5EF4-FFF2-40B4-BE49-F238E27FC236}">
              <a16:creationId xmlns:a16="http://schemas.microsoft.com/office/drawing/2014/main" id="{00000000-0008-0000-0500-0000A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2" name="Picture 1" descr="ALMASHRI_0">
          <a:extLst>
            <a:ext uri="{FF2B5EF4-FFF2-40B4-BE49-F238E27FC236}">
              <a16:creationId xmlns:a16="http://schemas.microsoft.com/office/drawing/2014/main" id="{00000000-0008-0000-0500-0000A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3" name="Picture 1" descr="ALMASHRI_0">
          <a:extLst>
            <a:ext uri="{FF2B5EF4-FFF2-40B4-BE49-F238E27FC236}">
              <a16:creationId xmlns:a16="http://schemas.microsoft.com/office/drawing/2014/main" id="{00000000-0008-0000-0500-0000A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4" name="Picture 1" descr="ALMASHRI_0">
          <a:extLst>
            <a:ext uri="{FF2B5EF4-FFF2-40B4-BE49-F238E27FC236}">
              <a16:creationId xmlns:a16="http://schemas.microsoft.com/office/drawing/2014/main" id="{00000000-0008-0000-0500-0000B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5" name="Picture 1" descr="ALMASHRI_0">
          <a:extLst>
            <a:ext uri="{FF2B5EF4-FFF2-40B4-BE49-F238E27FC236}">
              <a16:creationId xmlns:a16="http://schemas.microsoft.com/office/drawing/2014/main" id="{00000000-0008-0000-0500-0000B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6" name="Picture 1" descr="ALMASHRI_0">
          <a:extLst>
            <a:ext uri="{FF2B5EF4-FFF2-40B4-BE49-F238E27FC236}">
              <a16:creationId xmlns:a16="http://schemas.microsoft.com/office/drawing/2014/main" id="{00000000-0008-0000-0500-0000B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7" name="Picture 1" descr="ALMASHRI_0">
          <a:extLst>
            <a:ext uri="{FF2B5EF4-FFF2-40B4-BE49-F238E27FC236}">
              <a16:creationId xmlns:a16="http://schemas.microsoft.com/office/drawing/2014/main" id="{00000000-0008-0000-0500-0000B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8" name="Picture 1" descr="ALMASHRI_0">
          <a:extLst>
            <a:ext uri="{FF2B5EF4-FFF2-40B4-BE49-F238E27FC236}">
              <a16:creationId xmlns:a16="http://schemas.microsoft.com/office/drawing/2014/main" id="{00000000-0008-0000-0500-0000B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49" name="Picture 1" descr="ALMASHRI_0">
          <a:extLst>
            <a:ext uri="{FF2B5EF4-FFF2-40B4-BE49-F238E27FC236}">
              <a16:creationId xmlns:a16="http://schemas.microsoft.com/office/drawing/2014/main" id="{00000000-0008-0000-0500-0000B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50" name="Picture 1" descr="ALMASHRI_0">
          <a:extLst>
            <a:ext uri="{FF2B5EF4-FFF2-40B4-BE49-F238E27FC236}">
              <a16:creationId xmlns:a16="http://schemas.microsoft.com/office/drawing/2014/main" id="{00000000-0008-0000-0500-0000B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51" name="Picture 1" descr="ALMASHRI_0">
          <a:extLst>
            <a:ext uri="{FF2B5EF4-FFF2-40B4-BE49-F238E27FC236}">
              <a16:creationId xmlns:a16="http://schemas.microsoft.com/office/drawing/2014/main" id="{00000000-0008-0000-0500-0000B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52" name="Picture 1" descr="ALMASHRI_0">
          <a:extLst>
            <a:ext uri="{FF2B5EF4-FFF2-40B4-BE49-F238E27FC236}">
              <a16:creationId xmlns:a16="http://schemas.microsoft.com/office/drawing/2014/main" id="{00000000-0008-0000-0500-0000B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53" name="Picture 1" descr="ALMASHRI_0">
          <a:extLst>
            <a:ext uri="{FF2B5EF4-FFF2-40B4-BE49-F238E27FC236}">
              <a16:creationId xmlns:a16="http://schemas.microsoft.com/office/drawing/2014/main" id="{00000000-0008-0000-0500-0000B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54" name="Picture 1" descr="ALMASHRI_0">
          <a:extLst>
            <a:ext uri="{FF2B5EF4-FFF2-40B4-BE49-F238E27FC236}">
              <a16:creationId xmlns:a16="http://schemas.microsoft.com/office/drawing/2014/main" id="{00000000-0008-0000-0500-0000B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55" name="Picture 1" descr="ALMASHRI_0">
          <a:extLst>
            <a:ext uri="{FF2B5EF4-FFF2-40B4-BE49-F238E27FC236}">
              <a16:creationId xmlns:a16="http://schemas.microsoft.com/office/drawing/2014/main" id="{00000000-0008-0000-0500-0000B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356" name="Picture 1" descr="ALMASHRI_0">
          <a:extLst>
            <a:ext uri="{FF2B5EF4-FFF2-40B4-BE49-F238E27FC236}">
              <a16:creationId xmlns:a16="http://schemas.microsoft.com/office/drawing/2014/main" id="{00000000-0008-0000-0500-0000B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57" name="Picture 1" descr="ALMASHRI_0">
          <a:extLst>
            <a:ext uri="{FF2B5EF4-FFF2-40B4-BE49-F238E27FC236}">
              <a16:creationId xmlns:a16="http://schemas.microsoft.com/office/drawing/2014/main" id="{00000000-0008-0000-0500-0000B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58" name="Picture 1" descr="ALMASHRI_0">
          <a:extLst>
            <a:ext uri="{FF2B5EF4-FFF2-40B4-BE49-F238E27FC236}">
              <a16:creationId xmlns:a16="http://schemas.microsoft.com/office/drawing/2014/main" id="{00000000-0008-0000-0500-0000B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59" name="Picture 1" descr="ALMASHRI_0">
          <a:extLst>
            <a:ext uri="{FF2B5EF4-FFF2-40B4-BE49-F238E27FC236}">
              <a16:creationId xmlns:a16="http://schemas.microsoft.com/office/drawing/2014/main" id="{00000000-0008-0000-0500-0000B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0" name="Picture 1" descr="ALMASHRI_0">
          <a:extLst>
            <a:ext uri="{FF2B5EF4-FFF2-40B4-BE49-F238E27FC236}">
              <a16:creationId xmlns:a16="http://schemas.microsoft.com/office/drawing/2014/main" id="{00000000-0008-0000-05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1" name="Picture 1" descr="ALMASHRI_0">
          <a:extLst>
            <a:ext uri="{FF2B5EF4-FFF2-40B4-BE49-F238E27FC236}">
              <a16:creationId xmlns:a16="http://schemas.microsoft.com/office/drawing/2014/main" id="{00000000-0008-0000-05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2" name="Picture 1" descr="ALMASHRI_0">
          <a:extLst>
            <a:ext uri="{FF2B5EF4-FFF2-40B4-BE49-F238E27FC236}">
              <a16:creationId xmlns:a16="http://schemas.microsoft.com/office/drawing/2014/main" id="{00000000-0008-0000-05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3" name="Picture 1" descr="ALMASHRI_0">
          <a:extLst>
            <a:ext uri="{FF2B5EF4-FFF2-40B4-BE49-F238E27FC236}">
              <a16:creationId xmlns:a16="http://schemas.microsoft.com/office/drawing/2014/main" id="{00000000-0008-0000-05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4" name="Picture 1" descr="ALMASHRI_0">
          <a:extLst>
            <a:ext uri="{FF2B5EF4-FFF2-40B4-BE49-F238E27FC236}">
              <a16:creationId xmlns:a16="http://schemas.microsoft.com/office/drawing/2014/main" id="{00000000-0008-0000-05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5" name="Picture 1" descr="ALMASHRI_0">
          <a:extLst>
            <a:ext uri="{FF2B5EF4-FFF2-40B4-BE49-F238E27FC236}">
              <a16:creationId xmlns:a16="http://schemas.microsoft.com/office/drawing/2014/main" id="{00000000-0008-0000-0500-0000C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6" name="Picture 1" descr="ALMASHRI_0">
          <a:extLst>
            <a:ext uri="{FF2B5EF4-FFF2-40B4-BE49-F238E27FC236}">
              <a16:creationId xmlns:a16="http://schemas.microsoft.com/office/drawing/2014/main" id="{00000000-0008-0000-0500-0000C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7" name="Picture 1" descr="ALMASHRI_0">
          <a:extLst>
            <a:ext uri="{FF2B5EF4-FFF2-40B4-BE49-F238E27FC236}">
              <a16:creationId xmlns:a16="http://schemas.microsoft.com/office/drawing/2014/main" id="{00000000-0008-0000-0500-0000C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8" name="Picture 1" descr="ALMASHRI_0">
          <a:extLst>
            <a:ext uri="{FF2B5EF4-FFF2-40B4-BE49-F238E27FC236}">
              <a16:creationId xmlns:a16="http://schemas.microsoft.com/office/drawing/2014/main" id="{00000000-0008-0000-0500-0000C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9" name="Picture 1" descr="ALMASHRI_0">
          <a:extLst>
            <a:ext uri="{FF2B5EF4-FFF2-40B4-BE49-F238E27FC236}">
              <a16:creationId xmlns:a16="http://schemas.microsoft.com/office/drawing/2014/main" id="{00000000-0008-0000-05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70" name="Picture 1" descr="ALMASHRI_0">
          <a:extLst>
            <a:ext uri="{FF2B5EF4-FFF2-40B4-BE49-F238E27FC236}">
              <a16:creationId xmlns:a16="http://schemas.microsoft.com/office/drawing/2014/main" id="{00000000-0008-0000-0500-0000C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71" name="Picture 1" descr="ALMASHRI_0">
          <a:extLst>
            <a:ext uri="{FF2B5EF4-FFF2-40B4-BE49-F238E27FC236}">
              <a16:creationId xmlns:a16="http://schemas.microsoft.com/office/drawing/2014/main" id="{00000000-0008-0000-0500-0000C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72" name="Picture 1" descr="ALMASHRI_0">
          <a:extLst>
            <a:ext uri="{FF2B5EF4-FFF2-40B4-BE49-F238E27FC236}">
              <a16:creationId xmlns:a16="http://schemas.microsoft.com/office/drawing/2014/main" id="{00000000-0008-0000-0500-0000C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73" name="Picture 1" descr="ALMASHRI_0">
          <a:extLst>
            <a:ext uri="{FF2B5EF4-FFF2-40B4-BE49-F238E27FC236}">
              <a16:creationId xmlns:a16="http://schemas.microsoft.com/office/drawing/2014/main" id="{00000000-0008-0000-0500-0000C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74" name="Picture 1" descr="ALMASHRI_0">
          <a:extLst>
            <a:ext uri="{FF2B5EF4-FFF2-40B4-BE49-F238E27FC236}">
              <a16:creationId xmlns:a16="http://schemas.microsoft.com/office/drawing/2014/main" id="{00000000-0008-0000-0500-0000C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75" name="Picture 1" descr="ALMASHRI_0">
          <a:extLst>
            <a:ext uri="{FF2B5EF4-FFF2-40B4-BE49-F238E27FC236}">
              <a16:creationId xmlns:a16="http://schemas.microsoft.com/office/drawing/2014/main" id="{00000000-0008-0000-0500-0000C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76" name="Picture 1" descr="ALMASHRI_0">
          <a:extLst>
            <a:ext uri="{FF2B5EF4-FFF2-40B4-BE49-F238E27FC236}">
              <a16:creationId xmlns:a16="http://schemas.microsoft.com/office/drawing/2014/main" id="{00000000-0008-0000-0500-0000D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77" name="Picture 1" descr="ALMASHRI_0">
          <a:extLst>
            <a:ext uri="{FF2B5EF4-FFF2-40B4-BE49-F238E27FC236}">
              <a16:creationId xmlns:a16="http://schemas.microsoft.com/office/drawing/2014/main" id="{00000000-0008-0000-0500-0000D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78" name="Picture 1" descr="ALMASHRI_0">
          <a:extLst>
            <a:ext uri="{FF2B5EF4-FFF2-40B4-BE49-F238E27FC236}">
              <a16:creationId xmlns:a16="http://schemas.microsoft.com/office/drawing/2014/main" id="{00000000-0008-0000-0500-0000D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79" name="Picture 1" descr="ALMASHRI_0">
          <a:extLst>
            <a:ext uri="{FF2B5EF4-FFF2-40B4-BE49-F238E27FC236}">
              <a16:creationId xmlns:a16="http://schemas.microsoft.com/office/drawing/2014/main" id="{00000000-0008-0000-0500-0000D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0" name="Picture 1" descr="ALMASHRI_0">
          <a:extLst>
            <a:ext uri="{FF2B5EF4-FFF2-40B4-BE49-F238E27FC236}">
              <a16:creationId xmlns:a16="http://schemas.microsoft.com/office/drawing/2014/main" id="{00000000-0008-0000-0500-0000D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1" name="Picture 1" descr="ALMASHRI_0">
          <a:extLst>
            <a:ext uri="{FF2B5EF4-FFF2-40B4-BE49-F238E27FC236}">
              <a16:creationId xmlns:a16="http://schemas.microsoft.com/office/drawing/2014/main" id="{00000000-0008-0000-0500-0000D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2" name="Picture 1" descr="ALMASHRI_0">
          <a:extLst>
            <a:ext uri="{FF2B5EF4-FFF2-40B4-BE49-F238E27FC236}">
              <a16:creationId xmlns:a16="http://schemas.microsoft.com/office/drawing/2014/main" id="{00000000-0008-0000-0500-0000D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3" name="Picture 1" descr="ALMASHRI_0">
          <a:extLst>
            <a:ext uri="{FF2B5EF4-FFF2-40B4-BE49-F238E27FC236}">
              <a16:creationId xmlns:a16="http://schemas.microsoft.com/office/drawing/2014/main" id="{00000000-0008-0000-0500-0000D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4" name="Picture 1" descr="ALMASHRI_0">
          <a:extLst>
            <a:ext uri="{FF2B5EF4-FFF2-40B4-BE49-F238E27FC236}">
              <a16:creationId xmlns:a16="http://schemas.microsoft.com/office/drawing/2014/main" id="{00000000-0008-0000-0500-0000D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5" name="Picture 1" descr="ALMASHRI_0">
          <a:extLst>
            <a:ext uri="{FF2B5EF4-FFF2-40B4-BE49-F238E27FC236}">
              <a16:creationId xmlns:a16="http://schemas.microsoft.com/office/drawing/2014/main" id="{00000000-0008-0000-0500-0000D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6" name="Picture 1" descr="ALMASHRI_0">
          <a:extLst>
            <a:ext uri="{FF2B5EF4-FFF2-40B4-BE49-F238E27FC236}">
              <a16:creationId xmlns:a16="http://schemas.microsoft.com/office/drawing/2014/main" id="{00000000-0008-0000-0500-0000D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7" name="Picture 1" descr="ALMASHRI_0">
          <a:extLst>
            <a:ext uri="{FF2B5EF4-FFF2-40B4-BE49-F238E27FC236}">
              <a16:creationId xmlns:a16="http://schemas.microsoft.com/office/drawing/2014/main" id="{00000000-0008-0000-0500-0000D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8" name="Picture 1" descr="ALMASHRI_0">
          <a:extLst>
            <a:ext uri="{FF2B5EF4-FFF2-40B4-BE49-F238E27FC236}">
              <a16:creationId xmlns:a16="http://schemas.microsoft.com/office/drawing/2014/main" id="{00000000-0008-0000-0500-0000D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89" name="Picture 1" descr="ALMASHRI_0">
          <a:extLst>
            <a:ext uri="{FF2B5EF4-FFF2-40B4-BE49-F238E27FC236}">
              <a16:creationId xmlns:a16="http://schemas.microsoft.com/office/drawing/2014/main" id="{00000000-0008-0000-0500-0000D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0" name="Picture 1" descr="ALMASHRI_0">
          <a:extLst>
            <a:ext uri="{FF2B5EF4-FFF2-40B4-BE49-F238E27FC236}">
              <a16:creationId xmlns:a16="http://schemas.microsoft.com/office/drawing/2014/main" id="{00000000-0008-0000-0500-0000D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1" name="Picture 1" descr="ALMASHRI_0">
          <a:extLst>
            <a:ext uri="{FF2B5EF4-FFF2-40B4-BE49-F238E27FC236}">
              <a16:creationId xmlns:a16="http://schemas.microsoft.com/office/drawing/2014/main" id="{00000000-0008-0000-0500-0000D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2" name="Picture 1" descr="ALMASHRI_0">
          <a:extLst>
            <a:ext uri="{FF2B5EF4-FFF2-40B4-BE49-F238E27FC236}">
              <a16:creationId xmlns:a16="http://schemas.microsoft.com/office/drawing/2014/main" id="{00000000-0008-0000-05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3" name="Picture 1" descr="ALMASHRI_0">
          <a:extLst>
            <a:ext uri="{FF2B5EF4-FFF2-40B4-BE49-F238E27FC236}">
              <a16:creationId xmlns:a16="http://schemas.microsoft.com/office/drawing/2014/main" id="{00000000-0008-0000-0500-0000E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4" name="Picture 1" descr="ALMASHRI_0">
          <a:extLst>
            <a:ext uri="{FF2B5EF4-FFF2-40B4-BE49-F238E27FC236}">
              <a16:creationId xmlns:a16="http://schemas.microsoft.com/office/drawing/2014/main" id="{00000000-0008-0000-0500-0000E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5" name="Picture 1" descr="ALMASHRI_0">
          <a:extLst>
            <a:ext uri="{FF2B5EF4-FFF2-40B4-BE49-F238E27FC236}">
              <a16:creationId xmlns:a16="http://schemas.microsoft.com/office/drawing/2014/main" id="{00000000-0008-0000-0500-0000E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6" name="Picture 1" descr="ALMASHRI_0">
          <a:extLst>
            <a:ext uri="{FF2B5EF4-FFF2-40B4-BE49-F238E27FC236}">
              <a16:creationId xmlns:a16="http://schemas.microsoft.com/office/drawing/2014/main" id="{00000000-0008-0000-0500-0000E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7" name="Picture 1" descr="ALMASHRI_0">
          <a:extLst>
            <a:ext uri="{FF2B5EF4-FFF2-40B4-BE49-F238E27FC236}">
              <a16:creationId xmlns:a16="http://schemas.microsoft.com/office/drawing/2014/main" id="{00000000-0008-0000-0500-0000E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8" name="Picture 1" descr="ALMASHRI_0">
          <a:extLst>
            <a:ext uri="{FF2B5EF4-FFF2-40B4-BE49-F238E27FC236}">
              <a16:creationId xmlns:a16="http://schemas.microsoft.com/office/drawing/2014/main" id="{00000000-0008-0000-0500-0000E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99" name="Picture 1" descr="ALMASHRI_0">
          <a:extLst>
            <a:ext uri="{FF2B5EF4-FFF2-40B4-BE49-F238E27FC236}">
              <a16:creationId xmlns:a16="http://schemas.microsoft.com/office/drawing/2014/main" id="{00000000-0008-0000-0500-0000E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00" name="Picture 1" descr="ALMASHRI_0">
          <a:extLst>
            <a:ext uri="{FF2B5EF4-FFF2-40B4-BE49-F238E27FC236}">
              <a16:creationId xmlns:a16="http://schemas.microsoft.com/office/drawing/2014/main" id="{00000000-0008-0000-0500-0000E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01" name="Picture 1" descr="ALMASHRI_0">
          <a:extLst>
            <a:ext uri="{FF2B5EF4-FFF2-40B4-BE49-F238E27FC236}">
              <a16:creationId xmlns:a16="http://schemas.microsoft.com/office/drawing/2014/main" id="{00000000-0008-0000-0500-0000E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02" name="Picture 1" descr="ALMASHRI_0">
          <a:extLst>
            <a:ext uri="{FF2B5EF4-FFF2-40B4-BE49-F238E27FC236}">
              <a16:creationId xmlns:a16="http://schemas.microsoft.com/office/drawing/2014/main" id="{00000000-0008-0000-0500-0000E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03" name="Picture 1" descr="ALMASHRI_0">
          <a:extLst>
            <a:ext uri="{FF2B5EF4-FFF2-40B4-BE49-F238E27FC236}">
              <a16:creationId xmlns:a16="http://schemas.microsoft.com/office/drawing/2014/main" id="{00000000-0008-0000-0500-0000E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04" name="Picture 1" descr="ALMASHRI_0">
          <a:extLst>
            <a:ext uri="{FF2B5EF4-FFF2-40B4-BE49-F238E27FC236}">
              <a16:creationId xmlns:a16="http://schemas.microsoft.com/office/drawing/2014/main" id="{00000000-0008-0000-0500-0000E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05" name="Picture 1" descr="ALMASHRI_0">
          <a:extLst>
            <a:ext uri="{FF2B5EF4-FFF2-40B4-BE49-F238E27FC236}">
              <a16:creationId xmlns:a16="http://schemas.microsoft.com/office/drawing/2014/main" id="{00000000-0008-0000-0500-0000E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06" name="Picture 1" descr="ALMASHRI_0">
          <a:extLst>
            <a:ext uri="{FF2B5EF4-FFF2-40B4-BE49-F238E27FC236}">
              <a16:creationId xmlns:a16="http://schemas.microsoft.com/office/drawing/2014/main" id="{00000000-0008-0000-0500-0000E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07" name="Picture 1" descr="ALMASHRI_0">
          <a:extLst>
            <a:ext uri="{FF2B5EF4-FFF2-40B4-BE49-F238E27FC236}">
              <a16:creationId xmlns:a16="http://schemas.microsoft.com/office/drawing/2014/main" id="{00000000-0008-0000-0500-0000E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08" name="Picture 1" descr="ALMASHRI_0">
          <a:extLst>
            <a:ext uri="{FF2B5EF4-FFF2-40B4-BE49-F238E27FC236}">
              <a16:creationId xmlns:a16="http://schemas.microsoft.com/office/drawing/2014/main" id="{00000000-0008-0000-0500-0000F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09" name="Picture 1" descr="ALMASHRI_0">
          <a:extLst>
            <a:ext uri="{FF2B5EF4-FFF2-40B4-BE49-F238E27FC236}">
              <a16:creationId xmlns:a16="http://schemas.microsoft.com/office/drawing/2014/main" id="{00000000-0008-0000-0500-0000F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0" name="Picture 1" descr="ALMASHRI_0">
          <a:extLst>
            <a:ext uri="{FF2B5EF4-FFF2-40B4-BE49-F238E27FC236}">
              <a16:creationId xmlns:a16="http://schemas.microsoft.com/office/drawing/2014/main" id="{00000000-0008-0000-0500-0000F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1" name="Picture 1" descr="ALMASHRI_0">
          <a:extLst>
            <a:ext uri="{FF2B5EF4-FFF2-40B4-BE49-F238E27FC236}">
              <a16:creationId xmlns:a16="http://schemas.microsoft.com/office/drawing/2014/main" id="{00000000-0008-0000-0500-0000F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2" name="Picture 1" descr="ALMASHRI_0">
          <a:extLst>
            <a:ext uri="{FF2B5EF4-FFF2-40B4-BE49-F238E27FC236}">
              <a16:creationId xmlns:a16="http://schemas.microsoft.com/office/drawing/2014/main" id="{00000000-0008-0000-0500-0000F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3" name="Picture 1" descr="ALMASHRI_0">
          <a:extLst>
            <a:ext uri="{FF2B5EF4-FFF2-40B4-BE49-F238E27FC236}">
              <a16:creationId xmlns:a16="http://schemas.microsoft.com/office/drawing/2014/main" id="{00000000-0008-0000-0500-0000F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4" name="Picture 1" descr="ALMASHRI_0">
          <a:extLst>
            <a:ext uri="{FF2B5EF4-FFF2-40B4-BE49-F238E27FC236}">
              <a16:creationId xmlns:a16="http://schemas.microsoft.com/office/drawing/2014/main" id="{00000000-0008-0000-0500-0000F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5" name="Picture 1" descr="ALMASHRI_0">
          <a:extLst>
            <a:ext uri="{FF2B5EF4-FFF2-40B4-BE49-F238E27FC236}">
              <a16:creationId xmlns:a16="http://schemas.microsoft.com/office/drawing/2014/main" id="{00000000-0008-0000-0500-0000F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6" name="Picture 1" descr="ALMASHRI_0">
          <a:extLst>
            <a:ext uri="{FF2B5EF4-FFF2-40B4-BE49-F238E27FC236}">
              <a16:creationId xmlns:a16="http://schemas.microsoft.com/office/drawing/2014/main" id="{00000000-0008-0000-0500-0000F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7" name="Picture 1" descr="ALMASHRI_0">
          <a:extLst>
            <a:ext uri="{FF2B5EF4-FFF2-40B4-BE49-F238E27FC236}">
              <a16:creationId xmlns:a16="http://schemas.microsoft.com/office/drawing/2014/main" id="{00000000-0008-0000-0500-0000F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8" name="Picture 1" descr="ALMASHRI_0">
          <a:extLst>
            <a:ext uri="{FF2B5EF4-FFF2-40B4-BE49-F238E27FC236}">
              <a16:creationId xmlns:a16="http://schemas.microsoft.com/office/drawing/2014/main" id="{00000000-0008-0000-0500-0000F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9" name="Picture 1" descr="ALMASHRI_0">
          <a:extLst>
            <a:ext uri="{FF2B5EF4-FFF2-40B4-BE49-F238E27FC236}">
              <a16:creationId xmlns:a16="http://schemas.microsoft.com/office/drawing/2014/main" id="{00000000-0008-0000-0500-0000F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20" name="Picture 1" descr="ALMASHRI_0">
          <a:extLst>
            <a:ext uri="{FF2B5EF4-FFF2-40B4-BE49-F238E27FC236}">
              <a16:creationId xmlns:a16="http://schemas.microsoft.com/office/drawing/2014/main" id="{00000000-0008-0000-0500-0000F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1" name="Picture 1" descr="ALMASHRI_0">
          <a:extLst>
            <a:ext uri="{FF2B5EF4-FFF2-40B4-BE49-F238E27FC236}">
              <a16:creationId xmlns:a16="http://schemas.microsoft.com/office/drawing/2014/main" id="{00000000-0008-0000-0500-0000F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2" name="Picture 1" descr="ALMASHRI_0">
          <a:extLst>
            <a:ext uri="{FF2B5EF4-FFF2-40B4-BE49-F238E27FC236}">
              <a16:creationId xmlns:a16="http://schemas.microsoft.com/office/drawing/2014/main" id="{00000000-0008-0000-0500-0000F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3" name="Picture 1" descr="ALMASHRI_0">
          <a:extLst>
            <a:ext uri="{FF2B5EF4-FFF2-40B4-BE49-F238E27FC236}">
              <a16:creationId xmlns:a16="http://schemas.microsoft.com/office/drawing/2014/main" id="{00000000-0008-0000-0500-0000F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4" name="Picture 1" descr="ALMASHRI_0">
          <a:extLst>
            <a:ext uri="{FF2B5EF4-FFF2-40B4-BE49-F238E27FC236}">
              <a16:creationId xmlns:a16="http://schemas.microsoft.com/office/drawing/2014/main" id="{00000000-0008-0000-0500-00000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5" name="Picture 1" descr="ALMASHRI_0">
          <a:extLst>
            <a:ext uri="{FF2B5EF4-FFF2-40B4-BE49-F238E27FC236}">
              <a16:creationId xmlns:a16="http://schemas.microsoft.com/office/drawing/2014/main" id="{00000000-0008-0000-0500-00000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6" name="Picture 1" descr="ALMASHRI_0">
          <a:extLst>
            <a:ext uri="{FF2B5EF4-FFF2-40B4-BE49-F238E27FC236}">
              <a16:creationId xmlns:a16="http://schemas.microsoft.com/office/drawing/2014/main" id="{00000000-0008-0000-0500-00000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7" name="Picture 1" descr="ALMASHRI_0">
          <a:extLst>
            <a:ext uri="{FF2B5EF4-FFF2-40B4-BE49-F238E27FC236}">
              <a16:creationId xmlns:a16="http://schemas.microsoft.com/office/drawing/2014/main" id="{00000000-0008-0000-0500-00000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8" name="Picture 1" descr="ALMASHRI_0">
          <a:extLst>
            <a:ext uri="{FF2B5EF4-FFF2-40B4-BE49-F238E27FC236}">
              <a16:creationId xmlns:a16="http://schemas.microsoft.com/office/drawing/2014/main" id="{00000000-0008-0000-0500-00000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29" name="Picture 1" descr="ALMASHRI_0">
          <a:extLst>
            <a:ext uri="{FF2B5EF4-FFF2-40B4-BE49-F238E27FC236}">
              <a16:creationId xmlns:a16="http://schemas.microsoft.com/office/drawing/2014/main" id="{00000000-0008-0000-0500-00000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30" name="Picture 1" descr="ALMASHRI_0">
          <a:extLst>
            <a:ext uri="{FF2B5EF4-FFF2-40B4-BE49-F238E27FC236}">
              <a16:creationId xmlns:a16="http://schemas.microsoft.com/office/drawing/2014/main" id="{00000000-0008-0000-0500-00000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31" name="Picture 1" descr="ALMASHRI_0">
          <a:extLst>
            <a:ext uri="{FF2B5EF4-FFF2-40B4-BE49-F238E27FC236}">
              <a16:creationId xmlns:a16="http://schemas.microsoft.com/office/drawing/2014/main" id="{00000000-0008-0000-0500-00000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32" name="Picture 1" descr="ALMASHRI_0">
          <a:extLst>
            <a:ext uri="{FF2B5EF4-FFF2-40B4-BE49-F238E27FC236}">
              <a16:creationId xmlns:a16="http://schemas.microsoft.com/office/drawing/2014/main" id="{00000000-0008-0000-0500-00000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33" name="Picture 1" descr="ALMASHRI_0">
          <a:extLst>
            <a:ext uri="{FF2B5EF4-FFF2-40B4-BE49-F238E27FC236}">
              <a16:creationId xmlns:a16="http://schemas.microsoft.com/office/drawing/2014/main" id="{00000000-0008-0000-0500-00000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34" name="Picture 1" descr="ALMASHRI_0">
          <a:extLst>
            <a:ext uri="{FF2B5EF4-FFF2-40B4-BE49-F238E27FC236}">
              <a16:creationId xmlns:a16="http://schemas.microsoft.com/office/drawing/2014/main" id="{00000000-0008-0000-0500-00000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35" name="Picture 1" descr="ALMASHRI_0">
          <a:extLst>
            <a:ext uri="{FF2B5EF4-FFF2-40B4-BE49-F238E27FC236}">
              <a16:creationId xmlns:a16="http://schemas.microsoft.com/office/drawing/2014/main" id="{00000000-0008-0000-0500-00000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436" name="Picture 1" descr="ALMASHRI_0">
          <a:extLst>
            <a:ext uri="{FF2B5EF4-FFF2-40B4-BE49-F238E27FC236}">
              <a16:creationId xmlns:a16="http://schemas.microsoft.com/office/drawing/2014/main" id="{00000000-0008-0000-05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37" name="Picture 1" descr="ALMASHRI_0">
          <a:extLst>
            <a:ext uri="{FF2B5EF4-FFF2-40B4-BE49-F238E27FC236}">
              <a16:creationId xmlns:a16="http://schemas.microsoft.com/office/drawing/2014/main" id="{00000000-0008-0000-0500-00000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38" name="Picture 1" descr="ALMASHRI_0">
          <a:extLst>
            <a:ext uri="{FF2B5EF4-FFF2-40B4-BE49-F238E27FC236}">
              <a16:creationId xmlns:a16="http://schemas.microsoft.com/office/drawing/2014/main" id="{00000000-0008-0000-0500-00000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39" name="Picture 1" descr="ALMASHRI_0">
          <a:extLst>
            <a:ext uri="{FF2B5EF4-FFF2-40B4-BE49-F238E27FC236}">
              <a16:creationId xmlns:a16="http://schemas.microsoft.com/office/drawing/2014/main" id="{00000000-0008-0000-0500-00000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0" name="Picture 1" descr="ALMASHRI_0">
          <a:extLst>
            <a:ext uri="{FF2B5EF4-FFF2-40B4-BE49-F238E27FC236}">
              <a16:creationId xmlns:a16="http://schemas.microsoft.com/office/drawing/2014/main" id="{00000000-0008-0000-0500-00001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1" name="Picture 1" descr="ALMASHRI_0">
          <a:extLst>
            <a:ext uri="{FF2B5EF4-FFF2-40B4-BE49-F238E27FC236}">
              <a16:creationId xmlns:a16="http://schemas.microsoft.com/office/drawing/2014/main" id="{00000000-0008-0000-0500-00001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2" name="Picture 1" descr="ALMASHRI_0">
          <a:extLst>
            <a:ext uri="{FF2B5EF4-FFF2-40B4-BE49-F238E27FC236}">
              <a16:creationId xmlns:a16="http://schemas.microsoft.com/office/drawing/2014/main" id="{00000000-0008-0000-0500-00001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3" name="Picture 1" descr="ALMASHRI_0">
          <a:extLst>
            <a:ext uri="{FF2B5EF4-FFF2-40B4-BE49-F238E27FC236}">
              <a16:creationId xmlns:a16="http://schemas.microsoft.com/office/drawing/2014/main" id="{00000000-0008-0000-0500-00001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4" name="Picture 1" descr="ALMASHRI_0">
          <a:extLst>
            <a:ext uri="{FF2B5EF4-FFF2-40B4-BE49-F238E27FC236}">
              <a16:creationId xmlns:a16="http://schemas.microsoft.com/office/drawing/2014/main" id="{00000000-0008-0000-0500-00001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5" name="Picture 1" descr="ALMASHRI_0">
          <a:extLst>
            <a:ext uri="{FF2B5EF4-FFF2-40B4-BE49-F238E27FC236}">
              <a16:creationId xmlns:a16="http://schemas.microsoft.com/office/drawing/2014/main" id="{00000000-0008-0000-0500-00001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6" name="Picture 1" descr="ALMASHRI_0">
          <a:extLst>
            <a:ext uri="{FF2B5EF4-FFF2-40B4-BE49-F238E27FC236}">
              <a16:creationId xmlns:a16="http://schemas.microsoft.com/office/drawing/2014/main" id="{00000000-0008-0000-0500-00001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7" name="Picture 1" descr="ALMASHRI_0">
          <a:extLst>
            <a:ext uri="{FF2B5EF4-FFF2-40B4-BE49-F238E27FC236}">
              <a16:creationId xmlns:a16="http://schemas.microsoft.com/office/drawing/2014/main" id="{00000000-0008-0000-0500-00001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8" name="Picture 1" descr="ALMASHRI_0">
          <a:extLst>
            <a:ext uri="{FF2B5EF4-FFF2-40B4-BE49-F238E27FC236}">
              <a16:creationId xmlns:a16="http://schemas.microsoft.com/office/drawing/2014/main" id="{00000000-0008-0000-0500-00001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49" name="Picture 1" descr="ALMASHRI_0">
          <a:extLst>
            <a:ext uri="{FF2B5EF4-FFF2-40B4-BE49-F238E27FC236}">
              <a16:creationId xmlns:a16="http://schemas.microsoft.com/office/drawing/2014/main" id="{00000000-0008-0000-0500-00001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50" name="Picture 1" descr="ALMASHRI_0">
          <a:extLst>
            <a:ext uri="{FF2B5EF4-FFF2-40B4-BE49-F238E27FC236}">
              <a16:creationId xmlns:a16="http://schemas.microsoft.com/office/drawing/2014/main" id="{00000000-0008-0000-0500-00001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51" name="Picture 1" descr="ALMASHRI_0">
          <a:extLst>
            <a:ext uri="{FF2B5EF4-FFF2-40B4-BE49-F238E27FC236}">
              <a16:creationId xmlns:a16="http://schemas.microsoft.com/office/drawing/2014/main" id="{00000000-0008-0000-0500-00001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452" name="Picture 1" descr="ALMASHRI_0">
          <a:extLst>
            <a:ext uri="{FF2B5EF4-FFF2-40B4-BE49-F238E27FC236}">
              <a16:creationId xmlns:a16="http://schemas.microsoft.com/office/drawing/2014/main" id="{00000000-0008-0000-0500-00001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53" name="Picture 1" descr="ALMASHRI_0">
          <a:extLst>
            <a:ext uri="{FF2B5EF4-FFF2-40B4-BE49-F238E27FC236}">
              <a16:creationId xmlns:a16="http://schemas.microsoft.com/office/drawing/2014/main" id="{00000000-0008-0000-0500-00001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54" name="Picture 1" descr="ALMASHRI_0">
          <a:extLst>
            <a:ext uri="{FF2B5EF4-FFF2-40B4-BE49-F238E27FC236}">
              <a16:creationId xmlns:a16="http://schemas.microsoft.com/office/drawing/2014/main" id="{00000000-0008-0000-0500-00001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55" name="Picture 1" descr="ALMASHRI_0">
          <a:extLst>
            <a:ext uri="{FF2B5EF4-FFF2-40B4-BE49-F238E27FC236}">
              <a16:creationId xmlns:a16="http://schemas.microsoft.com/office/drawing/2014/main" id="{00000000-0008-0000-0500-00001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56" name="Picture 1" descr="ALMASHRI_0">
          <a:extLst>
            <a:ext uri="{FF2B5EF4-FFF2-40B4-BE49-F238E27FC236}">
              <a16:creationId xmlns:a16="http://schemas.microsoft.com/office/drawing/2014/main" id="{00000000-0008-0000-0500-00002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57" name="Picture 1" descr="ALMASHRI_0">
          <a:extLst>
            <a:ext uri="{FF2B5EF4-FFF2-40B4-BE49-F238E27FC236}">
              <a16:creationId xmlns:a16="http://schemas.microsoft.com/office/drawing/2014/main" id="{00000000-0008-0000-0500-00002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58" name="Picture 1" descr="ALMASHRI_0">
          <a:extLst>
            <a:ext uri="{FF2B5EF4-FFF2-40B4-BE49-F238E27FC236}">
              <a16:creationId xmlns:a16="http://schemas.microsoft.com/office/drawing/2014/main" id="{00000000-0008-0000-0500-00002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59" name="Picture 1" descr="ALMASHRI_0">
          <a:extLst>
            <a:ext uri="{FF2B5EF4-FFF2-40B4-BE49-F238E27FC236}">
              <a16:creationId xmlns:a16="http://schemas.microsoft.com/office/drawing/2014/main" id="{00000000-0008-0000-0500-00002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0" name="Picture 1" descr="ALMASHRI_0">
          <a:extLst>
            <a:ext uri="{FF2B5EF4-FFF2-40B4-BE49-F238E27FC236}">
              <a16:creationId xmlns:a16="http://schemas.microsoft.com/office/drawing/2014/main" id="{00000000-0008-0000-0500-00002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1" name="Picture 1" descr="ALMASHRI_0">
          <a:extLst>
            <a:ext uri="{FF2B5EF4-FFF2-40B4-BE49-F238E27FC236}">
              <a16:creationId xmlns:a16="http://schemas.microsoft.com/office/drawing/2014/main" id="{00000000-0008-0000-0500-00002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2" name="Picture 1" descr="ALMASHRI_0">
          <a:extLst>
            <a:ext uri="{FF2B5EF4-FFF2-40B4-BE49-F238E27FC236}">
              <a16:creationId xmlns:a16="http://schemas.microsoft.com/office/drawing/2014/main" id="{00000000-0008-0000-0500-00002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3" name="Picture 1" descr="ALMASHRI_0">
          <a:extLst>
            <a:ext uri="{FF2B5EF4-FFF2-40B4-BE49-F238E27FC236}">
              <a16:creationId xmlns:a16="http://schemas.microsoft.com/office/drawing/2014/main" id="{00000000-0008-0000-0500-00002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4" name="Picture 1" descr="ALMASHRI_0">
          <a:extLst>
            <a:ext uri="{FF2B5EF4-FFF2-40B4-BE49-F238E27FC236}">
              <a16:creationId xmlns:a16="http://schemas.microsoft.com/office/drawing/2014/main" id="{00000000-0008-0000-0500-00002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5" name="Picture 1" descr="ALMASHRI_0">
          <a:extLst>
            <a:ext uri="{FF2B5EF4-FFF2-40B4-BE49-F238E27FC236}">
              <a16:creationId xmlns:a16="http://schemas.microsoft.com/office/drawing/2014/main" id="{00000000-0008-0000-0500-00002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6" name="Picture 1" descr="ALMASHRI_0">
          <a:extLst>
            <a:ext uri="{FF2B5EF4-FFF2-40B4-BE49-F238E27FC236}">
              <a16:creationId xmlns:a16="http://schemas.microsoft.com/office/drawing/2014/main" id="{00000000-0008-0000-0500-00002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7" name="Picture 1" descr="ALMASHRI_0">
          <a:extLst>
            <a:ext uri="{FF2B5EF4-FFF2-40B4-BE49-F238E27FC236}">
              <a16:creationId xmlns:a16="http://schemas.microsoft.com/office/drawing/2014/main" id="{00000000-0008-0000-0500-00002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468" name="Picture 1" descr="ALMASHRI_0">
          <a:extLst>
            <a:ext uri="{FF2B5EF4-FFF2-40B4-BE49-F238E27FC236}">
              <a16:creationId xmlns:a16="http://schemas.microsoft.com/office/drawing/2014/main" id="{00000000-0008-0000-0500-00002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69" name="Picture 1" descr="ALMASHRI_0">
          <a:extLst>
            <a:ext uri="{FF2B5EF4-FFF2-40B4-BE49-F238E27FC236}">
              <a16:creationId xmlns:a16="http://schemas.microsoft.com/office/drawing/2014/main" id="{00000000-0008-0000-0500-00002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0" name="Picture 1" descr="ALMASHRI_0">
          <a:extLst>
            <a:ext uri="{FF2B5EF4-FFF2-40B4-BE49-F238E27FC236}">
              <a16:creationId xmlns:a16="http://schemas.microsoft.com/office/drawing/2014/main" id="{00000000-0008-0000-0500-00002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1" name="Picture 1" descr="ALMASHRI_0">
          <a:extLst>
            <a:ext uri="{FF2B5EF4-FFF2-40B4-BE49-F238E27FC236}">
              <a16:creationId xmlns:a16="http://schemas.microsoft.com/office/drawing/2014/main" id="{00000000-0008-0000-0500-00002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2" name="Picture 1" descr="ALMASHRI_0">
          <a:extLst>
            <a:ext uri="{FF2B5EF4-FFF2-40B4-BE49-F238E27FC236}">
              <a16:creationId xmlns:a16="http://schemas.microsoft.com/office/drawing/2014/main" id="{00000000-0008-0000-0500-00003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3" name="Picture 1" descr="ALMASHRI_0">
          <a:extLst>
            <a:ext uri="{FF2B5EF4-FFF2-40B4-BE49-F238E27FC236}">
              <a16:creationId xmlns:a16="http://schemas.microsoft.com/office/drawing/2014/main" id="{00000000-0008-0000-0500-00003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4" name="Picture 1" descr="ALMASHRI_0">
          <a:extLst>
            <a:ext uri="{FF2B5EF4-FFF2-40B4-BE49-F238E27FC236}">
              <a16:creationId xmlns:a16="http://schemas.microsoft.com/office/drawing/2014/main" id="{00000000-0008-0000-0500-00003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5" name="Picture 1" descr="ALMASHRI_0">
          <a:extLst>
            <a:ext uri="{FF2B5EF4-FFF2-40B4-BE49-F238E27FC236}">
              <a16:creationId xmlns:a16="http://schemas.microsoft.com/office/drawing/2014/main" id="{00000000-0008-0000-0500-00003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6" name="Picture 1" descr="ALMASHRI_0">
          <a:extLst>
            <a:ext uri="{FF2B5EF4-FFF2-40B4-BE49-F238E27FC236}">
              <a16:creationId xmlns:a16="http://schemas.microsoft.com/office/drawing/2014/main" id="{00000000-0008-0000-0500-00003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7" name="Picture 1" descr="ALMASHRI_0">
          <a:extLst>
            <a:ext uri="{FF2B5EF4-FFF2-40B4-BE49-F238E27FC236}">
              <a16:creationId xmlns:a16="http://schemas.microsoft.com/office/drawing/2014/main" id="{00000000-0008-0000-0500-00003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8" name="Picture 1" descr="ALMASHRI_0">
          <a:extLst>
            <a:ext uri="{FF2B5EF4-FFF2-40B4-BE49-F238E27FC236}">
              <a16:creationId xmlns:a16="http://schemas.microsoft.com/office/drawing/2014/main" id="{00000000-0008-0000-0500-00003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9" name="Picture 1" descr="ALMASHRI_0">
          <a:extLst>
            <a:ext uri="{FF2B5EF4-FFF2-40B4-BE49-F238E27FC236}">
              <a16:creationId xmlns:a16="http://schemas.microsoft.com/office/drawing/2014/main" id="{00000000-0008-0000-0500-00003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80" name="Picture 1" descr="ALMASHRI_0">
          <a:extLst>
            <a:ext uri="{FF2B5EF4-FFF2-40B4-BE49-F238E27FC236}">
              <a16:creationId xmlns:a16="http://schemas.microsoft.com/office/drawing/2014/main" id="{00000000-0008-0000-0500-00003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81" name="Picture 1" descr="ALMASHRI_0">
          <a:extLst>
            <a:ext uri="{FF2B5EF4-FFF2-40B4-BE49-F238E27FC236}">
              <a16:creationId xmlns:a16="http://schemas.microsoft.com/office/drawing/2014/main" id="{00000000-0008-0000-0500-00003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82" name="Picture 1" descr="ALMASHRI_0">
          <a:extLst>
            <a:ext uri="{FF2B5EF4-FFF2-40B4-BE49-F238E27FC236}">
              <a16:creationId xmlns:a16="http://schemas.microsoft.com/office/drawing/2014/main" id="{00000000-0008-0000-0500-00003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58532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1295400</xdr:colOff>
      <xdr:row>151</xdr:row>
      <xdr:rowOff>0</xdr:rowOff>
    </xdr:from>
    <xdr:ext cx="0" cy="2150853"/>
    <xdr:pic>
      <xdr:nvPicPr>
        <xdr:cNvPr id="2" name="Picture 1" descr="ALMASHRI_0">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3" name="Picture 1" descr="ALMASHRI_0">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4" name="Picture 1" descr="ALMASHRI_0">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 name="Picture 1" descr="ALMASHRI_0">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6" name="Picture 1" descr="ALMASHRI_0">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7" name="Picture 1" descr="ALMASHRI_0">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8" name="Picture 1" descr="ALMASHRI_0">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9" name="Picture 1" descr="ALMASHRI_0">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0" name="Picture 1" descr="ALMASHRI_0">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1" name="Picture 1" descr="ALMASHRI_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2" name="Picture 1" descr="ALMASHRI_0">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3" name="Picture 1" descr="ALMASHRI_0">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4" name="Picture 1" descr="ALMASHRI_0">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5" name="Picture 1" descr="ALMASHRI_0">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6" name="Picture 1" descr="ALMASHRI_0">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17" name="Picture 1" descr="ALMASHRI_0">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18" name="Picture 1" descr="ALMASHRI_0">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19" name="Picture 1" descr="ALMASHRI_0">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0" name="Picture 1" descr="ALMASHRI_0">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1" name="Picture 1" descr="ALMASHRI_0">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2" name="Picture 1" descr="ALMASHRI_0">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3" name="Picture 1" descr="ALMASHRI_0">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4" name="Picture 1" descr="ALMASHRI_0">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5" name="Picture 1" descr="ALMASHRI_0">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6" name="Picture 1" descr="ALMASHRI_0">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7" name="Picture 1" descr="ALMASHRI_0">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8" name="Picture 1" descr="ALMASHRI_0">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29" name="Picture 1" descr="ALMASHRI_0">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30" name="Picture 1" descr="ALMASHRI_0">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31" name="Picture 1" descr="ALMASHRI_0">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32" name="Picture 1" descr="ALMASHRI_0">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1328"/>
    <xdr:pic>
      <xdr:nvPicPr>
        <xdr:cNvPr id="33" name="Picture 1" descr="ALMASHRI_0">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34" name="Picture 1" descr="ALMASHRI_0">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35" name="Picture 1" descr="ALMASHRI_0">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36" name="Picture 1" descr="ALMASHRI_0">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37" name="Picture 1" descr="ALMASHRI_0">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38" name="Picture 1" descr="ALMASHRI_0">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39" name="Picture 1" descr="ALMASHRI_0">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0" name="Picture 1" descr="ALMASHRI_0">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1" name="Picture 1" descr="ALMASHRI_0">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2" name="Picture 1" descr="ALMASHRI_0">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3" name="Picture 1" descr="ALMASHRI_0">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4" name="Picture 1" descr="ALMASHRI_0">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5" name="Picture 1" descr="ALMASHRI_0">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6" name="Picture 1" descr="ALMASHRI_0">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7" name="Picture 1" descr="ALMASHRI_0">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8" name="Picture 1" descr="ALMASHRI_0">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12753"/>
    <xdr:pic>
      <xdr:nvPicPr>
        <xdr:cNvPr id="49" name="Picture 1" descr="ALMASHRI_0">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0" name="Picture 1" descr="ALMASHRI_0">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1" name="Picture 1" descr="ALMASHRI_0">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2" name="Picture 1" descr="ALMASHRI_0">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3" name="Picture 1" descr="ALMASHRI_0">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4" name="Picture 1" descr="ALMASHRI_0">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5" name="Picture 1" descr="ALMASHRI_0">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6" name="Picture 1" descr="ALMASHRI_0">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7" name="Picture 1" descr="ALMASHRI_0">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8" name="Picture 1" descr="ALMASHRI_0">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59" name="Picture 1" descr="ALMASHRI_0">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60" name="Picture 1" descr="ALMASHRI_0">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61" name="Picture 1" descr="ALMASHRI_0">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62" name="Picture 1" descr="ALMASHRI_0">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63" name="Picture 1" descr="ALMASHRI_0">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64" name="Picture 1" descr="ALMASHRI_0">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0853"/>
    <xdr:pic>
      <xdr:nvPicPr>
        <xdr:cNvPr id="65" name="Picture 1" descr="ALMASHRI_0">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0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6" name="Picture 1" descr="ALMASHRI_0">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7" name="Picture 1" descr="ALMASHRI_0">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8" name="Picture 1" descr="ALMASHRI_0">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69" name="Picture 1" descr="ALMASHRI_0">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0" name="Picture 1" descr="ALMASHRI_0">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1" name="Picture 1" descr="ALMASHRI_0">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2" name="Picture 1" descr="ALMASHRI_0">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3" name="Picture 1" descr="ALMASHRI_0">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4" name="Picture 1" descr="ALMASHRI_0">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5" name="Picture 1" descr="ALMASHRI_0">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6" name="Picture 1" descr="ALMASHRI_0">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7" name="Picture 1" descr="ALMASHRI_0">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8" name="Picture 1" descr="ALMASHRI_0">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79" name="Picture 1" descr="ALMASHRI_0">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0" name="Picture 1" descr="ALMASHRI_0">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1" name="Picture 1" descr="ALMASHRI_0">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2" name="Picture 1" descr="ALMASHRI_0">
          <a:extLst>
            <a:ext uri="{FF2B5EF4-FFF2-40B4-BE49-F238E27FC236}">
              <a16:creationId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3" name="Picture 1" descr="ALMASHRI_0">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4" name="Picture 1" descr="ALMASHRI_0">
          <a:extLst>
            <a:ext uri="{FF2B5EF4-FFF2-40B4-BE49-F238E27FC236}">
              <a16:creationId xmlns:a16="http://schemas.microsoft.com/office/drawing/2014/main" id="{00000000-0008-0000-06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5" name="Picture 1" descr="ALMASHRI_0">
          <a:extLst>
            <a:ext uri="{FF2B5EF4-FFF2-40B4-BE49-F238E27FC236}">
              <a16:creationId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6" name="Picture 1" descr="ALMASHRI_0">
          <a:extLst>
            <a:ext uri="{FF2B5EF4-FFF2-40B4-BE49-F238E27FC236}">
              <a16:creationId xmlns:a16="http://schemas.microsoft.com/office/drawing/2014/main" id="{00000000-0008-0000-06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7" name="Picture 1" descr="ALMASHRI_0">
          <a:extLst>
            <a:ext uri="{FF2B5EF4-FFF2-40B4-BE49-F238E27FC236}">
              <a16:creationId xmlns:a16="http://schemas.microsoft.com/office/drawing/2014/main" id="{00000000-0008-0000-06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8" name="Picture 1" descr="ALMASHRI_0">
          <a:extLst>
            <a:ext uri="{FF2B5EF4-FFF2-40B4-BE49-F238E27FC236}">
              <a16:creationId xmlns:a16="http://schemas.microsoft.com/office/drawing/2014/main" id="{00000000-0008-0000-06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89" name="Picture 1" descr="ALMASHRI_0">
          <a:extLst>
            <a:ext uri="{FF2B5EF4-FFF2-40B4-BE49-F238E27FC236}">
              <a16:creationId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0" name="Picture 1" descr="ALMASHRI_0">
          <a:extLst>
            <a:ext uri="{FF2B5EF4-FFF2-40B4-BE49-F238E27FC236}">
              <a16:creationId xmlns:a16="http://schemas.microsoft.com/office/drawing/2014/main" id="{00000000-0008-0000-06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1" name="Picture 1" descr="ALMASHRI_0">
          <a:extLst>
            <a:ext uri="{FF2B5EF4-FFF2-40B4-BE49-F238E27FC236}">
              <a16:creationId xmlns:a16="http://schemas.microsoft.com/office/drawing/2014/main" id="{00000000-0008-0000-06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2" name="Picture 1" descr="ALMASHRI_0">
          <a:extLst>
            <a:ext uri="{FF2B5EF4-FFF2-40B4-BE49-F238E27FC236}">
              <a16:creationId xmlns:a16="http://schemas.microsoft.com/office/drawing/2014/main" id="{00000000-0008-0000-06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3" name="Picture 1" descr="ALMASHRI_0">
          <a:extLst>
            <a:ext uri="{FF2B5EF4-FFF2-40B4-BE49-F238E27FC236}">
              <a16:creationId xmlns:a16="http://schemas.microsoft.com/office/drawing/2014/main" id="{00000000-0008-0000-06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4" name="Picture 1" descr="ALMASHRI_0">
          <a:extLst>
            <a:ext uri="{FF2B5EF4-FFF2-40B4-BE49-F238E27FC236}">
              <a16:creationId xmlns:a16="http://schemas.microsoft.com/office/drawing/2014/main" id="{00000000-0008-0000-06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5" name="Picture 1" descr="ALMASHRI_0">
          <a:extLst>
            <a:ext uri="{FF2B5EF4-FFF2-40B4-BE49-F238E27FC236}">
              <a16:creationId xmlns:a16="http://schemas.microsoft.com/office/drawing/2014/main" id="{00000000-0008-0000-06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6" name="Picture 1" descr="ALMASHRI_0">
          <a:extLst>
            <a:ext uri="{FF2B5EF4-FFF2-40B4-BE49-F238E27FC236}">
              <a16:creationId xmlns:a16="http://schemas.microsoft.com/office/drawing/2014/main" id="{00000000-0008-0000-06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97" name="Picture 1" descr="ALMASHRI_0">
          <a:extLst>
            <a:ext uri="{FF2B5EF4-FFF2-40B4-BE49-F238E27FC236}">
              <a16:creationId xmlns:a16="http://schemas.microsoft.com/office/drawing/2014/main" id="{00000000-0008-0000-06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98" name="Picture 1" descr="ALMASHRI_0">
          <a:extLst>
            <a:ext uri="{FF2B5EF4-FFF2-40B4-BE49-F238E27FC236}">
              <a16:creationId xmlns:a16="http://schemas.microsoft.com/office/drawing/2014/main" id="{00000000-0008-0000-06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99" name="Picture 1" descr="ALMASHRI_0">
          <a:extLst>
            <a:ext uri="{FF2B5EF4-FFF2-40B4-BE49-F238E27FC236}">
              <a16:creationId xmlns:a16="http://schemas.microsoft.com/office/drawing/2014/main" id="{00000000-0008-0000-06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0" name="Picture 1" descr="ALMASHRI_0">
          <a:extLst>
            <a:ext uri="{FF2B5EF4-FFF2-40B4-BE49-F238E27FC236}">
              <a16:creationId xmlns:a16="http://schemas.microsoft.com/office/drawing/2014/main" id="{00000000-0008-0000-06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1" name="Picture 1" descr="ALMASHRI_0">
          <a:extLst>
            <a:ext uri="{FF2B5EF4-FFF2-40B4-BE49-F238E27FC236}">
              <a16:creationId xmlns:a16="http://schemas.microsoft.com/office/drawing/2014/main" id="{00000000-0008-0000-06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2" name="Picture 1" descr="ALMASHRI_0">
          <a:extLst>
            <a:ext uri="{FF2B5EF4-FFF2-40B4-BE49-F238E27FC236}">
              <a16:creationId xmlns:a16="http://schemas.microsoft.com/office/drawing/2014/main" id="{00000000-0008-0000-06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3" name="Picture 1" descr="ALMASHRI_0">
          <a:extLst>
            <a:ext uri="{FF2B5EF4-FFF2-40B4-BE49-F238E27FC236}">
              <a16:creationId xmlns:a16="http://schemas.microsoft.com/office/drawing/2014/main" id="{00000000-0008-0000-06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4" name="Picture 1" descr="ALMASHRI_0">
          <a:extLst>
            <a:ext uri="{FF2B5EF4-FFF2-40B4-BE49-F238E27FC236}">
              <a16:creationId xmlns:a16="http://schemas.microsoft.com/office/drawing/2014/main" id="{00000000-0008-0000-06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5" name="Picture 1" descr="ALMASHRI_0">
          <a:extLst>
            <a:ext uri="{FF2B5EF4-FFF2-40B4-BE49-F238E27FC236}">
              <a16:creationId xmlns:a16="http://schemas.microsoft.com/office/drawing/2014/main" id="{00000000-0008-0000-06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6" name="Picture 1" descr="ALMASHRI_0">
          <a:extLst>
            <a:ext uri="{FF2B5EF4-FFF2-40B4-BE49-F238E27FC236}">
              <a16:creationId xmlns:a16="http://schemas.microsoft.com/office/drawing/2014/main" id="{00000000-0008-0000-06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7" name="Picture 1" descr="ALMASHRI_0">
          <a:extLst>
            <a:ext uri="{FF2B5EF4-FFF2-40B4-BE49-F238E27FC236}">
              <a16:creationId xmlns:a16="http://schemas.microsoft.com/office/drawing/2014/main" id="{00000000-0008-0000-06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8" name="Picture 1" descr="ALMASHRI_0">
          <a:extLst>
            <a:ext uri="{FF2B5EF4-FFF2-40B4-BE49-F238E27FC236}">
              <a16:creationId xmlns:a16="http://schemas.microsoft.com/office/drawing/2014/main" id="{00000000-0008-0000-06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09" name="Picture 1" descr="ALMASHRI_0">
          <a:extLst>
            <a:ext uri="{FF2B5EF4-FFF2-40B4-BE49-F238E27FC236}">
              <a16:creationId xmlns:a16="http://schemas.microsoft.com/office/drawing/2014/main" id="{00000000-0008-0000-06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10" name="Picture 1" descr="ALMASHRI_0">
          <a:extLst>
            <a:ext uri="{FF2B5EF4-FFF2-40B4-BE49-F238E27FC236}">
              <a16:creationId xmlns:a16="http://schemas.microsoft.com/office/drawing/2014/main" id="{00000000-0008-0000-06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11" name="Picture 1" descr="ALMASHRI_0">
          <a:extLst>
            <a:ext uri="{FF2B5EF4-FFF2-40B4-BE49-F238E27FC236}">
              <a16:creationId xmlns:a16="http://schemas.microsoft.com/office/drawing/2014/main" id="{00000000-0008-0000-06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12" name="Picture 1" descr="ALMASHRI_0">
          <a:extLst>
            <a:ext uri="{FF2B5EF4-FFF2-40B4-BE49-F238E27FC236}">
              <a16:creationId xmlns:a16="http://schemas.microsoft.com/office/drawing/2014/main" id="{00000000-0008-0000-06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13" name="Picture 1" descr="ALMASHRI_0">
          <a:extLst>
            <a:ext uri="{FF2B5EF4-FFF2-40B4-BE49-F238E27FC236}">
              <a16:creationId xmlns:a16="http://schemas.microsoft.com/office/drawing/2014/main" id="{00000000-0008-0000-06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14" name="Picture 1" descr="ALMASHRI_0">
          <a:extLst>
            <a:ext uri="{FF2B5EF4-FFF2-40B4-BE49-F238E27FC236}">
              <a16:creationId xmlns:a16="http://schemas.microsoft.com/office/drawing/2014/main" id="{00000000-0008-0000-06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15" name="Picture 1" descr="ALMASHRI_0">
          <a:extLst>
            <a:ext uri="{FF2B5EF4-FFF2-40B4-BE49-F238E27FC236}">
              <a16:creationId xmlns:a16="http://schemas.microsoft.com/office/drawing/2014/main" id="{00000000-0008-0000-06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16" name="Picture 1" descr="ALMASHRI_0">
          <a:extLst>
            <a:ext uri="{FF2B5EF4-FFF2-40B4-BE49-F238E27FC236}">
              <a16:creationId xmlns:a16="http://schemas.microsoft.com/office/drawing/2014/main" id="{00000000-0008-0000-06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17" name="Picture 1" descr="ALMASHRI_0">
          <a:extLst>
            <a:ext uri="{FF2B5EF4-FFF2-40B4-BE49-F238E27FC236}">
              <a16:creationId xmlns:a16="http://schemas.microsoft.com/office/drawing/2014/main" id="{00000000-0008-0000-06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18" name="Picture 1" descr="ALMASHRI_0">
          <a:extLst>
            <a:ext uri="{FF2B5EF4-FFF2-40B4-BE49-F238E27FC236}">
              <a16:creationId xmlns:a16="http://schemas.microsoft.com/office/drawing/2014/main" id="{00000000-0008-0000-06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19" name="Picture 1" descr="ALMASHRI_0">
          <a:extLst>
            <a:ext uri="{FF2B5EF4-FFF2-40B4-BE49-F238E27FC236}">
              <a16:creationId xmlns:a16="http://schemas.microsoft.com/office/drawing/2014/main" id="{00000000-0008-0000-06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0" name="Picture 1" descr="ALMASHRI_0">
          <a:extLst>
            <a:ext uri="{FF2B5EF4-FFF2-40B4-BE49-F238E27FC236}">
              <a16:creationId xmlns:a16="http://schemas.microsoft.com/office/drawing/2014/main" id="{00000000-0008-0000-06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1" name="Picture 1" descr="ALMASHRI_0">
          <a:extLst>
            <a:ext uri="{FF2B5EF4-FFF2-40B4-BE49-F238E27FC236}">
              <a16:creationId xmlns:a16="http://schemas.microsoft.com/office/drawing/2014/main" id="{00000000-0008-0000-06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2" name="Picture 1" descr="ALMASHRI_0">
          <a:extLst>
            <a:ext uri="{FF2B5EF4-FFF2-40B4-BE49-F238E27FC236}">
              <a16:creationId xmlns:a16="http://schemas.microsoft.com/office/drawing/2014/main" id="{00000000-0008-0000-06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3" name="Picture 1" descr="ALMASHRI_0">
          <a:extLst>
            <a:ext uri="{FF2B5EF4-FFF2-40B4-BE49-F238E27FC236}">
              <a16:creationId xmlns:a16="http://schemas.microsoft.com/office/drawing/2014/main" id="{00000000-0008-0000-06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4" name="Picture 1" descr="ALMASHRI_0">
          <a:extLst>
            <a:ext uri="{FF2B5EF4-FFF2-40B4-BE49-F238E27FC236}">
              <a16:creationId xmlns:a16="http://schemas.microsoft.com/office/drawing/2014/main" id="{00000000-0008-0000-06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5" name="Picture 1" descr="ALMASHRI_0">
          <a:extLst>
            <a:ext uri="{FF2B5EF4-FFF2-40B4-BE49-F238E27FC236}">
              <a16:creationId xmlns:a16="http://schemas.microsoft.com/office/drawing/2014/main" id="{00000000-0008-0000-06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6" name="Picture 1" descr="ALMASHRI_0">
          <a:extLst>
            <a:ext uri="{FF2B5EF4-FFF2-40B4-BE49-F238E27FC236}">
              <a16:creationId xmlns:a16="http://schemas.microsoft.com/office/drawing/2014/main" id="{00000000-0008-0000-06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7" name="Picture 1" descr="ALMASHRI_0">
          <a:extLst>
            <a:ext uri="{FF2B5EF4-FFF2-40B4-BE49-F238E27FC236}">
              <a16:creationId xmlns:a16="http://schemas.microsoft.com/office/drawing/2014/main" id="{00000000-0008-0000-06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8" name="Picture 1" descr="ALMASHRI_0">
          <a:extLst>
            <a:ext uri="{FF2B5EF4-FFF2-40B4-BE49-F238E27FC236}">
              <a16:creationId xmlns:a16="http://schemas.microsoft.com/office/drawing/2014/main" id="{00000000-0008-0000-06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32518"/>
    <xdr:pic>
      <xdr:nvPicPr>
        <xdr:cNvPr id="129" name="Picture 1" descr="ALMASHRI_0">
          <a:extLst>
            <a:ext uri="{FF2B5EF4-FFF2-40B4-BE49-F238E27FC236}">
              <a16:creationId xmlns:a16="http://schemas.microsoft.com/office/drawing/2014/main" id="{00000000-0008-0000-06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0" name="Picture 1" descr="ALMASHRI_0">
          <a:extLst>
            <a:ext uri="{FF2B5EF4-FFF2-40B4-BE49-F238E27FC236}">
              <a16:creationId xmlns:a16="http://schemas.microsoft.com/office/drawing/2014/main" id="{00000000-0008-0000-06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1" name="Picture 1" descr="ALMASHRI_0">
          <a:extLst>
            <a:ext uri="{FF2B5EF4-FFF2-40B4-BE49-F238E27FC236}">
              <a16:creationId xmlns:a16="http://schemas.microsoft.com/office/drawing/2014/main" id="{00000000-0008-0000-06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2" name="Picture 1" descr="ALMASHRI_0">
          <a:extLst>
            <a:ext uri="{FF2B5EF4-FFF2-40B4-BE49-F238E27FC236}">
              <a16:creationId xmlns:a16="http://schemas.microsoft.com/office/drawing/2014/main" id="{00000000-0008-0000-06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3" name="Picture 1" descr="ALMASHRI_0">
          <a:extLst>
            <a:ext uri="{FF2B5EF4-FFF2-40B4-BE49-F238E27FC236}">
              <a16:creationId xmlns:a16="http://schemas.microsoft.com/office/drawing/2014/main" id="{00000000-0008-0000-06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4" name="Picture 1" descr="ALMASHRI_0">
          <a:extLst>
            <a:ext uri="{FF2B5EF4-FFF2-40B4-BE49-F238E27FC236}">
              <a16:creationId xmlns:a16="http://schemas.microsoft.com/office/drawing/2014/main" id="{00000000-0008-0000-06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5" name="Picture 1" descr="ALMASHRI_0">
          <a:extLst>
            <a:ext uri="{FF2B5EF4-FFF2-40B4-BE49-F238E27FC236}">
              <a16:creationId xmlns:a16="http://schemas.microsoft.com/office/drawing/2014/main" id="{00000000-0008-0000-06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6" name="Picture 1" descr="ALMASHRI_0">
          <a:extLst>
            <a:ext uri="{FF2B5EF4-FFF2-40B4-BE49-F238E27FC236}">
              <a16:creationId xmlns:a16="http://schemas.microsoft.com/office/drawing/2014/main" id="{00000000-0008-0000-06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7" name="Picture 1" descr="ALMASHRI_0">
          <a:extLst>
            <a:ext uri="{FF2B5EF4-FFF2-40B4-BE49-F238E27FC236}">
              <a16:creationId xmlns:a16="http://schemas.microsoft.com/office/drawing/2014/main" id="{00000000-0008-0000-06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8" name="Picture 1" descr="ALMASHRI_0">
          <a:extLst>
            <a:ext uri="{FF2B5EF4-FFF2-40B4-BE49-F238E27FC236}">
              <a16:creationId xmlns:a16="http://schemas.microsoft.com/office/drawing/2014/main" id="{00000000-0008-0000-06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39" name="Picture 1" descr="ALMASHRI_0">
          <a:extLst>
            <a:ext uri="{FF2B5EF4-FFF2-40B4-BE49-F238E27FC236}">
              <a16:creationId xmlns:a16="http://schemas.microsoft.com/office/drawing/2014/main" id="{00000000-0008-0000-06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40" name="Picture 1" descr="ALMASHRI_0">
          <a:extLst>
            <a:ext uri="{FF2B5EF4-FFF2-40B4-BE49-F238E27FC236}">
              <a16:creationId xmlns:a16="http://schemas.microsoft.com/office/drawing/2014/main" id="{00000000-0008-0000-06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41" name="Picture 1" descr="ALMASHRI_0">
          <a:extLst>
            <a:ext uri="{FF2B5EF4-FFF2-40B4-BE49-F238E27FC236}">
              <a16:creationId xmlns:a16="http://schemas.microsoft.com/office/drawing/2014/main" id="{00000000-0008-0000-06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42" name="Picture 1" descr="ALMASHRI_0">
          <a:extLst>
            <a:ext uri="{FF2B5EF4-FFF2-40B4-BE49-F238E27FC236}">
              <a16:creationId xmlns:a16="http://schemas.microsoft.com/office/drawing/2014/main" id="{00000000-0008-0000-06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43" name="Picture 1" descr="ALMASHRI_0">
          <a:extLst>
            <a:ext uri="{FF2B5EF4-FFF2-40B4-BE49-F238E27FC236}">
              <a16:creationId xmlns:a16="http://schemas.microsoft.com/office/drawing/2014/main" id="{00000000-0008-0000-06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44" name="Picture 1" descr="ALMASHRI_0">
          <a:extLst>
            <a:ext uri="{FF2B5EF4-FFF2-40B4-BE49-F238E27FC236}">
              <a16:creationId xmlns:a16="http://schemas.microsoft.com/office/drawing/2014/main" id="{00000000-0008-0000-06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56568"/>
    <xdr:pic>
      <xdr:nvPicPr>
        <xdr:cNvPr id="145" name="Picture 1" descr="ALMASHRI_0">
          <a:extLst>
            <a:ext uri="{FF2B5EF4-FFF2-40B4-BE49-F238E27FC236}">
              <a16:creationId xmlns:a16="http://schemas.microsoft.com/office/drawing/2014/main" id="{00000000-0008-0000-06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56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46" name="Picture 1" descr="ALMASHRI_0">
          <a:extLst>
            <a:ext uri="{FF2B5EF4-FFF2-40B4-BE49-F238E27FC236}">
              <a16:creationId xmlns:a16="http://schemas.microsoft.com/office/drawing/2014/main" id="{00000000-0008-0000-06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47" name="Picture 1" descr="ALMASHRI_0">
          <a:extLst>
            <a:ext uri="{FF2B5EF4-FFF2-40B4-BE49-F238E27FC236}">
              <a16:creationId xmlns:a16="http://schemas.microsoft.com/office/drawing/2014/main" id="{00000000-0008-0000-06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48" name="Picture 1" descr="ALMASHRI_0">
          <a:extLst>
            <a:ext uri="{FF2B5EF4-FFF2-40B4-BE49-F238E27FC236}">
              <a16:creationId xmlns:a16="http://schemas.microsoft.com/office/drawing/2014/main" id="{00000000-0008-0000-06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49" name="Picture 1" descr="ALMASHRI_0">
          <a:extLst>
            <a:ext uri="{FF2B5EF4-FFF2-40B4-BE49-F238E27FC236}">
              <a16:creationId xmlns:a16="http://schemas.microsoft.com/office/drawing/2014/main" id="{00000000-0008-0000-06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0" name="Picture 1" descr="ALMASHRI_0">
          <a:extLst>
            <a:ext uri="{FF2B5EF4-FFF2-40B4-BE49-F238E27FC236}">
              <a16:creationId xmlns:a16="http://schemas.microsoft.com/office/drawing/2014/main" id="{00000000-0008-0000-06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1" name="Picture 1" descr="ALMASHRI_0">
          <a:extLst>
            <a:ext uri="{FF2B5EF4-FFF2-40B4-BE49-F238E27FC236}">
              <a16:creationId xmlns:a16="http://schemas.microsoft.com/office/drawing/2014/main" id="{00000000-0008-0000-06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2" name="Picture 1" descr="ALMASHRI_0">
          <a:extLst>
            <a:ext uri="{FF2B5EF4-FFF2-40B4-BE49-F238E27FC236}">
              <a16:creationId xmlns:a16="http://schemas.microsoft.com/office/drawing/2014/main" id="{00000000-0008-0000-06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3" name="Picture 1" descr="ALMASHRI_0">
          <a:extLst>
            <a:ext uri="{FF2B5EF4-FFF2-40B4-BE49-F238E27FC236}">
              <a16:creationId xmlns:a16="http://schemas.microsoft.com/office/drawing/2014/main" id="{00000000-0008-0000-06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4" name="Picture 1" descr="ALMASHRI_0">
          <a:extLst>
            <a:ext uri="{FF2B5EF4-FFF2-40B4-BE49-F238E27FC236}">
              <a16:creationId xmlns:a16="http://schemas.microsoft.com/office/drawing/2014/main" id="{00000000-0008-0000-06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5" name="Picture 1" descr="ALMASHRI_0">
          <a:extLst>
            <a:ext uri="{FF2B5EF4-FFF2-40B4-BE49-F238E27FC236}">
              <a16:creationId xmlns:a16="http://schemas.microsoft.com/office/drawing/2014/main" id="{00000000-0008-0000-06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6" name="Picture 1" descr="ALMASHRI_0">
          <a:extLst>
            <a:ext uri="{FF2B5EF4-FFF2-40B4-BE49-F238E27FC236}">
              <a16:creationId xmlns:a16="http://schemas.microsoft.com/office/drawing/2014/main" id="{00000000-0008-0000-06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7" name="Picture 1" descr="ALMASHRI_0">
          <a:extLst>
            <a:ext uri="{FF2B5EF4-FFF2-40B4-BE49-F238E27FC236}">
              <a16:creationId xmlns:a16="http://schemas.microsoft.com/office/drawing/2014/main" id="{00000000-0008-0000-06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8" name="Picture 1" descr="ALMASHRI_0">
          <a:extLst>
            <a:ext uri="{FF2B5EF4-FFF2-40B4-BE49-F238E27FC236}">
              <a16:creationId xmlns:a16="http://schemas.microsoft.com/office/drawing/2014/main" id="{00000000-0008-0000-06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59" name="Picture 1" descr="ALMASHRI_0">
          <a:extLst>
            <a:ext uri="{FF2B5EF4-FFF2-40B4-BE49-F238E27FC236}">
              <a16:creationId xmlns:a16="http://schemas.microsoft.com/office/drawing/2014/main" id="{00000000-0008-0000-06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0" name="Picture 1" descr="ALMASHRI_0">
          <a:extLst>
            <a:ext uri="{FF2B5EF4-FFF2-40B4-BE49-F238E27FC236}">
              <a16:creationId xmlns:a16="http://schemas.microsoft.com/office/drawing/2014/main" id="{00000000-0008-0000-06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1" name="Picture 1" descr="ALMASHRI_0">
          <a:extLst>
            <a:ext uri="{FF2B5EF4-FFF2-40B4-BE49-F238E27FC236}">
              <a16:creationId xmlns:a16="http://schemas.microsoft.com/office/drawing/2014/main" id="{00000000-0008-0000-06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2" name="Picture 1" descr="ALMASHRI_0">
          <a:extLst>
            <a:ext uri="{FF2B5EF4-FFF2-40B4-BE49-F238E27FC236}">
              <a16:creationId xmlns:a16="http://schemas.microsoft.com/office/drawing/2014/main" id="{00000000-0008-0000-06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3" name="Picture 1" descr="ALMASHRI_0">
          <a:extLst>
            <a:ext uri="{FF2B5EF4-FFF2-40B4-BE49-F238E27FC236}">
              <a16:creationId xmlns:a16="http://schemas.microsoft.com/office/drawing/2014/main" id="{00000000-0008-0000-06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4" name="Picture 1" descr="ALMASHRI_0">
          <a:extLst>
            <a:ext uri="{FF2B5EF4-FFF2-40B4-BE49-F238E27FC236}">
              <a16:creationId xmlns:a16="http://schemas.microsoft.com/office/drawing/2014/main" id="{00000000-0008-0000-06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5" name="Picture 1" descr="ALMASHRI_0">
          <a:extLst>
            <a:ext uri="{FF2B5EF4-FFF2-40B4-BE49-F238E27FC236}">
              <a16:creationId xmlns:a16="http://schemas.microsoft.com/office/drawing/2014/main" id="{00000000-0008-0000-06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6" name="Picture 1" descr="ALMASHRI_0">
          <a:extLst>
            <a:ext uri="{FF2B5EF4-FFF2-40B4-BE49-F238E27FC236}">
              <a16:creationId xmlns:a16="http://schemas.microsoft.com/office/drawing/2014/main" id="{00000000-0008-0000-06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7" name="Picture 1" descr="ALMASHRI_0">
          <a:extLst>
            <a:ext uri="{FF2B5EF4-FFF2-40B4-BE49-F238E27FC236}">
              <a16:creationId xmlns:a16="http://schemas.microsoft.com/office/drawing/2014/main" id="{00000000-0008-0000-06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8" name="Picture 1" descr="ALMASHRI_0">
          <a:extLst>
            <a:ext uri="{FF2B5EF4-FFF2-40B4-BE49-F238E27FC236}">
              <a16:creationId xmlns:a16="http://schemas.microsoft.com/office/drawing/2014/main" id="{00000000-0008-0000-06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69" name="Picture 1" descr="ALMASHRI_0">
          <a:extLst>
            <a:ext uri="{FF2B5EF4-FFF2-40B4-BE49-F238E27FC236}">
              <a16:creationId xmlns:a16="http://schemas.microsoft.com/office/drawing/2014/main" id="{00000000-0008-0000-06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0" name="Picture 1" descr="ALMASHRI_0">
          <a:extLst>
            <a:ext uri="{FF2B5EF4-FFF2-40B4-BE49-F238E27FC236}">
              <a16:creationId xmlns:a16="http://schemas.microsoft.com/office/drawing/2014/main" id="{00000000-0008-0000-06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1" name="Picture 1" descr="ALMASHRI_0">
          <a:extLst>
            <a:ext uri="{FF2B5EF4-FFF2-40B4-BE49-F238E27FC236}">
              <a16:creationId xmlns:a16="http://schemas.microsoft.com/office/drawing/2014/main" id="{00000000-0008-0000-06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2" name="Picture 1" descr="ALMASHRI_0">
          <a:extLst>
            <a:ext uri="{FF2B5EF4-FFF2-40B4-BE49-F238E27FC236}">
              <a16:creationId xmlns:a16="http://schemas.microsoft.com/office/drawing/2014/main" id="{00000000-0008-0000-06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3" name="Picture 1" descr="ALMASHRI_0">
          <a:extLst>
            <a:ext uri="{FF2B5EF4-FFF2-40B4-BE49-F238E27FC236}">
              <a16:creationId xmlns:a16="http://schemas.microsoft.com/office/drawing/2014/main" id="{00000000-0008-0000-06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4" name="Picture 1" descr="ALMASHRI_0">
          <a:extLst>
            <a:ext uri="{FF2B5EF4-FFF2-40B4-BE49-F238E27FC236}">
              <a16:creationId xmlns:a16="http://schemas.microsoft.com/office/drawing/2014/main" id="{00000000-0008-0000-06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5" name="Picture 1" descr="ALMASHRI_0">
          <a:extLst>
            <a:ext uri="{FF2B5EF4-FFF2-40B4-BE49-F238E27FC236}">
              <a16:creationId xmlns:a16="http://schemas.microsoft.com/office/drawing/2014/main" id="{00000000-0008-0000-06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6" name="Picture 1" descr="ALMASHRI_0">
          <a:extLst>
            <a:ext uri="{FF2B5EF4-FFF2-40B4-BE49-F238E27FC236}">
              <a16:creationId xmlns:a16="http://schemas.microsoft.com/office/drawing/2014/main" id="{00000000-0008-0000-06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23243"/>
    <xdr:pic>
      <xdr:nvPicPr>
        <xdr:cNvPr id="177" name="Picture 1" descr="ALMASHRI_0">
          <a:extLst>
            <a:ext uri="{FF2B5EF4-FFF2-40B4-BE49-F238E27FC236}">
              <a16:creationId xmlns:a16="http://schemas.microsoft.com/office/drawing/2014/main" id="{00000000-0008-0000-06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2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78" name="Picture 1" descr="ALMASHRI_0">
          <a:extLst>
            <a:ext uri="{FF2B5EF4-FFF2-40B4-BE49-F238E27FC236}">
              <a16:creationId xmlns:a16="http://schemas.microsoft.com/office/drawing/2014/main" id="{00000000-0008-0000-06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79" name="Picture 1" descr="ALMASHRI_0">
          <a:extLst>
            <a:ext uri="{FF2B5EF4-FFF2-40B4-BE49-F238E27FC236}">
              <a16:creationId xmlns:a16="http://schemas.microsoft.com/office/drawing/2014/main" id="{00000000-0008-0000-06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0" name="Picture 1" descr="ALMASHRI_0">
          <a:extLst>
            <a:ext uri="{FF2B5EF4-FFF2-40B4-BE49-F238E27FC236}">
              <a16:creationId xmlns:a16="http://schemas.microsoft.com/office/drawing/2014/main" id="{00000000-0008-0000-06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1" name="Picture 1" descr="ALMASHRI_0">
          <a:extLst>
            <a:ext uri="{FF2B5EF4-FFF2-40B4-BE49-F238E27FC236}">
              <a16:creationId xmlns:a16="http://schemas.microsoft.com/office/drawing/2014/main" id="{00000000-0008-0000-06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2" name="Picture 1" descr="ALMASHRI_0">
          <a:extLst>
            <a:ext uri="{FF2B5EF4-FFF2-40B4-BE49-F238E27FC236}">
              <a16:creationId xmlns:a16="http://schemas.microsoft.com/office/drawing/2014/main" id="{00000000-0008-0000-06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3" name="Picture 1" descr="ALMASHRI_0">
          <a:extLst>
            <a:ext uri="{FF2B5EF4-FFF2-40B4-BE49-F238E27FC236}">
              <a16:creationId xmlns:a16="http://schemas.microsoft.com/office/drawing/2014/main" id="{00000000-0008-0000-06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4" name="Picture 1" descr="ALMASHRI_0">
          <a:extLst>
            <a:ext uri="{FF2B5EF4-FFF2-40B4-BE49-F238E27FC236}">
              <a16:creationId xmlns:a16="http://schemas.microsoft.com/office/drawing/2014/main" id="{00000000-0008-0000-06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5" name="Picture 1" descr="ALMASHRI_0">
          <a:extLst>
            <a:ext uri="{FF2B5EF4-FFF2-40B4-BE49-F238E27FC236}">
              <a16:creationId xmlns:a16="http://schemas.microsoft.com/office/drawing/2014/main" id="{00000000-0008-0000-06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6" name="Picture 1" descr="ALMASHRI_0">
          <a:extLst>
            <a:ext uri="{FF2B5EF4-FFF2-40B4-BE49-F238E27FC236}">
              <a16:creationId xmlns:a16="http://schemas.microsoft.com/office/drawing/2014/main" id="{00000000-0008-0000-06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7" name="Picture 1" descr="ALMASHRI_0">
          <a:extLst>
            <a:ext uri="{FF2B5EF4-FFF2-40B4-BE49-F238E27FC236}">
              <a16:creationId xmlns:a16="http://schemas.microsoft.com/office/drawing/2014/main" id="{00000000-0008-0000-06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8" name="Picture 1" descr="ALMASHRI_0">
          <a:extLst>
            <a:ext uri="{FF2B5EF4-FFF2-40B4-BE49-F238E27FC236}">
              <a16:creationId xmlns:a16="http://schemas.microsoft.com/office/drawing/2014/main" id="{00000000-0008-0000-06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89" name="Picture 1" descr="ALMASHRI_0">
          <a:extLst>
            <a:ext uri="{FF2B5EF4-FFF2-40B4-BE49-F238E27FC236}">
              <a16:creationId xmlns:a16="http://schemas.microsoft.com/office/drawing/2014/main" id="{00000000-0008-0000-06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0" name="Picture 1" descr="ALMASHRI_0">
          <a:extLst>
            <a:ext uri="{FF2B5EF4-FFF2-40B4-BE49-F238E27FC236}">
              <a16:creationId xmlns:a16="http://schemas.microsoft.com/office/drawing/2014/main" id="{00000000-0008-0000-06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1" name="Picture 1" descr="ALMASHRI_0">
          <a:extLst>
            <a:ext uri="{FF2B5EF4-FFF2-40B4-BE49-F238E27FC236}">
              <a16:creationId xmlns:a16="http://schemas.microsoft.com/office/drawing/2014/main" id="{00000000-0008-0000-06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2" name="Picture 1" descr="ALMASHRI_0">
          <a:extLst>
            <a:ext uri="{FF2B5EF4-FFF2-40B4-BE49-F238E27FC236}">
              <a16:creationId xmlns:a16="http://schemas.microsoft.com/office/drawing/2014/main" id="{00000000-0008-0000-06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3" name="Picture 1" descr="ALMASHRI_0">
          <a:extLst>
            <a:ext uri="{FF2B5EF4-FFF2-40B4-BE49-F238E27FC236}">
              <a16:creationId xmlns:a16="http://schemas.microsoft.com/office/drawing/2014/main" id="{00000000-0008-0000-06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4" name="Picture 1" descr="ALMASHRI_0">
          <a:extLst>
            <a:ext uri="{FF2B5EF4-FFF2-40B4-BE49-F238E27FC236}">
              <a16:creationId xmlns:a16="http://schemas.microsoft.com/office/drawing/2014/main" id="{00000000-0008-0000-06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5" name="Picture 1" descr="ALMASHRI_0">
          <a:extLst>
            <a:ext uri="{FF2B5EF4-FFF2-40B4-BE49-F238E27FC236}">
              <a16:creationId xmlns:a16="http://schemas.microsoft.com/office/drawing/2014/main" id="{00000000-0008-0000-06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6" name="Picture 1" descr="ALMASHRI_0">
          <a:extLst>
            <a:ext uri="{FF2B5EF4-FFF2-40B4-BE49-F238E27FC236}">
              <a16:creationId xmlns:a16="http://schemas.microsoft.com/office/drawing/2014/main" id="{00000000-0008-0000-06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7" name="Picture 1" descr="ALMASHRI_0">
          <a:extLst>
            <a:ext uri="{FF2B5EF4-FFF2-40B4-BE49-F238E27FC236}">
              <a16:creationId xmlns:a16="http://schemas.microsoft.com/office/drawing/2014/main" id="{00000000-0008-0000-06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8" name="Picture 1" descr="ALMASHRI_0">
          <a:extLst>
            <a:ext uri="{FF2B5EF4-FFF2-40B4-BE49-F238E27FC236}">
              <a16:creationId xmlns:a16="http://schemas.microsoft.com/office/drawing/2014/main" id="{00000000-0008-0000-06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199" name="Picture 1" descr="ALMASHRI_0">
          <a:extLst>
            <a:ext uri="{FF2B5EF4-FFF2-40B4-BE49-F238E27FC236}">
              <a16:creationId xmlns:a16="http://schemas.microsoft.com/office/drawing/2014/main" id="{00000000-0008-0000-06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0" name="Picture 1" descr="ALMASHRI_0">
          <a:extLst>
            <a:ext uri="{FF2B5EF4-FFF2-40B4-BE49-F238E27FC236}">
              <a16:creationId xmlns:a16="http://schemas.microsoft.com/office/drawing/2014/main" id="{00000000-0008-0000-06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1" name="Picture 1" descr="ALMASHRI_0">
          <a:extLst>
            <a:ext uri="{FF2B5EF4-FFF2-40B4-BE49-F238E27FC236}">
              <a16:creationId xmlns:a16="http://schemas.microsoft.com/office/drawing/2014/main" id="{00000000-0008-0000-06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2" name="Picture 1" descr="ALMASHRI_0">
          <a:extLst>
            <a:ext uri="{FF2B5EF4-FFF2-40B4-BE49-F238E27FC236}">
              <a16:creationId xmlns:a16="http://schemas.microsoft.com/office/drawing/2014/main" id="{00000000-0008-0000-06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3" name="Picture 1" descr="ALMASHRI_0">
          <a:extLst>
            <a:ext uri="{FF2B5EF4-FFF2-40B4-BE49-F238E27FC236}">
              <a16:creationId xmlns:a16="http://schemas.microsoft.com/office/drawing/2014/main" id="{00000000-0008-0000-06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4" name="Picture 1" descr="ALMASHRI_0">
          <a:extLst>
            <a:ext uri="{FF2B5EF4-FFF2-40B4-BE49-F238E27FC236}">
              <a16:creationId xmlns:a16="http://schemas.microsoft.com/office/drawing/2014/main" id="{00000000-0008-0000-06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5" name="Picture 1" descr="ALMASHRI_0">
          <a:extLst>
            <a:ext uri="{FF2B5EF4-FFF2-40B4-BE49-F238E27FC236}">
              <a16:creationId xmlns:a16="http://schemas.microsoft.com/office/drawing/2014/main" id="{00000000-0008-0000-06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6" name="Picture 1" descr="ALMASHRI_0">
          <a:extLst>
            <a:ext uri="{FF2B5EF4-FFF2-40B4-BE49-F238E27FC236}">
              <a16:creationId xmlns:a16="http://schemas.microsoft.com/office/drawing/2014/main" id="{00000000-0008-0000-06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7" name="Picture 1" descr="ALMASHRI_0">
          <a:extLst>
            <a:ext uri="{FF2B5EF4-FFF2-40B4-BE49-F238E27FC236}">
              <a16:creationId xmlns:a16="http://schemas.microsoft.com/office/drawing/2014/main" id="{00000000-0008-0000-06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8" name="Picture 1" descr="ALMASHRI_0">
          <a:extLst>
            <a:ext uri="{FF2B5EF4-FFF2-40B4-BE49-F238E27FC236}">
              <a16:creationId xmlns:a16="http://schemas.microsoft.com/office/drawing/2014/main" id="{00000000-0008-0000-06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148948"/>
    <xdr:pic>
      <xdr:nvPicPr>
        <xdr:cNvPr id="209" name="Picture 1" descr="ALMASHRI_0">
          <a:extLst>
            <a:ext uri="{FF2B5EF4-FFF2-40B4-BE49-F238E27FC236}">
              <a16:creationId xmlns:a16="http://schemas.microsoft.com/office/drawing/2014/main" id="{00000000-0008-0000-06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14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0" name="Picture 1" descr="ALMASHRI_0">
          <a:extLst>
            <a:ext uri="{FF2B5EF4-FFF2-40B4-BE49-F238E27FC236}">
              <a16:creationId xmlns:a16="http://schemas.microsoft.com/office/drawing/2014/main" id="{00000000-0008-0000-06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1" name="Picture 1" descr="ALMASHRI_0">
          <a:extLst>
            <a:ext uri="{FF2B5EF4-FFF2-40B4-BE49-F238E27FC236}">
              <a16:creationId xmlns:a16="http://schemas.microsoft.com/office/drawing/2014/main" id="{00000000-0008-0000-06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2" name="Picture 1" descr="ALMASHRI_0">
          <a:extLst>
            <a:ext uri="{FF2B5EF4-FFF2-40B4-BE49-F238E27FC236}">
              <a16:creationId xmlns:a16="http://schemas.microsoft.com/office/drawing/2014/main" id="{00000000-0008-0000-06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3" name="Picture 1" descr="ALMASHRI_0">
          <a:extLst>
            <a:ext uri="{FF2B5EF4-FFF2-40B4-BE49-F238E27FC236}">
              <a16:creationId xmlns:a16="http://schemas.microsoft.com/office/drawing/2014/main" id="{00000000-0008-0000-06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4" name="Picture 1" descr="ALMASHRI_0">
          <a:extLst>
            <a:ext uri="{FF2B5EF4-FFF2-40B4-BE49-F238E27FC236}">
              <a16:creationId xmlns:a16="http://schemas.microsoft.com/office/drawing/2014/main" id="{00000000-0008-0000-06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5" name="Picture 1" descr="ALMASHRI_0">
          <a:extLst>
            <a:ext uri="{FF2B5EF4-FFF2-40B4-BE49-F238E27FC236}">
              <a16:creationId xmlns:a16="http://schemas.microsoft.com/office/drawing/2014/main" id="{00000000-0008-0000-06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6" name="Picture 1" descr="ALMASHRI_0">
          <a:extLst>
            <a:ext uri="{FF2B5EF4-FFF2-40B4-BE49-F238E27FC236}">
              <a16:creationId xmlns:a16="http://schemas.microsoft.com/office/drawing/2014/main" id="{00000000-0008-0000-06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7" name="Picture 1" descr="ALMASHRI_0">
          <a:extLst>
            <a:ext uri="{FF2B5EF4-FFF2-40B4-BE49-F238E27FC236}">
              <a16:creationId xmlns:a16="http://schemas.microsoft.com/office/drawing/2014/main" id="{00000000-0008-0000-06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8" name="Picture 1" descr="ALMASHRI_0">
          <a:extLst>
            <a:ext uri="{FF2B5EF4-FFF2-40B4-BE49-F238E27FC236}">
              <a16:creationId xmlns:a16="http://schemas.microsoft.com/office/drawing/2014/main" id="{00000000-0008-0000-06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19" name="Picture 1" descr="ALMASHRI_0">
          <a:extLst>
            <a:ext uri="{FF2B5EF4-FFF2-40B4-BE49-F238E27FC236}">
              <a16:creationId xmlns:a16="http://schemas.microsoft.com/office/drawing/2014/main" id="{00000000-0008-0000-06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0" name="Picture 1" descr="ALMASHRI_0">
          <a:extLst>
            <a:ext uri="{FF2B5EF4-FFF2-40B4-BE49-F238E27FC236}">
              <a16:creationId xmlns:a16="http://schemas.microsoft.com/office/drawing/2014/main" id="{00000000-0008-0000-06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1" name="Picture 1" descr="ALMASHRI_0">
          <a:extLst>
            <a:ext uri="{FF2B5EF4-FFF2-40B4-BE49-F238E27FC236}">
              <a16:creationId xmlns:a16="http://schemas.microsoft.com/office/drawing/2014/main" id="{00000000-0008-0000-06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2" name="Picture 1" descr="ALMASHRI_0">
          <a:extLst>
            <a:ext uri="{FF2B5EF4-FFF2-40B4-BE49-F238E27FC236}">
              <a16:creationId xmlns:a16="http://schemas.microsoft.com/office/drawing/2014/main" id="{00000000-0008-0000-06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3" name="Picture 1" descr="ALMASHRI_0">
          <a:extLst>
            <a:ext uri="{FF2B5EF4-FFF2-40B4-BE49-F238E27FC236}">
              <a16:creationId xmlns:a16="http://schemas.microsoft.com/office/drawing/2014/main" id="{00000000-0008-0000-06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4" name="Picture 1" descr="ALMASHRI_0">
          <a:extLst>
            <a:ext uri="{FF2B5EF4-FFF2-40B4-BE49-F238E27FC236}">
              <a16:creationId xmlns:a16="http://schemas.microsoft.com/office/drawing/2014/main" id="{00000000-0008-0000-06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5" name="Picture 1" descr="ALMASHRI_0">
          <a:extLst>
            <a:ext uri="{FF2B5EF4-FFF2-40B4-BE49-F238E27FC236}">
              <a16:creationId xmlns:a16="http://schemas.microsoft.com/office/drawing/2014/main" id="{00000000-0008-0000-06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6" name="Picture 1" descr="ALMASHRI_0">
          <a:extLst>
            <a:ext uri="{FF2B5EF4-FFF2-40B4-BE49-F238E27FC236}">
              <a16:creationId xmlns:a16="http://schemas.microsoft.com/office/drawing/2014/main" id="{00000000-0008-0000-06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7" name="Picture 1" descr="ALMASHRI_0">
          <a:extLst>
            <a:ext uri="{FF2B5EF4-FFF2-40B4-BE49-F238E27FC236}">
              <a16:creationId xmlns:a16="http://schemas.microsoft.com/office/drawing/2014/main" id="{00000000-0008-0000-06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8" name="Picture 1" descr="ALMASHRI_0">
          <a:extLst>
            <a:ext uri="{FF2B5EF4-FFF2-40B4-BE49-F238E27FC236}">
              <a16:creationId xmlns:a16="http://schemas.microsoft.com/office/drawing/2014/main" id="{00000000-0008-0000-06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29" name="Picture 1" descr="ALMASHRI_0">
          <a:extLst>
            <a:ext uri="{FF2B5EF4-FFF2-40B4-BE49-F238E27FC236}">
              <a16:creationId xmlns:a16="http://schemas.microsoft.com/office/drawing/2014/main" id="{00000000-0008-0000-06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0" name="Picture 1" descr="ALMASHRI_0">
          <a:extLst>
            <a:ext uri="{FF2B5EF4-FFF2-40B4-BE49-F238E27FC236}">
              <a16:creationId xmlns:a16="http://schemas.microsoft.com/office/drawing/2014/main" id="{00000000-0008-0000-06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1" name="Picture 1" descr="ALMASHRI_0">
          <a:extLst>
            <a:ext uri="{FF2B5EF4-FFF2-40B4-BE49-F238E27FC236}">
              <a16:creationId xmlns:a16="http://schemas.microsoft.com/office/drawing/2014/main" id="{00000000-0008-0000-06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2" name="Picture 1" descr="ALMASHRI_0">
          <a:extLst>
            <a:ext uri="{FF2B5EF4-FFF2-40B4-BE49-F238E27FC236}">
              <a16:creationId xmlns:a16="http://schemas.microsoft.com/office/drawing/2014/main" id="{00000000-0008-0000-06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3" name="Picture 1" descr="ALMASHRI_0">
          <a:extLst>
            <a:ext uri="{FF2B5EF4-FFF2-40B4-BE49-F238E27FC236}">
              <a16:creationId xmlns:a16="http://schemas.microsoft.com/office/drawing/2014/main" id="{00000000-0008-0000-06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4" name="Picture 1" descr="ALMASHRI_0">
          <a:extLst>
            <a:ext uri="{FF2B5EF4-FFF2-40B4-BE49-F238E27FC236}">
              <a16:creationId xmlns:a16="http://schemas.microsoft.com/office/drawing/2014/main" id="{00000000-0008-0000-06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5" name="Picture 1" descr="ALMASHRI_0">
          <a:extLst>
            <a:ext uri="{FF2B5EF4-FFF2-40B4-BE49-F238E27FC236}">
              <a16:creationId xmlns:a16="http://schemas.microsoft.com/office/drawing/2014/main" id="{00000000-0008-0000-06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6" name="Picture 1" descr="ALMASHRI_0">
          <a:extLst>
            <a:ext uri="{FF2B5EF4-FFF2-40B4-BE49-F238E27FC236}">
              <a16:creationId xmlns:a16="http://schemas.microsoft.com/office/drawing/2014/main" id="{00000000-0008-0000-06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7" name="Picture 1" descr="ALMASHRI_0">
          <a:extLst>
            <a:ext uri="{FF2B5EF4-FFF2-40B4-BE49-F238E27FC236}">
              <a16:creationId xmlns:a16="http://schemas.microsoft.com/office/drawing/2014/main" id="{00000000-0008-0000-06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8" name="Picture 1" descr="ALMASHRI_0">
          <a:extLst>
            <a:ext uri="{FF2B5EF4-FFF2-40B4-BE49-F238E27FC236}">
              <a16:creationId xmlns:a16="http://schemas.microsoft.com/office/drawing/2014/main" id="{00000000-0008-0000-06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39" name="Picture 1" descr="ALMASHRI_0">
          <a:extLst>
            <a:ext uri="{FF2B5EF4-FFF2-40B4-BE49-F238E27FC236}">
              <a16:creationId xmlns:a16="http://schemas.microsoft.com/office/drawing/2014/main" id="{00000000-0008-0000-06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40" name="Picture 1" descr="ALMASHRI_0">
          <a:extLst>
            <a:ext uri="{FF2B5EF4-FFF2-40B4-BE49-F238E27FC236}">
              <a16:creationId xmlns:a16="http://schemas.microsoft.com/office/drawing/2014/main" id="{00000000-0008-0000-06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2215623"/>
    <xdr:pic>
      <xdr:nvPicPr>
        <xdr:cNvPr id="241" name="Picture 1" descr="ALMASHRI_0">
          <a:extLst>
            <a:ext uri="{FF2B5EF4-FFF2-40B4-BE49-F238E27FC236}">
              <a16:creationId xmlns:a16="http://schemas.microsoft.com/office/drawing/2014/main" id="{00000000-0008-0000-06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221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2" name="Picture 1" descr="ALMASHRI_0">
          <a:extLst>
            <a:ext uri="{FF2B5EF4-FFF2-40B4-BE49-F238E27FC236}">
              <a16:creationId xmlns:a16="http://schemas.microsoft.com/office/drawing/2014/main" id="{00000000-0008-0000-06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3" name="Picture 1" descr="ALMASHRI_0">
          <a:extLst>
            <a:ext uri="{FF2B5EF4-FFF2-40B4-BE49-F238E27FC236}">
              <a16:creationId xmlns:a16="http://schemas.microsoft.com/office/drawing/2014/main" id="{00000000-0008-0000-06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4" name="Picture 1" descr="ALMASHRI_0">
          <a:extLst>
            <a:ext uri="{FF2B5EF4-FFF2-40B4-BE49-F238E27FC236}">
              <a16:creationId xmlns:a16="http://schemas.microsoft.com/office/drawing/2014/main" id="{00000000-0008-0000-06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5" name="Picture 1" descr="ALMASHRI_0">
          <a:extLst>
            <a:ext uri="{FF2B5EF4-FFF2-40B4-BE49-F238E27FC236}">
              <a16:creationId xmlns:a16="http://schemas.microsoft.com/office/drawing/2014/main" id="{00000000-0008-0000-06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6" name="Picture 1" descr="ALMASHRI_0">
          <a:extLst>
            <a:ext uri="{FF2B5EF4-FFF2-40B4-BE49-F238E27FC236}">
              <a16:creationId xmlns:a16="http://schemas.microsoft.com/office/drawing/2014/main" id="{00000000-0008-0000-06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7" name="Picture 1" descr="ALMASHRI_0">
          <a:extLst>
            <a:ext uri="{FF2B5EF4-FFF2-40B4-BE49-F238E27FC236}">
              <a16:creationId xmlns:a16="http://schemas.microsoft.com/office/drawing/2014/main" id="{00000000-0008-0000-06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8" name="Picture 1" descr="ALMASHRI_0">
          <a:extLst>
            <a:ext uri="{FF2B5EF4-FFF2-40B4-BE49-F238E27FC236}">
              <a16:creationId xmlns:a16="http://schemas.microsoft.com/office/drawing/2014/main" id="{00000000-0008-0000-06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49" name="Picture 1" descr="ALMASHRI_0">
          <a:extLst>
            <a:ext uri="{FF2B5EF4-FFF2-40B4-BE49-F238E27FC236}">
              <a16:creationId xmlns:a16="http://schemas.microsoft.com/office/drawing/2014/main" id="{00000000-0008-0000-06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0" name="Picture 1" descr="ALMASHRI_0">
          <a:extLst>
            <a:ext uri="{FF2B5EF4-FFF2-40B4-BE49-F238E27FC236}">
              <a16:creationId xmlns:a16="http://schemas.microsoft.com/office/drawing/2014/main" id="{00000000-0008-0000-06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1" name="Picture 1" descr="ALMASHRI_0">
          <a:extLst>
            <a:ext uri="{FF2B5EF4-FFF2-40B4-BE49-F238E27FC236}">
              <a16:creationId xmlns:a16="http://schemas.microsoft.com/office/drawing/2014/main" id="{00000000-0008-0000-06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2" name="Picture 1" descr="ALMASHRI_0">
          <a:extLst>
            <a:ext uri="{FF2B5EF4-FFF2-40B4-BE49-F238E27FC236}">
              <a16:creationId xmlns:a16="http://schemas.microsoft.com/office/drawing/2014/main" id="{00000000-0008-0000-06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3" name="Picture 1" descr="ALMASHRI_0">
          <a:extLst>
            <a:ext uri="{FF2B5EF4-FFF2-40B4-BE49-F238E27FC236}">
              <a16:creationId xmlns:a16="http://schemas.microsoft.com/office/drawing/2014/main" id="{00000000-0008-0000-06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4" name="Picture 1" descr="ALMASHRI_0">
          <a:extLst>
            <a:ext uri="{FF2B5EF4-FFF2-40B4-BE49-F238E27FC236}">
              <a16:creationId xmlns:a16="http://schemas.microsoft.com/office/drawing/2014/main" id="{00000000-0008-0000-06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5" name="Picture 1" descr="ALMASHRI_0">
          <a:extLst>
            <a:ext uri="{FF2B5EF4-FFF2-40B4-BE49-F238E27FC236}">
              <a16:creationId xmlns:a16="http://schemas.microsoft.com/office/drawing/2014/main" id="{00000000-0008-0000-06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6" name="Picture 1" descr="ALMASHRI_0">
          <a:extLst>
            <a:ext uri="{FF2B5EF4-FFF2-40B4-BE49-F238E27FC236}">
              <a16:creationId xmlns:a16="http://schemas.microsoft.com/office/drawing/2014/main" id="{00000000-0008-0000-06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257" name="Picture 1" descr="ALMASHRI_0">
          <a:extLst>
            <a:ext uri="{FF2B5EF4-FFF2-40B4-BE49-F238E27FC236}">
              <a16:creationId xmlns:a16="http://schemas.microsoft.com/office/drawing/2014/main" id="{00000000-0008-0000-06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58" name="Picture 1" descr="ALMASHRI_0">
          <a:extLst>
            <a:ext uri="{FF2B5EF4-FFF2-40B4-BE49-F238E27FC236}">
              <a16:creationId xmlns:a16="http://schemas.microsoft.com/office/drawing/2014/main" id="{00000000-0008-0000-06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59" name="Picture 1" descr="ALMASHRI_0">
          <a:extLst>
            <a:ext uri="{FF2B5EF4-FFF2-40B4-BE49-F238E27FC236}">
              <a16:creationId xmlns:a16="http://schemas.microsoft.com/office/drawing/2014/main" id="{00000000-0008-0000-06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0" name="Picture 1" descr="ALMASHRI_0">
          <a:extLst>
            <a:ext uri="{FF2B5EF4-FFF2-40B4-BE49-F238E27FC236}">
              <a16:creationId xmlns:a16="http://schemas.microsoft.com/office/drawing/2014/main" id="{00000000-0008-0000-06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1" name="Picture 1" descr="ALMASHRI_0">
          <a:extLst>
            <a:ext uri="{FF2B5EF4-FFF2-40B4-BE49-F238E27FC236}">
              <a16:creationId xmlns:a16="http://schemas.microsoft.com/office/drawing/2014/main" id="{00000000-0008-0000-06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2" name="Picture 1" descr="ALMASHRI_0">
          <a:extLst>
            <a:ext uri="{FF2B5EF4-FFF2-40B4-BE49-F238E27FC236}">
              <a16:creationId xmlns:a16="http://schemas.microsoft.com/office/drawing/2014/main" id="{00000000-0008-0000-06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3" name="Picture 1" descr="ALMASHRI_0">
          <a:extLst>
            <a:ext uri="{FF2B5EF4-FFF2-40B4-BE49-F238E27FC236}">
              <a16:creationId xmlns:a16="http://schemas.microsoft.com/office/drawing/2014/main" id="{00000000-0008-0000-06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4" name="Picture 1" descr="ALMASHRI_0">
          <a:extLst>
            <a:ext uri="{FF2B5EF4-FFF2-40B4-BE49-F238E27FC236}">
              <a16:creationId xmlns:a16="http://schemas.microsoft.com/office/drawing/2014/main" id="{00000000-0008-0000-06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5" name="Picture 1" descr="ALMASHRI_0">
          <a:extLst>
            <a:ext uri="{FF2B5EF4-FFF2-40B4-BE49-F238E27FC236}">
              <a16:creationId xmlns:a16="http://schemas.microsoft.com/office/drawing/2014/main" id="{00000000-0008-0000-06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6" name="Picture 1" descr="ALMASHRI_0">
          <a:extLst>
            <a:ext uri="{FF2B5EF4-FFF2-40B4-BE49-F238E27FC236}">
              <a16:creationId xmlns:a16="http://schemas.microsoft.com/office/drawing/2014/main" id="{00000000-0008-0000-06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7" name="Picture 1" descr="ALMASHRI_0">
          <a:extLst>
            <a:ext uri="{FF2B5EF4-FFF2-40B4-BE49-F238E27FC236}">
              <a16:creationId xmlns:a16="http://schemas.microsoft.com/office/drawing/2014/main" id="{00000000-0008-0000-06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8" name="Picture 1" descr="ALMASHRI_0">
          <a:extLst>
            <a:ext uri="{FF2B5EF4-FFF2-40B4-BE49-F238E27FC236}">
              <a16:creationId xmlns:a16="http://schemas.microsoft.com/office/drawing/2014/main" id="{00000000-0008-0000-06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69" name="Picture 1" descr="ALMASHRI_0">
          <a:extLst>
            <a:ext uri="{FF2B5EF4-FFF2-40B4-BE49-F238E27FC236}">
              <a16:creationId xmlns:a16="http://schemas.microsoft.com/office/drawing/2014/main" id="{00000000-0008-0000-06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70" name="Picture 1" descr="ALMASHRI_0">
          <a:extLst>
            <a:ext uri="{FF2B5EF4-FFF2-40B4-BE49-F238E27FC236}">
              <a16:creationId xmlns:a16="http://schemas.microsoft.com/office/drawing/2014/main" id="{00000000-0008-0000-06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71" name="Picture 1" descr="ALMASHRI_0">
          <a:extLst>
            <a:ext uri="{FF2B5EF4-FFF2-40B4-BE49-F238E27FC236}">
              <a16:creationId xmlns:a16="http://schemas.microsoft.com/office/drawing/2014/main" id="{00000000-0008-0000-06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72" name="Picture 1" descr="ALMASHRI_0">
          <a:extLst>
            <a:ext uri="{FF2B5EF4-FFF2-40B4-BE49-F238E27FC236}">
              <a16:creationId xmlns:a16="http://schemas.microsoft.com/office/drawing/2014/main" id="{00000000-0008-0000-06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273" name="Picture 1" descr="ALMASHRI_0">
          <a:extLst>
            <a:ext uri="{FF2B5EF4-FFF2-40B4-BE49-F238E27FC236}">
              <a16:creationId xmlns:a16="http://schemas.microsoft.com/office/drawing/2014/main" id="{00000000-0008-0000-06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4" name="Picture 1" descr="ALMASHRI_0">
          <a:extLst>
            <a:ext uri="{FF2B5EF4-FFF2-40B4-BE49-F238E27FC236}">
              <a16:creationId xmlns:a16="http://schemas.microsoft.com/office/drawing/2014/main" id="{00000000-0008-0000-06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5" name="Picture 1" descr="ALMASHRI_0">
          <a:extLst>
            <a:ext uri="{FF2B5EF4-FFF2-40B4-BE49-F238E27FC236}">
              <a16:creationId xmlns:a16="http://schemas.microsoft.com/office/drawing/2014/main" id="{00000000-0008-0000-06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6" name="Picture 1" descr="ALMASHRI_0">
          <a:extLst>
            <a:ext uri="{FF2B5EF4-FFF2-40B4-BE49-F238E27FC236}">
              <a16:creationId xmlns:a16="http://schemas.microsoft.com/office/drawing/2014/main" id="{00000000-0008-0000-06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7" name="Picture 1" descr="ALMASHRI_0">
          <a:extLst>
            <a:ext uri="{FF2B5EF4-FFF2-40B4-BE49-F238E27FC236}">
              <a16:creationId xmlns:a16="http://schemas.microsoft.com/office/drawing/2014/main" id="{00000000-0008-0000-06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8" name="Picture 1" descr="ALMASHRI_0">
          <a:extLst>
            <a:ext uri="{FF2B5EF4-FFF2-40B4-BE49-F238E27FC236}">
              <a16:creationId xmlns:a16="http://schemas.microsoft.com/office/drawing/2014/main" id="{00000000-0008-0000-06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79" name="Picture 1" descr="ALMASHRI_0">
          <a:extLst>
            <a:ext uri="{FF2B5EF4-FFF2-40B4-BE49-F238E27FC236}">
              <a16:creationId xmlns:a16="http://schemas.microsoft.com/office/drawing/2014/main" id="{00000000-0008-0000-06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0" name="Picture 1" descr="ALMASHRI_0">
          <a:extLst>
            <a:ext uri="{FF2B5EF4-FFF2-40B4-BE49-F238E27FC236}">
              <a16:creationId xmlns:a16="http://schemas.microsoft.com/office/drawing/2014/main" id="{00000000-0008-0000-06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1" name="Picture 1" descr="ALMASHRI_0">
          <a:extLst>
            <a:ext uri="{FF2B5EF4-FFF2-40B4-BE49-F238E27FC236}">
              <a16:creationId xmlns:a16="http://schemas.microsoft.com/office/drawing/2014/main" id="{00000000-0008-0000-06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2" name="Picture 1" descr="ALMASHRI_0">
          <a:extLst>
            <a:ext uri="{FF2B5EF4-FFF2-40B4-BE49-F238E27FC236}">
              <a16:creationId xmlns:a16="http://schemas.microsoft.com/office/drawing/2014/main" id="{00000000-0008-0000-06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3" name="Picture 1" descr="ALMASHRI_0">
          <a:extLst>
            <a:ext uri="{FF2B5EF4-FFF2-40B4-BE49-F238E27FC236}">
              <a16:creationId xmlns:a16="http://schemas.microsoft.com/office/drawing/2014/main" id="{00000000-0008-0000-06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4" name="Picture 1" descr="ALMASHRI_0">
          <a:extLst>
            <a:ext uri="{FF2B5EF4-FFF2-40B4-BE49-F238E27FC236}">
              <a16:creationId xmlns:a16="http://schemas.microsoft.com/office/drawing/2014/main" id="{00000000-0008-0000-06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5" name="Picture 1" descr="ALMASHRI_0">
          <a:extLst>
            <a:ext uri="{FF2B5EF4-FFF2-40B4-BE49-F238E27FC236}">
              <a16:creationId xmlns:a16="http://schemas.microsoft.com/office/drawing/2014/main" id="{00000000-0008-0000-06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6" name="Picture 1" descr="ALMASHRI_0">
          <a:extLst>
            <a:ext uri="{FF2B5EF4-FFF2-40B4-BE49-F238E27FC236}">
              <a16:creationId xmlns:a16="http://schemas.microsoft.com/office/drawing/2014/main" id="{00000000-0008-0000-06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7" name="Picture 1" descr="ALMASHRI_0">
          <a:extLst>
            <a:ext uri="{FF2B5EF4-FFF2-40B4-BE49-F238E27FC236}">
              <a16:creationId xmlns:a16="http://schemas.microsoft.com/office/drawing/2014/main" id="{00000000-0008-0000-06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8" name="Picture 1" descr="ALMASHRI_0">
          <a:extLst>
            <a:ext uri="{FF2B5EF4-FFF2-40B4-BE49-F238E27FC236}">
              <a16:creationId xmlns:a16="http://schemas.microsoft.com/office/drawing/2014/main" id="{00000000-0008-0000-06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89" name="Picture 1" descr="ALMASHRI_0">
          <a:extLst>
            <a:ext uri="{FF2B5EF4-FFF2-40B4-BE49-F238E27FC236}">
              <a16:creationId xmlns:a16="http://schemas.microsoft.com/office/drawing/2014/main" id="{00000000-0008-0000-06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0" name="Picture 1" descr="ALMASHRI_0">
          <a:extLst>
            <a:ext uri="{FF2B5EF4-FFF2-40B4-BE49-F238E27FC236}">
              <a16:creationId xmlns:a16="http://schemas.microsoft.com/office/drawing/2014/main" id="{00000000-0008-0000-06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1" name="Picture 1" descr="ALMASHRI_0">
          <a:extLst>
            <a:ext uri="{FF2B5EF4-FFF2-40B4-BE49-F238E27FC236}">
              <a16:creationId xmlns:a16="http://schemas.microsoft.com/office/drawing/2014/main" id="{00000000-0008-0000-06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2" name="Picture 1" descr="ALMASHRI_0">
          <a:extLst>
            <a:ext uri="{FF2B5EF4-FFF2-40B4-BE49-F238E27FC236}">
              <a16:creationId xmlns:a16="http://schemas.microsoft.com/office/drawing/2014/main" id="{00000000-0008-0000-06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3" name="Picture 1" descr="ALMASHRI_0">
          <a:extLst>
            <a:ext uri="{FF2B5EF4-FFF2-40B4-BE49-F238E27FC236}">
              <a16:creationId xmlns:a16="http://schemas.microsoft.com/office/drawing/2014/main" id="{00000000-0008-0000-06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4" name="Picture 1" descr="ALMASHRI_0">
          <a:extLst>
            <a:ext uri="{FF2B5EF4-FFF2-40B4-BE49-F238E27FC236}">
              <a16:creationId xmlns:a16="http://schemas.microsoft.com/office/drawing/2014/main" id="{00000000-0008-0000-06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5" name="Picture 1" descr="ALMASHRI_0">
          <a:extLst>
            <a:ext uri="{FF2B5EF4-FFF2-40B4-BE49-F238E27FC236}">
              <a16:creationId xmlns:a16="http://schemas.microsoft.com/office/drawing/2014/main" id="{00000000-0008-0000-06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6" name="Picture 1" descr="ALMASHRI_0">
          <a:extLst>
            <a:ext uri="{FF2B5EF4-FFF2-40B4-BE49-F238E27FC236}">
              <a16:creationId xmlns:a16="http://schemas.microsoft.com/office/drawing/2014/main" id="{00000000-0008-0000-06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7" name="Picture 1" descr="ALMASHRI_0">
          <a:extLst>
            <a:ext uri="{FF2B5EF4-FFF2-40B4-BE49-F238E27FC236}">
              <a16:creationId xmlns:a16="http://schemas.microsoft.com/office/drawing/2014/main" id="{00000000-0008-0000-06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8" name="Picture 1" descr="ALMASHRI_0">
          <a:extLst>
            <a:ext uri="{FF2B5EF4-FFF2-40B4-BE49-F238E27FC236}">
              <a16:creationId xmlns:a16="http://schemas.microsoft.com/office/drawing/2014/main" id="{00000000-0008-0000-06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99" name="Picture 1" descr="ALMASHRI_0">
          <a:extLst>
            <a:ext uri="{FF2B5EF4-FFF2-40B4-BE49-F238E27FC236}">
              <a16:creationId xmlns:a16="http://schemas.microsoft.com/office/drawing/2014/main" id="{00000000-0008-0000-06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0" name="Picture 1" descr="ALMASHRI_0">
          <a:extLst>
            <a:ext uri="{FF2B5EF4-FFF2-40B4-BE49-F238E27FC236}">
              <a16:creationId xmlns:a16="http://schemas.microsoft.com/office/drawing/2014/main" id="{00000000-0008-0000-06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1" name="Picture 1" descr="ALMASHRI_0">
          <a:extLst>
            <a:ext uri="{FF2B5EF4-FFF2-40B4-BE49-F238E27FC236}">
              <a16:creationId xmlns:a16="http://schemas.microsoft.com/office/drawing/2014/main" id="{00000000-0008-0000-06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2" name="Picture 1" descr="ALMASHRI_0">
          <a:extLst>
            <a:ext uri="{FF2B5EF4-FFF2-40B4-BE49-F238E27FC236}">
              <a16:creationId xmlns:a16="http://schemas.microsoft.com/office/drawing/2014/main" id="{00000000-0008-0000-06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3" name="Picture 1" descr="ALMASHRI_0">
          <a:extLst>
            <a:ext uri="{FF2B5EF4-FFF2-40B4-BE49-F238E27FC236}">
              <a16:creationId xmlns:a16="http://schemas.microsoft.com/office/drawing/2014/main" id="{00000000-0008-0000-06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4" name="Picture 1" descr="ALMASHRI_0">
          <a:extLst>
            <a:ext uri="{FF2B5EF4-FFF2-40B4-BE49-F238E27FC236}">
              <a16:creationId xmlns:a16="http://schemas.microsoft.com/office/drawing/2014/main" id="{00000000-0008-0000-06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05" name="Picture 1" descr="ALMASHRI_0">
          <a:extLst>
            <a:ext uri="{FF2B5EF4-FFF2-40B4-BE49-F238E27FC236}">
              <a16:creationId xmlns:a16="http://schemas.microsoft.com/office/drawing/2014/main" id="{00000000-0008-0000-06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06" name="Picture 1" descr="ALMASHRI_0">
          <a:extLst>
            <a:ext uri="{FF2B5EF4-FFF2-40B4-BE49-F238E27FC236}">
              <a16:creationId xmlns:a16="http://schemas.microsoft.com/office/drawing/2014/main" id="{00000000-0008-0000-06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07" name="Picture 1" descr="ALMASHRI_0">
          <a:extLst>
            <a:ext uri="{FF2B5EF4-FFF2-40B4-BE49-F238E27FC236}">
              <a16:creationId xmlns:a16="http://schemas.microsoft.com/office/drawing/2014/main" id="{00000000-0008-0000-06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08" name="Picture 1" descr="ALMASHRI_0">
          <a:extLst>
            <a:ext uri="{FF2B5EF4-FFF2-40B4-BE49-F238E27FC236}">
              <a16:creationId xmlns:a16="http://schemas.microsoft.com/office/drawing/2014/main" id="{00000000-0008-0000-06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09" name="Picture 1" descr="ALMASHRI_0">
          <a:extLst>
            <a:ext uri="{FF2B5EF4-FFF2-40B4-BE49-F238E27FC236}">
              <a16:creationId xmlns:a16="http://schemas.microsoft.com/office/drawing/2014/main" id="{00000000-0008-0000-06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0" name="Picture 1" descr="ALMASHRI_0">
          <a:extLst>
            <a:ext uri="{FF2B5EF4-FFF2-40B4-BE49-F238E27FC236}">
              <a16:creationId xmlns:a16="http://schemas.microsoft.com/office/drawing/2014/main" id="{00000000-0008-0000-06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1" name="Picture 1" descr="ALMASHRI_0">
          <a:extLst>
            <a:ext uri="{FF2B5EF4-FFF2-40B4-BE49-F238E27FC236}">
              <a16:creationId xmlns:a16="http://schemas.microsoft.com/office/drawing/2014/main" id="{00000000-0008-0000-06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2" name="Picture 1" descr="ALMASHRI_0">
          <a:extLst>
            <a:ext uri="{FF2B5EF4-FFF2-40B4-BE49-F238E27FC236}">
              <a16:creationId xmlns:a16="http://schemas.microsoft.com/office/drawing/2014/main" id="{00000000-0008-0000-06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3" name="Picture 1" descr="ALMASHRI_0">
          <a:extLst>
            <a:ext uri="{FF2B5EF4-FFF2-40B4-BE49-F238E27FC236}">
              <a16:creationId xmlns:a16="http://schemas.microsoft.com/office/drawing/2014/main" id="{00000000-0008-0000-06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4" name="Picture 1" descr="ALMASHRI_0">
          <a:extLst>
            <a:ext uri="{FF2B5EF4-FFF2-40B4-BE49-F238E27FC236}">
              <a16:creationId xmlns:a16="http://schemas.microsoft.com/office/drawing/2014/main" id="{00000000-0008-0000-06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5" name="Picture 1" descr="ALMASHRI_0">
          <a:extLst>
            <a:ext uri="{FF2B5EF4-FFF2-40B4-BE49-F238E27FC236}">
              <a16:creationId xmlns:a16="http://schemas.microsoft.com/office/drawing/2014/main" id="{00000000-0008-0000-06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6" name="Picture 1" descr="ALMASHRI_0">
          <a:extLst>
            <a:ext uri="{FF2B5EF4-FFF2-40B4-BE49-F238E27FC236}">
              <a16:creationId xmlns:a16="http://schemas.microsoft.com/office/drawing/2014/main" id="{00000000-0008-0000-06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7" name="Picture 1" descr="ALMASHRI_0">
          <a:extLst>
            <a:ext uri="{FF2B5EF4-FFF2-40B4-BE49-F238E27FC236}">
              <a16:creationId xmlns:a16="http://schemas.microsoft.com/office/drawing/2014/main" id="{00000000-0008-0000-06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8" name="Picture 1" descr="ALMASHRI_0">
          <a:extLst>
            <a:ext uri="{FF2B5EF4-FFF2-40B4-BE49-F238E27FC236}">
              <a16:creationId xmlns:a16="http://schemas.microsoft.com/office/drawing/2014/main" id="{00000000-0008-0000-06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19" name="Picture 1" descr="ALMASHRI_0">
          <a:extLst>
            <a:ext uri="{FF2B5EF4-FFF2-40B4-BE49-F238E27FC236}">
              <a16:creationId xmlns:a16="http://schemas.microsoft.com/office/drawing/2014/main" id="{00000000-0008-0000-06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0" name="Picture 1" descr="ALMASHRI_0">
          <a:extLst>
            <a:ext uri="{FF2B5EF4-FFF2-40B4-BE49-F238E27FC236}">
              <a16:creationId xmlns:a16="http://schemas.microsoft.com/office/drawing/2014/main" id="{00000000-0008-0000-06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321" name="Picture 1" descr="ALMASHRI_0">
          <a:extLst>
            <a:ext uri="{FF2B5EF4-FFF2-40B4-BE49-F238E27FC236}">
              <a16:creationId xmlns:a16="http://schemas.microsoft.com/office/drawing/2014/main" id="{00000000-0008-0000-06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2" name="Picture 1" descr="ALMASHRI_0">
          <a:extLst>
            <a:ext uri="{FF2B5EF4-FFF2-40B4-BE49-F238E27FC236}">
              <a16:creationId xmlns:a16="http://schemas.microsoft.com/office/drawing/2014/main" id="{00000000-0008-0000-06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3" name="Picture 1" descr="ALMASHRI_0">
          <a:extLst>
            <a:ext uri="{FF2B5EF4-FFF2-40B4-BE49-F238E27FC236}">
              <a16:creationId xmlns:a16="http://schemas.microsoft.com/office/drawing/2014/main" id="{00000000-0008-0000-06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4" name="Picture 1" descr="ALMASHRI_0">
          <a:extLst>
            <a:ext uri="{FF2B5EF4-FFF2-40B4-BE49-F238E27FC236}">
              <a16:creationId xmlns:a16="http://schemas.microsoft.com/office/drawing/2014/main" id="{00000000-0008-0000-06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5" name="Picture 1" descr="ALMASHRI_0">
          <a:extLst>
            <a:ext uri="{FF2B5EF4-FFF2-40B4-BE49-F238E27FC236}">
              <a16:creationId xmlns:a16="http://schemas.microsoft.com/office/drawing/2014/main" id="{00000000-0008-0000-06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6" name="Picture 1" descr="ALMASHRI_0">
          <a:extLst>
            <a:ext uri="{FF2B5EF4-FFF2-40B4-BE49-F238E27FC236}">
              <a16:creationId xmlns:a16="http://schemas.microsoft.com/office/drawing/2014/main" id="{00000000-0008-0000-06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7" name="Picture 1" descr="ALMASHRI_0">
          <a:extLst>
            <a:ext uri="{FF2B5EF4-FFF2-40B4-BE49-F238E27FC236}">
              <a16:creationId xmlns:a16="http://schemas.microsoft.com/office/drawing/2014/main" id="{00000000-0008-0000-06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8" name="Picture 1" descr="ALMASHRI_0">
          <a:extLst>
            <a:ext uri="{FF2B5EF4-FFF2-40B4-BE49-F238E27FC236}">
              <a16:creationId xmlns:a16="http://schemas.microsoft.com/office/drawing/2014/main" id="{00000000-0008-0000-06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29" name="Picture 1" descr="ALMASHRI_0">
          <a:extLst>
            <a:ext uri="{FF2B5EF4-FFF2-40B4-BE49-F238E27FC236}">
              <a16:creationId xmlns:a16="http://schemas.microsoft.com/office/drawing/2014/main" id="{00000000-0008-0000-06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0" name="Picture 1" descr="ALMASHRI_0">
          <a:extLst>
            <a:ext uri="{FF2B5EF4-FFF2-40B4-BE49-F238E27FC236}">
              <a16:creationId xmlns:a16="http://schemas.microsoft.com/office/drawing/2014/main" id="{00000000-0008-0000-06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1" name="Picture 1" descr="ALMASHRI_0">
          <a:extLst>
            <a:ext uri="{FF2B5EF4-FFF2-40B4-BE49-F238E27FC236}">
              <a16:creationId xmlns:a16="http://schemas.microsoft.com/office/drawing/2014/main" id="{00000000-0008-0000-06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2" name="Picture 1" descr="ALMASHRI_0">
          <a:extLst>
            <a:ext uri="{FF2B5EF4-FFF2-40B4-BE49-F238E27FC236}">
              <a16:creationId xmlns:a16="http://schemas.microsoft.com/office/drawing/2014/main" id="{00000000-0008-0000-06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3" name="Picture 1" descr="ALMASHRI_0">
          <a:extLst>
            <a:ext uri="{FF2B5EF4-FFF2-40B4-BE49-F238E27FC236}">
              <a16:creationId xmlns:a16="http://schemas.microsoft.com/office/drawing/2014/main" id="{00000000-0008-0000-06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4" name="Picture 1" descr="ALMASHRI_0">
          <a:extLst>
            <a:ext uri="{FF2B5EF4-FFF2-40B4-BE49-F238E27FC236}">
              <a16:creationId xmlns:a16="http://schemas.microsoft.com/office/drawing/2014/main" id="{00000000-0008-0000-06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5" name="Picture 1" descr="ALMASHRI_0">
          <a:extLst>
            <a:ext uri="{FF2B5EF4-FFF2-40B4-BE49-F238E27FC236}">
              <a16:creationId xmlns:a16="http://schemas.microsoft.com/office/drawing/2014/main" id="{00000000-0008-0000-06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6" name="Picture 1" descr="ALMASHRI_0">
          <a:extLst>
            <a:ext uri="{FF2B5EF4-FFF2-40B4-BE49-F238E27FC236}">
              <a16:creationId xmlns:a16="http://schemas.microsoft.com/office/drawing/2014/main" id="{00000000-0008-0000-06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337" name="Picture 1" descr="ALMASHRI_0">
          <a:extLst>
            <a:ext uri="{FF2B5EF4-FFF2-40B4-BE49-F238E27FC236}">
              <a16:creationId xmlns:a16="http://schemas.microsoft.com/office/drawing/2014/main" id="{00000000-0008-0000-06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8" name="Picture 1" descr="ALMASHRI_0">
          <a:extLst>
            <a:ext uri="{FF2B5EF4-FFF2-40B4-BE49-F238E27FC236}">
              <a16:creationId xmlns:a16="http://schemas.microsoft.com/office/drawing/2014/main" id="{00000000-0008-0000-06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39" name="Picture 1" descr="ALMASHRI_0">
          <a:extLst>
            <a:ext uri="{FF2B5EF4-FFF2-40B4-BE49-F238E27FC236}">
              <a16:creationId xmlns:a16="http://schemas.microsoft.com/office/drawing/2014/main" id="{00000000-0008-0000-06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0" name="Picture 1" descr="ALMASHRI_0">
          <a:extLst>
            <a:ext uri="{FF2B5EF4-FFF2-40B4-BE49-F238E27FC236}">
              <a16:creationId xmlns:a16="http://schemas.microsoft.com/office/drawing/2014/main" id="{00000000-0008-0000-06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1" name="Picture 1" descr="ALMASHRI_0">
          <a:extLst>
            <a:ext uri="{FF2B5EF4-FFF2-40B4-BE49-F238E27FC236}">
              <a16:creationId xmlns:a16="http://schemas.microsoft.com/office/drawing/2014/main" id="{00000000-0008-0000-06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2" name="Picture 1" descr="ALMASHRI_0">
          <a:extLst>
            <a:ext uri="{FF2B5EF4-FFF2-40B4-BE49-F238E27FC236}">
              <a16:creationId xmlns:a16="http://schemas.microsoft.com/office/drawing/2014/main" id="{00000000-0008-0000-06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3" name="Picture 1" descr="ALMASHRI_0">
          <a:extLst>
            <a:ext uri="{FF2B5EF4-FFF2-40B4-BE49-F238E27FC236}">
              <a16:creationId xmlns:a16="http://schemas.microsoft.com/office/drawing/2014/main" id="{00000000-0008-0000-06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4" name="Picture 1" descr="ALMASHRI_0">
          <a:extLst>
            <a:ext uri="{FF2B5EF4-FFF2-40B4-BE49-F238E27FC236}">
              <a16:creationId xmlns:a16="http://schemas.microsoft.com/office/drawing/2014/main" id="{00000000-0008-0000-06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5" name="Picture 1" descr="ALMASHRI_0">
          <a:extLst>
            <a:ext uri="{FF2B5EF4-FFF2-40B4-BE49-F238E27FC236}">
              <a16:creationId xmlns:a16="http://schemas.microsoft.com/office/drawing/2014/main" id="{00000000-0008-0000-06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6" name="Picture 1" descr="ALMASHRI_0">
          <a:extLst>
            <a:ext uri="{FF2B5EF4-FFF2-40B4-BE49-F238E27FC236}">
              <a16:creationId xmlns:a16="http://schemas.microsoft.com/office/drawing/2014/main" id="{00000000-0008-0000-06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7" name="Picture 1" descr="ALMASHRI_0">
          <a:extLst>
            <a:ext uri="{FF2B5EF4-FFF2-40B4-BE49-F238E27FC236}">
              <a16:creationId xmlns:a16="http://schemas.microsoft.com/office/drawing/2014/main" id="{00000000-0008-0000-06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8" name="Picture 1" descr="ALMASHRI_0">
          <a:extLst>
            <a:ext uri="{FF2B5EF4-FFF2-40B4-BE49-F238E27FC236}">
              <a16:creationId xmlns:a16="http://schemas.microsoft.com/office/drawing/2014/main" id="{00000000-0008-0000-06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49" name="Picture 1" descr="ALMASHRI_0">
          <a:extLst>
            <a:ext uri="{FF2B5EF4-FFF2-40B4-BE49-F238E27FC236}">
              <a16:creationId xmlns:a16="http://schemas.microsoft.com/office/drawing/2014/main" id="{00000000-0008-0000-06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0" name="Picture 1" descr="ALMASHRI_0">
          <a:extLst>
            <a:ext uri="{FF2B5EF4-FFF2-40B4-BE49-F238E27FC236}">
              <a16:creationId xmlns:a16="http://schemas.microsoft.com/office/drawing/2014/main" id="{00000000-0008-0000-06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1" name="Picture 1" descr="ALMASHRI_0">
          <a:extLst>
            <a:ext uri="{FF2B5EF4-FFF2-40B4-BE49-F238E27FC236}">
              <a16:creationId xmlns:a16="http://schemas.microsoft.com/office/drawing/2014/main" id="{00000000-0008-0000-06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2" name="Picture 1" descr="ALMASHRI_0">
          <a:extLst>
            <a:ext uri="{FF2B5EF4-FFF2-40B4-BE49-F238E27FC236}">
              <a16:creationId xmlns:a16="http://schemas.microsoft.com/office/drawing/2014/main" id="{00000000-0008-0000-06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353" name="Picture 1" descr="ALMASHRI_0">
          <a:extLst>
            <a:ext uri="{FF2B5EF4-FFF2-40B4-BE49-F238E27FC236}">
              <a16:creationId xmlns:a16="http://schemas.microsoft.com/office/drawing/2014/main" id="{00000000-0008-0000-06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4" name="Picture 1" descr="ALMASHRI_0">
          <a:extLst>
            <a:ext uri="{FF2B5EF4-FFF2-40B4-BE49-F238E27FC236}">
              <a16:creationId xmlns:a16="http://schemas.microsoft.com/office/drawing/2014/main" id="{00000000-0008-0000-06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5" name="Picture 1" descr="ALMASHRI_0">
          <a:extLst>
            <a:ext uri="{FF2B5EF4-FFF2-40B4-BE49-F238E27FC236}">
              <a16:creationId xmlns:a16="http://schemas.microsoft.com/office/drawing/2014/main" id="{00000000-0008-0000-06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6" name="Picture 1" descr="ALMASHRI_0">
          <a:extLst>
            <a:ext uri="{FF2B5EF4-FFF2-40B4-BE49-F238E27FC236}">
              <a16:creationId xmlns:a16="http://schemas.microsoft.com/office/drawing/2014/main" id="{00000000-0008-0000-06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7" name="Picture 1" descr="ALMASHRI_0">
          <a:extLst>
            <a:ext uri="{FF2B5EF4-FFF2-40B4-BE49-F238E27FC236}">
              <a16:creationId xmlns:a16="http://schemas.microsoft.com/office/drawing/2014/main" id="{00000000-0008-0000-06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8" name="Picture 1" descr="ALMASHRI_0">
          <a:extLst>
            <a:ext uri="{FF2B5EF4-FFF2-40B4-BE49-F238E27FC236}">
              <a16:creationId xmlns:a16="http://schemas.microsoft.com/office/drawing/2014/main" id="{00000000-0008-0000-06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59" name="Picture 1" descr="ALMASHRI_0">
          <a:extLst>
            <a:ext uri="{FF2B5EF4-FFF2-40B4-BE49-F238E27FC236}">
              <a16:creationId xmlns:a16="http://schemas.microsoft.com/office/drawing/2014/main" id="{00000000-0008-0000-06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0" name="Picture 1" descr="ALMASHRI_0">
          <a:extLst>
            <a:ext uri="{FF2B5EF4-FFF2-40B4-BE49-F238E27FC236}">
              <a16:creationId xmlns:a16="http://schemas.microsoft.com/office/drawing/2014/main" id="{00000000-0008-0000-06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1" name="Picture 1" descr="ALMASHRI_0">
          <a:extLst>
            <a:ext uri="{FF2B5EF4-FFF2-40B4-BE49-F238E27FC236}">
              <a16:creationId xmlns:a16="http://schemas.microsoft.com/office/drawing/2014/main" id="{00000000-0008-0000-06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2" name="Picture 1" descr="ALMASHRI_0">
          <a:extLst>
            <a:ext uri="{FF2B5EF4-FFF2-40B4-BE49-F238E27FC236}">
              <a16:creationId xmlns:a16="http://schemas.microsoft.com/office/drawing/2014/main" id="{00000000-0008-0000-06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3" name="Picture 1" descr="ALMASHRI_0">
          <a:extLst>
            <a:ext uri="{FF2B5EF4-FFF2-40B4-BE49-F238E27FC236}">
              <a16:creationId xmlns:a16="http://schemas.microsoft.com/office/drawing/2014/main" id="{00000000-0008-0000-06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4" name="Picture 1" descr="ALMASHRI_0">
          <a:extLst>
            <a:ext uri="{FF2B5EF4-FFF2-40B4-BE49-F238E27FC236}">
              <a16:creationId xmlns:a16="http://schemas.microsoft.com/office/drawing/2014/main" id="{00000000-0008-0000-06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5" name="Picture 1" descr="ALMASHRI_0">
          <a:extLst>
            <a:ext uri="{FF2B5EF4-FFF2-40B4-BE49-F238E27FC236}">
              <a16:creationId xmlns:a16="http://schemas.microsoft.com/office/drawing/2014/main" id="{00000000-0008-0000-06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6" name="Picture 1" descr="ALMASHRI_0">
          <a:extLst>
            <a:ext uri="{FF2B5EF4-FFF2-40B4-BE49-F238E27FC236}">
              <a16:creationId xmlns:a16="http://schemas.microsoft.com/office/drawing/2014/main" id="{00000000-0008-0000-06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7" name="Picture 1" descr="ALMASHRI_0">
          <a:extLst>
            <a:ext uri="{FF2B5EF4-FFF2-40B4-BE49-F238E27FC236}">
              <a16:creationId xmlns:a16="http://schemas.microsoft.com/office/drawing/2014/main" id="{00000000-0008-0000-06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8" name="Picture 1" descr="ALMASHRI_0">
          <a:extLst>
            <a:ext uri="{FF2B5EF4-FFF2-40B4-BE49-F238E27FC236}">
              <a16:creationId xmlns:a16="http://schemas.microsoft.com/office/drawing/2014/main" id="{00000000-0008-0000-06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369" name="Picture 1" descr="ALMASHRI_0">
          <a:extLst>
            <a:ext uri="{FF2B5EF4-FFF2-40B4-BE49-F238E27FC236}">
              <a16:creationId xmlns:a16="http://schemas.microsoft.com/office/drawing/2014/main" id="{00000000-0008-0000-06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0" name="Picture 1" descr="ALMASHRI_0">
          <a:extLst>
            <a:ext uri="{FF2B5EF4-FFF2-40B4-BE49-F238E27FC236}">
              <a16:creationId xmlns:a16="http://schemas.microsoft.com/office/drawing/2014/main" id="{00000000-0008-0000-06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1" name="Picture 1" descr="ALMASHRI_0">
          <a:extLst>
            <a:ext uri="{FF2B5EF4-FFF2-40B4-BE49-F238E27FC236}">
              <a16:creationId xmlns:a16="http://schemas.microsoft.com/office/drawing/2014/main" id="{00000000-0008-0000-06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2" name="Picture 1" descr="ALMASHRI_0">
          <a:extLst>
            <a:ext uri="{FF2B5EF4-FFF2-40B4-BE49-F238E27FC236}">
              <a16:creationId xmlns:a16="http://schemas.microsoft.com/office/drawing/2014/main" id="{00000000-0008-0000-06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3" name="Picture 1" descr="ALMASHRI_0">
          <a:extLst>
            <a:ext uri="{FF2B5EF4-FFF2-40B4-BE49-F238E27FC236}">
              <a16:creationId xmlns:a16="http://schemas.microsoft.com/office/drawing/2014/main" id="{00000000-0008-0000-06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4" name="Picture 1" descr="ALMASHRI_0">
          <a:extLst>
            <a:ext uri="{FF2B5EF4-FFF2-40B4-BE49-F238E27FC236}">
              <a16:creationId xmlns:a16="http://schemas.microsoft.com/office/drawing/2014/main" id="{00000000-0008-0000-06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5" name="Picture 1" descr="ALMASHRI_0">
          <a:extLst>
            <a:ext uri="{FF2B5EF4-FFF2-40B4-BE49-F238E27FC236}">
              <a16:creationId xmlns:a16="http://schemas.microsoft.com/office/drawing/2014/main" id="{00000000-0008-0000-06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6" name="Picture 1" descr="ALMASHRI_0">
          <a:extLst>
            <a:ext uri="{FF2B5EF4-FFF2-40B4-BE49-F238E27FC236}">
              <a16:creationId xmlns:a16="http://schemas.microsoft.com/office/drawing/2014/main" id="{00000000-0008-0000-06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7" name="Picture 1" descr="ALMASHRI_0">
          <a:extLst>
            <a:ext uri="{FF2B5EF4-FFF2-40B4-BE49-F238E27FC236}">
              <a16:creationId xmlns:a16="http://schemas.microsoft.com/office/drawing/2014/main" id="{00000000-0008-0000-06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8" name="Picture 1" descr="ALMASHRI_0">
          <a:extLst>
            <a:ext uri="{FF2B5EF4-FFF2-40B4-BE49-F238E27FC236}">
              <a16:creationId xmlns:a16="http://schemas.microsoft.com/office/drawing/2014/main" id="{00000000-0008-0000-06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79" name="Picture 1" descr="ALMASHRI_0">
          <a:extLst>
            <a:ext uri="{FF2B5EF4-FFF2-40B4-BE49-F238E27FC236}">
              <a16:creationId xmlns:a16="http://schemas.microsoft.com/office/drawing/2014/main" id="{00000000-0008-0000-06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80" name="Picture 1" descr="ALMASHRI_0">
          <a:extLst>
            <a:ext uri="{FF2B5EF4-FFF2-40B4-BE49-F238E27FC236}">
              <a16:creationId xmlns:a16="http://schemas.microsoft.com/office/drawing/2014/main" id="{00000000-0008-0000-06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81" name="Picture 1" descr="ALMASHRI_0">
          <a:extLst>
            <a:ext uri="{FF2B5EF4-FFF2-40B4-BE49-F238E27FC236}">
              <a16:creationId xmlns:a16="http://schemas.microsoft.com/office/drawing/2014/main" id="{00000000-0008-0000-06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82" name="Picture 1" descr="ALMASHRI_0">
          <a:extLst>
            <a:ext uri="{FF2B5EF4-FFF2-40B4-BE49-F238E27FC236}">
              <a16:creationId xmlns:a16="http://schemas.microsoft.com/office/drawing/2014/main" id="{00000000-0008-0000-06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83" name="Picture 1" descr="ALMASHRI_0">
          <a:extLst>
            <a:ext uri="{FF2B5EF4-FFF2-40B4-BE49-F238E27FC236}">
              <a16:creationId xmlns:a16="http://schemas.microsoft.com/office/drawing/2014/main" id="{00000000-0008-0000-06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84" name="Picture 1" descr="ALMASHRI_0">
          <a:extLst>
            <a:ext uri="{FF2B5EF4-FFF2-40B4-BE49-F238E27FC236}">
              <a16:creationId xmlns:a16="http://schemas.microsoft.com/office/drawing/2014/main" id="{00000000-0008-0000-06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385" name="Picture 1" descr="ALMASHRI_0">
          <a:extLst>
            <a:ext uri="{FF2B5EF4-FFF2-40B4-BE49-F238E27FC236}">
              <a16:creationId xmlns:a16="http://schemas.microsoft.com/office/drawing/2014/main" id="{00000000-0008-0000-06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86" name="Picture 1" descr="ALMASHRI_0">
          <a:extLst>
            <a:ext uri="{FF2B5EF4-FFF2-40B4-BE49-F238E27FC236}">
              <a16:creationId xmlns:a16="http://schemas.microsoft.com/office/drawing/2014/main" id="{00000000-0008-0000-06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87" name="Picture 1" descr="ALMASHRI_0">
          <a:extLst>
            <a:ext uri="{FF2B5EF4-FFF2-40B4-BE49-F238E27FC236}">
              <a16:creationId xmlns:a16="http://schemas.microsoft.com/office/drawing/2014/main" id="{00000000-0008-0000-06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88" name="Picture 1" descr="ALMASHRI_0">
          <a:extLst>
            <a:ext uri="{FF2B5EF4-FFF2-40B4-BE49-F238E27FC236}">
              <a16:creationId xmlns:a16="http://schemas.microsoft.com/office/drawing/2014/main" id="{00000000-0008-0000-06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89" name="Picture 1" descr="ALMASHRI_0">
          <a:extLst>
            <a:ext uri="{FF2B5EF4-FFF2-40B4-BE49-F238E27FC236}">
              <a16:creationId xmlns:a16="http://schemas.microsoft.com/office/drawing/2014/main" id="{00000000-0008-0000-06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0" name="Picture 1" descr="ALMASHRI_0">
          <a:extLst>
            <a:ext uri="{FF2B5EF4-FFF2-40B4-BE49-F238E27FC236}">
              <a16:creationId xmlns:a16="http://schemas.microsoft.com/office/drawing/2014/main" id="{00000000-0008-0000-06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1" name="Picture 1" descr="ALMASHRI_0">
          <a:extLst>
            <a:ext uri="{FF2B5EF4-FFF2-40B4-BE49-F238E27FC236}">
              <a16:creationId xmlns:a16="http://schemas.microsoft.com/office/drawing/2014/main" id="{00000000-0008-0000-06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2" name="Picture 1" descr="ALMASHRI_0">
          <a:extLst>
            <a:ext uri="{FF2B5EF4-FFF2-40B4-BE49-F238E27FC236}">
              <a16:creationId xmlns:a16="http://schemas.microsoft.com/office/drawing/2014/main" id="{00000000-0008-0000-06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3" name="Picture 1" descr="ALMASHRI_0">
          <a:extLst>
            <a:ext uri="{FF2B5EF4-FFF2-40B4-BE49-F238E27FC236}">
              <a16:creationId xmlns:a16="http://schemas.microsoft.com/office/drawing/2014/main" id="{00000000-0008-0000-06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4" name="Picture 1" descr="ALMASHRI_0">
          <a:extLst>
            <a:ext uri="{FF2B5EF4-FFF2-40B4-BE49-F238E27FC236}">
              <a16:creationId xmlns:a16="http://schemas.microsoft.com/office/drawing/2014/main" id="{00000000-0008-0000-06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5" name="Picture 1" descr="ALMASHRI_0">
          <a:extLst>
            <a:ext uri="{FF2B5EF4-FFF2-40B4-BE49-F238E27FC236}">
              <a16:creationId xmlns:a16="http://schemas.microsoft.com/office/drawing/2014/main" id="{00000000-0008-0000-06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6" name="Picture 1" descr="ALMASHRI_0">
          <a:extLst>
            <a:ext uri="{FF2B5EF4-FFF2-40B4-BE49-F238E27FC236}">
              <a16:creationId xmlns:a16="http://schemas.microsoft.com/office/drawing/2014/main" id="{00000000-0008-0000-06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7" name="Picture 1" descr="ALMASHRI_0">
          <a:extLst>
            <a:ext uri="{FF2B5EF4-FFF2-40B4-BE49-F238E27FC236}">
              <a16:creationId xmlns:a16="http://schemas.microsoft.com/office/drawing/2014/main" id="{00000000-0008-0000-06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8" name="Picture 1" descr="ALMASHRI_0">
          <a:extLst>
            <a:ext uri="{FF2B5EF4-FFF2-40B4-BE49-F238E27FC236}">
              <a16:creationId xmlns:a16="http://schemas.microsoft.com/office/drawing/2014/main" id="{00000000-0008-0000-06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399" name="Picture 1" descr="ALMASHRI_0">
          <a:extLst>
            <a:ext uri="{FF2B5EF4-FFF2-40B4-BE49-F238E27FC236}">
              <a16:creationId xmlns:a16="http://schemas.microsoft.com/office/drawing/2014/main" id="{00000000-0008-0000-06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400" name="Picture 1" descr="ALMASHRI_0">
          <a:extLst>
            <a:ext uri="{FF2B5EF4-FFF2-40B4-BE49-F238E27FC236}">
              <a16:creationId xmlns:a16="http://schemas.microsoft.com/office/drawing/2014/main" id="{00000000-0008-0000-06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401" name="Picture 1" descr="ALMASHRI_0">
          <a:extLst>
            <a:ext uri="{FF2B5EF4-FFF2-40B4-BE49-F238E27FC236}">
              <a16:creationId xmlns:a16="http://schemas.microsoft.com/office/drawing/2014/main" id="{00000000-0008-0000-06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2" name="Picture 1" descr="ALMASHRI_0">
          <a:extLst>
            <a:ext uri="{FF2B5EF4-FFF2-40B4-BE49-F238E27FC236}">
              <a16:creationId xmlns:a16="http://schemas.microsoft.com/office/drawing/2014/main" id="{00000000-0008-0000-06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3" name="Picture 1" descr="ALMASHRI_0">
          <a:extLst>
            <a:ext uri="{FF2B5EF4-FFF2-40B4-BE49-F238E27FC236}">
              <a16:creationId xmlns:a16="http://schemas.microsoft.com/office/drawing/2014/main" id="{00000000-0008-0000-06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4" name="Picture 1" descr="ALMASHRI_0">
          <a:extLst>
            <a:ext uri="{FF2B5EF4-FFF2-40B4-BE49-F238E27FC236}">
              <a16:creationId xmlns:a16="http://schemas.microsoft.com/office/drawing/2014/main" id="{00000000-0008-0000-06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5" name="Picture 1" descr="ALMASHRI_0">
          <a:extLst>
            <a:ext uri="{FF2B5EF4-FFF2-40B4-BE49-F238E27FC236}">
              <a16:creationId xmlns:a16="http://schemas.microsoft.com/office/drawing/2014/main" id="{00000000-0008-0000-06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6" name="Picture 1" descr="ALMASHRI_0">
          <a:extLst>
            <a:ext uri="{FF2B5EF4-FFF2-40B4-BE49-F238E27FC236}">
              <a16:creationId xmlns:a16="http://schemas.microsoft.com/office/drawing/2014/main" id="{00000000-0008-0000-06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7" name="Picture 1" descr="ALMASHRI_0">
          <a:extLst>
            <a:ext uri="{FF2B5EF4-FFF2-40B4-BE49-F238E27FC236}">
              <a16:creationId xmlns:a16="http://schemas.microsoft.com/office/drawing/2014/main" id="{00000000-0008-0000-06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8" name="Picture 1" descr="ALMASHRI_0">
          <a:extLst>
            <a:ext uri="{FF2B5EF4-FFF2-40B4-BE49-F238E27FC236}">
              <a16:creationId xmlns:a16="http://schemas.microsoft.com/office/drawing/2014/main" id="{00000000-0008-0000-06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09" name="Picture 1" descr="ALMASHRI_0">
          <a:extLst>
            <a:ext uri="{FF2B5EF4-FFF2-40B4-BE49-F238E27FC236}">
              <a16:creationId xmlns:a16="http://schemas.microsoft.com/office/drawing/2014/main" id="{00000000-0008-0000-06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0" name="Picture 1" descr="ALMASHRI_0">
          <a:extLst>
            <a:ext uri="{FF2B5EF4-FFF2-40B4-BE49-F238E27FC236}">
              <a16:creationId xmlns:a16="http://schemas.microsoft.com/office/drawing/2014/main" id="{00000000-0008-0000-06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1" name="Picture 1" descr="ALMASHRI_0">
          <a:extLst>
            <a:ext uri="{FF2B5EF4-FFF2-40B4-BE49-F238E27FC236}">
              <a16:creationId xmlns:a16="http://schemas.microsoft.com/office/drawing/2014/main" id="{00000000-0008-0000-06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2" name="Picture 1" descr="ALMASHRI_0">
          <a:extLst>
            <a:ext uri="{FF2B5EF4-FFF2-40B4-BE49-F238E27FC236}">
              <a16:creationId xmlns:a16="http://schemas.microsoft.com/office/drawing/2014/main" id="{00000000-0008-0000-06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3" name="Picture 1" descr="ALMASHRI_0">
          <a:extLst>
            <a:ext uri="{FF2B5EF4-FFF2-40B4-BE49-F238E27FC236}">
              <a16:creationId xmlns:a16="http://schemas.microsoft.com/office/drawing/2014/main" id="{00000000-0008-0000-06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4" name="Picture 1" descr="ALMASHRI_0">
          <a:extLst>
            <a:ext uri="{FF2B5EF4-FFF2-40B4-BE49-F238E27FC236}">
              <a16:creationId xmlns:a16="http://schemas.microsoft.com/office/drawing/2014/main" id="{00000000-0008-0000-06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5" name="Picture 1" descr="ALMASHRI_0">
          <a:extLst>
            <a:ext uri="{FF2B5EF4-FFF2-40B4-BE49-F238E27FC236}">
              <a16:creationId xmlns:a16="http://schemas.microsoft.com/office/drawing/2014/main" id="{00000000-0008-0000-06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6" name="Picture 1" descr="ALMASHRI_0">
          <a:extLst>
            <a:ext uri="{FF2B5EF4-FFF2-40B4-BE49-F238E27FC236}">
              <a16:creationId xmlns:a16="http://schemas.microsoft.com/office/drawing/2014/main" id="{00000000-0008-0000-06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17" name="Picture 1" descr="ALMASHRI_0">
          <a:extLst>
            <a:ext uri="{FF2B5EF4-FFF2-40B4-BE49-F238E27FC236}">
              <a16:creationId xmlns:a16="http://schemas.microsoft.com/office/drawing/2014/main" id="{00000000-0008-0000-06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18" name="Picture 1" descr="ALMASHRI_0">
          <a:extLst>
            <a:ext uri="{FF2B5EF4-FFF2-40B4-BE49-F238E27FC236}">
              <a16:creationId xmlns:a16="http://schemas.microsoft.com/office/drawing/2014/main" id="{00000000-0008-0000-06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19" name="Picture 1" descr="ALMASHRI_0">
          <a:extLst>
            <a:ext uri="{FF2B5EF4-FFF2-40B4-BE49-F238E27FC236}">
              <a16:creationId xmlns:a16="http://schemas.microsoft.com/office/drawing/2014/main" id="{00000000-0008-0000-06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0" name="Picture 1" descr="ALMASHRI_0">
          <a:extLst>
            <a:ext uri="{FF2B5EF4-FFF2-40B4-BE49-F238E27FC236}">
              <a16:creationId xmlns:a16="http://schemas.microsoft.com/office/drawing/2014/main" id="{00000000-0008-0000-06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1" name="Picture 1" descr="ALMASHRI_0">
          <a:extLst>
            <a:ext uri="{FF2B5EF4-FFF2-40B4-BE49-F238E27FC236}">
              <a16:creationId xmlns:a16="http://schemas.microsoft.com/office/drawing/2014/main" id="{00000000-0008-0000-06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2" name="Picture 1" descr="ALMASHRI_0">
          <a:extLst>
            <a:ext uri="{FF2B5EF4-FFF2-40B4-BE49-F238E27FC236}">
              <a16:creationId xmlns:a16="http://schemas.microsoft.com/office/drawing/2014/main" id="{00000000-0008-0000-06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3" name="Picture 1" descr="ALMASHRI_0">
          <a:extLst>
            <a:ext uri="{FF2B5EF4-FFF2-40B4-BE49-F238E27FC236}">
              <a16:creationId xmlns:a16="http://schemas.microsoft.com/office/drawing/2014/main" id="{00000000-0008-0000-06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4" name="Picture 1" descr="ALMASHRI_0">
          <a:extLst>
            <a:ext uri="{FF2B5EF4-FFF2-40B4-BE49-F238E27FC236}">
              <a16:creationId xmlns:a16="http://schemas.microsoft.com/office/drawing/2014/main" id="{00000000-0008-0000-06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5" name="Picture 1" descr="ALMASHRI_0">
          <a:extLst>
            <a:ext uri="{FF2B5EF4-FFF2-40B4-BE49-F238E27FC236}">
              <a16:creationId xmlns:a16="http://schemas.microsoft.com/office/drawing/2014/main" id="{00000000-0008-0000-06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6" name="Picture 1" descr="ALMASHRI_0">
          <a:extLst>
            <a:ext uri="{FF2B5EF4-FFF2-40B4-BE49-F238E27FC236}">
              <a16:creationId xmlns:a16="http://schemas.microsoft.com/office/drawing/2014/main" id="{00000000-0008-0000-06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7" name="Picture 1" descr="ALMASHRI_0">
          <a:extLst>
            <a:ext uri="{FF2B5EF4-FFF2-40B4-BE49-F238E27FC236}">
              <a16:creationId xmlns:a16="http://schemas.microsoft.com/office/drawing/2014/main" id="{00000000-0008-0000-06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8" name="Picture 1" descr="ALMASHRI_0">
          <a:extLst>
            <a:ext uri="{FF2B5EF4-FFF2-40B4-BE49-F238E27FC236}">
              <a16:creationId xmlns:a16="http://schemas.microsoft.com/office/drawing/2014/main" id="{00000000-0008-0000-06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29" name="Picture 1" descr="ALMASHRI_0">
          <a:extLst>
            <a:ext uri="{FF2B5EF4-FFF2-40B4-BE49-F238E27FC236}">
              <a16:creationId xmlns:a16="http://schemas.microsoft.com/office/drawing/2014/main" id="{00000000-0008-0000-06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0" name="Picture 1" descr="ALMASHRI_0">
          <a:extLst>
            <a:ext uri="{FF2B5EF4-FFF2-40B4-BE49-F238E27FC236}">
              <a16:creationId xmlns:a16="http://schemas.microsoft.com/office/drawing/2014/main" id="{00000000-0008-0000-06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1" name="Picture 1" descr="ALMASHRI_0">
          <a:extLst>
            <a:ext uri="{FF2B5EF4-FFF2-40B4-BE49-F238E27FC236}">
              <a16:creationId xmlns:a16="http://schemas.microsoft.com/office/drawing/2014/main" id="{00000000-0008-0000-06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2" name="Picture 1" descr="ALMASHRI_0">
          <a:extLst>
            <a:ext uri="{FF2B5EF4-FFF2-40B4-BE49-F238E27FC236}">
              <a16:creationId xmlns:a16="http://schemas.microsoft.com/office/drawing/2014/main" id="{00000000-0008-0000-06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33" name="Picture 1" descr="ALMASHRI_0">
          <a:extLst>
            <a:ext uri="{FF2B5EF4-FFF2-40B4-BE49-F238E27FC236}">
              <a16:creationId xmlns:a16="http://schemas.microsoft.com/office/drawing/2014/main" id="{00000000-0008-0000-06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4" name="Picture 1" descr="ALMASHRI_0">
          <a:extLst>
            <a:ext uri="{FF2B5EF4-FFF2-40B4-BE49-F238E27FC236}">
              <a16:creationId xmlns:a16="http://schemas.microsoft.com/office/drawing/2014/main" id="{00000000-0008-0000-06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5" name="Picture 1" descr="ALMASHRI_0">
          <a:extLst>
            <a:ext uri="{FF2B5EF4-FFF2-40B4-BE49-F238E27FC236}">
              <a16:creationId xmlns:a16="http://schemas.microsoft.com/office/drawing/2014/main" id="{00000000-0008-0000-06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6" name="Picture 1" descr="ALMASHRI_0">
          <a:extLst>
            <a:ext uri="{FF2B5EF4-FFF2-40B4-BE49-F238E27FC236}">
              <a16:creationId xmlns:a16="http://schemas.microsoft.com/office/drawing/2014/main" id="{00000000-0008-0000-06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7" name="Picture 1" descr="ALMASHRI_0">
          <a:extLst>
            <a:ext uri="{FF2B5EF4-FFF2-40B4-BE49-F238E27FC236}">
              <a16:creationId xmlns:a16="http://schemas.microsoft.com/office/drawing/2014/main" id="{00000000-0008-0000-06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8" name="Picture 1" descr="ALMASHRI_0">
          <a:extLst>
            <a:ext uri="{FF2B5EF4-FFF2-40B4-BE49-F238E27FC236}">
              <a16:creationId xmlns:a16="http://schemas.microsoft.com/office/drawing/2014/main" id="{00000000-0008-0000-06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39" name="Picture 1" descr="ALMASHRI_0">
          <a:extLst>
            <a:ext uri="{FF2B5EF4-FFF2-40B4-BE49-F238E27FC236}">
              <a16:creationId xmlns:a16="http://schemas.microsoft.com/office/drawing/2014/main" id="{00000000-0008-0000-06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0" name="Picture 1" descr="ALMASHRI_0">
          <a:extLst>
            <a:ext uri="{FF2B5EF4-FFF2-40B4-BE49-F238E27FC236}">
              <a16:creationId xmlns:a16="http://schemas.microsoft.com/office/drawing/2014/main" id="{00000000-0008-0000-06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1" name="Picture 1" descr="ALMASHRI_0">
          <a:extLst>
            <a:ext uri="{FF2B5EF4-FFF2-40B4-BE49-F238E27FC236}">
              <a16:creationId xmlns:a16="http://schemas.microsoft.com/office/drawing/2014/main" id="{00000000-0008-0000-06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2" name="Picture 1" descr="ALMASHRI_0">
          <a:extLst>
            <a:ext uri="{FF2B5EF4-FFF2-40B4-BE49-F238E27FC236}">
              <a16:creationId xmlns:a16="http://schemas.microsoft.com/office/drawing/2014/main" id="{00000000-0008-0000-06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3" name="Picture 1" descr="ALMASHRI_0">
          <a:extLst>
            <a:ext uri="{FF2B5EF4-FFF2-40B4-BE49-F238E27FC236}">
              <a16:creationId xmlns:a16="http://schemas.microsoft.com/office/drawing/2014/main" id="{00000000-0008-0000-06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4" name="Picture 1" descr="ALMASHRI_0">
          <a:extLst>
            <a:ext uri="{FF2B5EF4-FFF2-40B4-BE49-F238E27FC236}">
              <a16:creationId xmlns:a16="http://schemas.microsoft.com/office/drawing/2014/main" id="{00000000-0008-0000-06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5" name="Picture 1" descr="ALMASHRI_0">
          <a:extLst>
            <a:ext uri="{FF2B5EF4-FFF2-40B4-BE49-F238E27FC236}">
              <a16:creationId xmlns:a16="http://schemas.microsoft.com/office/drawing/2014/main" id="{00000000-0008-0000-06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6" name="Picture 1" descr="ALMASHRI_0">
          <a:extLst>
            <a:ext uri="{FF2B5EF4-FFF2-40B4-BE49-F238E27FC236}">
              <a16:creationId xmlns:a16="http://schemas.microsoft.com/office/drawing/2014/main" id="{00000000-0008-0000-06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7" name="Picture 1" descr="ALMASHRI_0">
          <a:extLst>
            <a:ext uri="{FF2B5EF4-FFF2-40B4-BE49-F238E27FC236}">
              <a16:creationId xmlns:a16="http://schemas.microsoft.com/office/drawing/2014/main" id="{00000000-0008-0000-06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8" name="Picture 1" descr="ALMASHRI_0">
          <a:extLst>
            <a:ext uri="{FF2B5EF4-FFF2-40B4-BE49-F238E27FC236}">
              <a16:creationId xmlns:a16="http://schemas.microsoft.com/office/drawing/2014/main" id="{00000000-0008-0000-06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449" name="Picture 1" descr="ALMASHRI_0">
          <a:extLst>
            <a:ext uri="{FF2B5EF4-FFF2-40B4-BE49-F238E27FC236}">
              <a16:creationId xmlns:a16="http://schemas.microsoft.com/office/drawing/2014/main" id="{00000000-0008-0000-06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0" name="Picture 1" descr="ALMASHRI_0">
          <a:extLst>
            <a:ext uri="{FF2B5EF4-FFF2-40B4-BE49-F238E27FC236}">
              <a16:creationId xmlns:a16="http://schemas.microsoft.com/office/drawing/2014/main" id="{00000000-0008-0000-06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1" name="Picture 1" descr="ALMASHRI_0">
          <a:extLst>
            <a:ext uri="{FF2B5EF4-FFF2-40B4-BE49-F238E27FC236}">
              <a16:creationId xmlns:a16="http://schemas.microsoft.com/office/drawing/2014/main" id="{00000000-0008-0000-06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2" name="Picture 1" descr="ALMASHRI_0">
          <a:extLst>
            <a:ext uri="{FF2B5EF4-FFF2-40B4-BE49-F238E27FC236}">
              <a16:creationId xmlns:a16="http://schemas.microsoft.com/office/drawing/2014/main" id="{00000000-0008-0000-06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3" name="Picture 1" descr="ALMASHRI_0">
          <a:extLst>
            <a:ext uri="{FF2B5EF4-FFF2-40B4-BE49-F238E27FC236}">
              <a16:creationId xmlns:a16="http://schemas.microsoft.com/office/drawing/2014/main" id="{00000000-0008-0000-06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4" name="Picture 1" descr="ALMASHRI_0">
          <a:extLst>
            <a:ext uri="{FF2B5EF4-FFF2-40B4-BE49-F238E27FC236}">
              <a16:creationId xmlns:a16="http://schemas.microsoft.com/office/drawing/2014/main" id="{00000000-0008-0000-06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5" name="Picture 1" descr="ALMASHRI_0">
          <a:extLst>
            <a:ext uri="{FF2B5EF4-FFF2-40B4-BE49-F238E27FC236}">
              <a16:creationId xmlns:a16="http://schemas.microsoft.com/office/drawing/2014/main" id="{00000000-0008-0000-06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6" name="Picture 1" descr="ALMASHRI_0">
          <a:extLst>
            <a:ext uri="{FF2B5EF4-FFF2-40B4-BE49-F238E27FC236}">
              <a16:creationId xmlns:a16="http://schemas.microsoft.com/office/drawing/2014/main" id="{00000000-0008-0000-06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7" name="Picture 1" descr="ALMASHRI_0">
          <a:extLst>
            <a:ext uri="{FF2B5EF4-FFF2-40B4-BE49-F238E27FC236}">
              <a16:creationId xmlns:a16="http://schemas.microsoft.com/office/drawing/2014/main" id="{00000000-0008-0000-06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8" name="Picture 1" descr="ALMASHRI_0">
          <a:extLst>
            <a:ext uri="{FF2B5EF4-FFF2-40B4-BE49-F238E27FC236}">
              <a16:creationId xmlns:a16="http://schemas.microsoft.com/office/drawing/2014/main" id="{00000000-0008-0000-06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59" name="Picture 1" descr="ALMASHRI_0">
          <a:extLst>
            <a:ext uri="{FF2B5EF4-FFF2-40B4-BE49-F238E27FC236}">
              <a16:creationId xmlns:a16="http://schemas.microsoft.com/office/drawing/2014/main" id="{00000000-0008-0000-06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0" name="Picture 1" descr="ALMASHRI_0">
          <a:extLst>
            <a:ext uri="{FF2B5EF4-FFF2-40B4-BE49-F238E27FC236}">
              <a16:creationId xmlns:a16="http://schemas.microsoft.com/office/drawing/2014/main" id="{00000000-0008-0000-06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1" name="Picture 1" descr="ALMASHRI_0">
          <a:extLst>
            <a:ext uri="{FF2B5EF4-FFF2-40B4-BE49-F238E27FC236}">
              <a16:creationId xmlns:a16="http://schemas.microsoft.com/office/drawing/2014/main" id="{00000000-0008-0000-06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2" name="Picture 1" descr="ALMASHRI_0">
          <a:extLst>
            <a:ext uri="{FF2B5EF4-FFF2-40B4-BE49-F238E27FC236}">
              <a16:creationId xmlns:a16="http://schemas.microsoft.com/office/drawing/2014/main" id="{00000000-0008-0000-06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3" name="Picture 1" descr="ALMASHRI_0">
          <a:extLst>
            <a:ext uri="{FF2B5EF4-FFF2-40B4-BE49-F238E27FC236}">
              <a16:creationId xmlns:a16="http://schemas.microsoft.com/office/drawing/2014/main" id="{00000000-0008-0000-06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4" name="Picture 1" descr="ALMASHRI_0">
          <a:extLst>
            <a:ext uri="{FF2B5EF4-FFF2-40B4-BE49-F238E27FC236}">
              <a16:creationId xmlns:a16="http://schemas.microsoft.com/office/drawing/2014/main" id="{00000000-0008-0000-06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465" name="Picture 1" descr="ALMASHRI_0">
          <a:extLst>
            <a:ext uri="{FF2B5EF4-FFF2-40B4-BE49-F238E27FC236}">
              <a16:creationId xmlns:a16="http://schemas.microsoft.com/office/drawing/2014/main" id="{00000000-0008-0000-06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6" name="Picture 1" descr="ALMASHRI_0">
          <a:extLst>
            <a:ext uri="{FF2B5EF4-FFF2-40B4-BE49-F238E27FC236}">
              <a16:creationId xmlns:a16="http://schemas.microsoft.com/office/drawing/2014/main" id="{00000000-0008-0000-06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7" name="Picture 1" descr="ALMASHRI_0">
          <a:extLst>
            <a:ext uri="{FF2B5EF4-FFF2-40B4-BE49-F238E27FC236}">
              <a16:creationId xmlns:a16="http://schemas.microsoft.com/office/drawing/2014/main" id="{00000000-0008-0000-06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8" name="Picture 1" descr="ALMASHRI_0">
          <a:extLst>
            <a:ext uri="{FF2B5EF4-FFF2-40B4-BE49-F238E27FC236}">
              <a16:creationId xmlns:a16="http://schemas.microsoft.com/office/drawing/2014/main" id="{00000000-0008-0000-06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69" name="Picture 1" descr="ALMASHRI_0">
          <a:extLst>
            <a:ext uri="{FF2B5EF4-FFF2-40B4-BE49-F238E27FC236}">
              <a16:creationId xmlns:a16="http://schemas.microsoft.com/office/drawing/2014/main" id="{00000000-0008-0000-06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0" name="Picture 1" descr="ALMASHRI_0">
          <a:extLst>
            <a:ext uri="{FF2B5EF4-FFF2-40B4-BE49-F238E27FC236}">
              <a16:creationId xmlns:a16="http://schemas.microsoft.com/office/drawing/2014/main" id="{00000000-0008-0000-06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1" name="Picture 1" descr="ALMASHRI_0">
          <a:extLst>
            <a:ext uri="{FF2B5EF4-FFF2-40B4-BE49-F238E27FC236}">
              <a16:creationId xmlns:a16="http://schemas.microsoft.com/office/drawing/2014/main" id="{00000000-0008-0000-06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2" name="Picture 1" descr="ALMASHRI_0">
          <a:extLst>
            <a:ext uri="{FF2B5EF4-FFF2-40B4-BE49-F238E27FC236}">
              <a16:creationId xmlns:a16="http://schemas.microsoft.com/office/drawing/2014/main" id="{00000000-0008-0000-06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3" name="Picture 1" descr="ALMASHRI_0">
          <a:extLst>
            <a:ext uri="{FF2B5EF4-FFF2-40B4-BE49-F238E27FC236}">
              <a16:creationId xmlns:a16="http://schemas.microsoft.com/office/drawing/2014/main" id="{00000000-0008-0000-06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4" name="Picture 1" descr="ALMASHRI_0">
          <a:extLst>
            <a:ext uri="{FF2B5EF4-FFF2-40B4-BE49-F238E27FC236}">
              <a16:creationId xmlns:a16="http://schemas.microsoft.com/office/drawing/2014/main" id="{00000000-0008-0000-06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5" name="Picture 1" descr="ALMASHRI_0">
          <a:extLst>
            <a:ext uri="{FF2B5EF4-FFF2-40B4-BE49-F238E27FC236}">
              <a16:creationId xmlns:a16="http://schemas.microsoft.com/office/drawing/2014/main" id="{00000000-0008-0000-06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6" name="Picture 1" descr="ALMASHRI_0">
          <a:extLst>
            <a:ext uri="{FF2B5EF4-FFF2-40B4-BE49-F238E27FC236}">
              <a16:creationId xmlns:a16="http://schemas.microsoft.com/office/drawing/2014/main" id="{00000000-0008-0000-06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7" name="Picture 1" descr="ALMASHRI_0">
          <a:extLst>
            <a:ext uri="{FF2B5EF4-FFF2-40B4-BE49-F238E27FC236}">
              <a16:creationId xmlns:a16="http://schemas.microsoft.com/office/drawing/2014/main" id="{00000000-0008-0000-06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8" name="Picture 1" descr="ALMASHRI_0">
          <a:extLst>
            <a:ext uri="{FF2B5EF4-FFF2-40B4-BE49-F238E27FC236}">
              <a16:creationId xmlns:a16="http://schemas.microsoft.com/office/drawing/2014/main" id="{00000000-0008-0000-06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79" name="Picture 1" descr="ALMASHRI_0">
          <a:extLst>
            <a:ext uri="{FF2B5EF4-FFF2-40B4-BE49-F238E27FC236}">
              <a16:creationId xmlns:a16="http://schemas.microsoft.com/office/drawing/2014/main" id="{00000000-0008-0000-06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0" name="Picture 1" descr="ALMASHRI_0">
          <a:extLst>
            <a:ext uri="{FF2B5EF4-FFF2-40B4-BE49-F238E27FC236}">
              <a16:creationId xmlns:a16="http://schemas.microsoft.com/office/drawing/2014/main" id="{00000000-0008-0000-06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481" name="Picture 1" descr="ALMASHRI_0">
          <a:extLst>
            <a:ext uri="{FF2B5EF4-FFF2-40B4-BE49-F238E27FC236}">
              <a16:creationId xmlns:a16="http://schemas.microsoft.com/office/drawing/2014/main" id="{00000000-0008-0000-06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2" name="Picture 1" descr="ALMASHRI_0">
          <a:extLst>
            <a:ext uri="{FF2B5EF4-FFF2-40B4-BE49-F238E27FC236}">
              <a16:creationId xmlns:a16="http://schemas.microsoft.com/office/drawing/2014/main" id="{00000000-0008-0000-06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3" name="Picture 1" descr="ALMASHRI_0">
          <a:extLst>
            <a:ext uri="{FF2B5EF4-FFF2-40B4-BE49-F238E27FC236}">
              <a16:creationId xmlns:a16="http://schemas.microsoft.com/office/drawing/2014/main" id="{00000000-0008-0000-06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4" name="Picture 1" descr="ALMASHRI_0">
          <a:extLst>
            <a:ext uri="{FF2B5EF4-FFF2-40B4-BE49-F238E27FC236}">
              <a16:creationId xmlns:a16="http://schemas.microsoft.com/office/drawing/2014/main" id="{00000000-0008-0000-06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5" name="Picture 1" descr="ALMASHRI_0">
          <a:extLst>
            <a:ext uri="{FF2B5EF4-FFF2-40B4-BE49-F238E27FC236}">
              <a16:creationId xmlns:a16="http://schemas.microsoft.com/office/drawing/2014/main" id="{00000000-0008-0000-06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6" name="Picture 1" descr="ALMASHRI_0">
          <a:extLst>
            <a:ext uri="{FF2B5EF4-FFF2-40B4-BE49-F238E27FC236}">
              <a16:creationId xmlns:a16="http://schemas.microsoft.com/office/drawing/2014/main" id="{00000000-0008-0000-06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7" name="Picture 1" descr="ALMASHRI_0">
          <a:extLst>
            <a:ext uri="{FF2B5EF4-FFF2-40B4-BE49-F238E27FC236}">
              <a16:creationId xmlns:a16="http://schemas.microsoft.com/office/drawing/2014/main" id="{00000000-0008-0000-06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8" name="Picture 1" descr="ALMASHRI_0">
          <a:extLst>
            <a:ext uri="{FF2B5EF4-FFF2-40B4-BE49-F238E27FC236}">
              <a16:creationId xmlns:a16="http://schemas.microsoft.com/office/drawing/2014/main" id="{00000000-0008-0000-06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89" name="Picture 1" descr="ALMASHRI_0">
          <a:extLst>
            <a:ext uri="{FF2B5EF4-FFF2-40B4-BE49-F238E27FC236}">
              <a16:creationId xmlns:a16="http://schemas.microsoft.com/office/drawing/2014/main" id="{00000000-0008-0000-06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0" name="Picture 1" descr="ALMASHRI_0">
          <a:extLst>
            <a:ext uri="{FF2B5EF4-FFF2-40B4-BE49-F238E27FC236}">
              <a16:creationId xmlns:a16="http://schemas.microsoft.com/office/drawing/2014/main" id="{00000000-0008-0000-06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1" name="Picture 1" descr="ALMASHRI_0">
          <a:extLst>
            <a:ext uri="{FF2B5EF4-FFF2-40B4-BE49-F238E27FC236}">
              <a16:creationId xmlns:a16="http://schemas.microsoft.com/office/drawing/2014/main" id="{00000000-0008-0000-06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2" name="Picture 1" descr="ALMASHRI_0">
          <a:extLst>
            <a:ext uri="{FF2B5EF4-FFF2-40B4-BE49-F238E27FC236}">
              <a16:creationId xmlns:a16="http://schemas.microsoft.com/office/drawing/2014/main" id="{00000000-0008-0000-06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3" name="Picture 1" descr="ALMASHRI_0">
          <a:extLst>
            <a:ext uri="{FF2B5EF4-FFF2-40B4-BE49-F238E27FC236}">
              <a16:creationId xmlns:a16="http://schemas.microsoft.com/office/drawing/2014/main" id="{00000000-0008-0000-06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4" name="Picture 1" descr="ALMASHRI_0">
          <a:extLst>
            <a:ext uri="{FF2B5EF4-FFF2-40B4-BE49-F238E27FC236}">
              <a16:creationId xmlns:a16="http://schemas.microsoft.com/office/drawing/2014/main" id="{00000000-0008-0000-06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5" name="Picture 1" descr="ALMASHRI_0">
          <a:extLst>
            <a:ext uri="{FF2B5EF4-FFF2-40B4-BE49-F238E27FC236}">
              <a16:creationId xmlns:a16="http://schemas.microsoft.com/office/drawing/2014/main" id="{00000000-0008-0000-06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6" name="Picture 1" descr="ALMASHRI_0">
          <a:extLst>
            <a:ext uri="{FF2B5EF4-FFF2-40B4-BE49-F238E27FC236}">
              <a16:creationId xmlns:a16="http://schemas.microsoft.com/office/drawing/2014/main" id="{00000000-0008-0000-06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497" name="Picture 1" descr="ALMASHRI_0">
          <a:extLst>
            <a:ext uri="{FF2B5EF4-FFF2-40B4-BE49-F238E27FC236}">
              <a16:creationId xmlns:a16="http://schemas.microsoft.com/office/drawing/2014/main" id="{00000000-0008-0000-06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498" name="Picture 1" descr="ALMASHRI_0">
          <a:extLst>
            <a:ext uri="{FF2B5EF4-FFF2-40B4-BE49-F238E27FC236}">
              <a16:creationId xmlns:a16="http://schemas.microsoft.com/office/drawing/2014/main" id="{00000000-0008-0000-06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499" name="Picture 1" descr="ALMASHRI_0">
          <a:extLst>
            <a:ext uri="{FF2B5EF4-FFF2-40B4-BE49-F238E27FC236}">
              <a16:creationId xmlns:a16="http://schemas.microsoft.com/office/drawing/2014/main" id="{00000000-0008-0000-06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0" name="Picture 1" descr="ALMASHRI_0">
          <a:extLst>
            <a:ext uri="{FF2B5EF4-FFF2-40B4-BE49-F238E27FC236}">
              <a16:creationId xmlns:a16="http://schemas.microsoft.com/office/drawing/2014/main" id="{00000000-0008-0000-06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1" name="Picture 1" descr="ALMASHRI_0">
          <a:extLst>
            <a:ext uri="{FF2B5EF4-FFF2-40B4-BE49-F238E27FC236}">
              <a16:creationId xmlns:a16="http://schemas.microsoft.com/office/drawing/2014/main" id="{00000000-0008-0000-06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2" name="Picture 1" descr="ALMASHRI_0">
          <a:extLst>
            <a:ext uri="{FF2B5EF4-FFF2-40B4-BE49-F238E27FC236}">
              <a16:creationId xmlns:a16="http://schemas.microsoft.com/office/drawing/2014/main" id="{00000000-0008-0000-06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3" name="Picture 1" descr="ALMASHRI_0">
          <a:extLst>
            <a:ext uri="{FF2B5EF4-FFF2-40B4-BE49-F238E27FC236}">
              <a16:creationId xmlns:a16="http://schemas.microsoft.com/office/drawing/2014/main" id="{00000000-0008-0000-06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4" name="Picture 1" descr="ALMASHRI_0">
          <a:extLst>
            <a:ext uri="{FF2B5EF4-FFF2-40B4-BE49-F238E27FC236}">
              <a16:creationId xmlns:a16="http://schemas.microsoft.com/office/drawing/2014/main" id="{00000000-0008-0000-06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5" name="Picture 1" descr="ALMASHRI_0">
          <a:extLst>
            <a:ext uri="{FF2B5EF4-FFF2-40B4-BE49-F238E27FC236}">
              <a16:creationId xmlns:a16="http://schemas.microsoft.com/office/drawing/2014/main" id="{00000000-0008-0000-06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6" name="Picture 1" descr="ALMASHRI_0">
          <a:extLst>
            <a:ext uri="{FF2B5EF4-FFF2-40B4-BE49-F238E27FC236}">
              <a16:creationId xmlns:a16="http://schemas.microsoft.com/office/drawing/2014/main" id="{00000000-0008-0000-06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7" name="Picture 1" descr="ALMASHRI_0">
          <a:extLst>
            <a:ext uri="{FF2B5EF4-FFF2-40B4-BE49-F238E27FC236}">
              <a16:creationId xmlns:a16="http://schemas.microsoft.com/office/drawing/2014/main" id="{00000000-0008-0000-06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8" name="Picture 1" descr="ALMASHRI_0">
          <a:extLst>
            <a:ext uri="{FF2B5EF4-FFF2-40B4-BE49-F238E27FC236}">
              <a16:creationId xmlns:a16="http://schemas.microsoft.com/office/drawing/2014/main" id="{00000000-0008-0000-06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09" name="Picture 1" descr="ALMASHRI_0">
          <a:extLst>
            <a:ext uri="{FF2B5EF4-FFF2-40B4-BE49-F238E27FC236}">
              <a16:creationId xmlns:a16="http://schemas.microsoft.com/office/drawing/2014/main" id="{00000000-0008-0000-06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10" name="Picture 1" descr="ALMASHRI_0">
          <a:extLst>
            <a:ext uri="{FF2B5EF4-FFF2-40B4-BE49-F238E27FC236}">
              <a16:creationId xmlns:a16="http://schemas.microsoft.com/office/drawing/2014/main" id="{00000000-0008-0000-06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11" name="Picture 1" descr="ALMASHRI_0">
          <a:extLst>
            <a:ext uri="{FF2B5EF4-FFF2-40B4-BE49-F238E27FC236}">
              <a16:creationId xmlns:a16="http://schemas.microsoft.com/office/drawing/2014/main" id="{00000000-0008-0000-06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12" name="Picture 1" descr="ALMASHRI_0">
          <a:extLst>
            <a:ext uri="{FF2B5EF4-FFF2-40B4-BE49-F238E27FC236}">
              <a16:creationId xmlns:a16="http://schemas.microsoft.com/office/drawing/2014/main" id="{00000000-0008-0000-06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513" name="Picture 1" descr="ALMASHRI_0">
          <a:extLst>
            <a:ext uri="{FF2B5EF4-FFF2-40B4-BE49-F238E27FC236}">
              <a16:creationId xmlns:a16="http://schemas.microsoft.com/office/drawing/2014/main" id="{00000000-0008-0000-06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14" name="Picture 1" descr="ALMASHRI_0">
          <a:extLst>
            <a:ext uri="{FF2B5EF4-FFF2-40B4-BE49-F238E27FC236}">
              <a16:creationId xmlns:a16="http://schemas.microsoft.com/office/drawing/2014/main" id="{00000000-0008-0000-06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15" name="Picture 1" descr="ALMASHRI_0">
          <a:extLst>
            <a:ext uri="{FF2B5EF4-FFF2-40B4-BE49-F238E27FC236}">
              <a16:creationId xmlns:a16="http://schemas.microsoft.com/office/drawing/2014/main" id="{00000000-0008-0000-06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16" name="Picture 1" descr="ALMASHRI_0">
          <a:extLst>
            <a:ext uri="{FF2B5EF4-FFF2-40B4-BE49-F238E27FC236}">
              <a16:creationId xmlns:a16="http://schemas.microsoft.com/office/drawing/2014/main" id="{00000000-0008-0000-06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17" name="Picture 1" descr="ALMASHRI_0">
          <a:extLst>
            <a:ext uri="{FF2B5EF4-FFF2-40B4-BE49-F238E27FC236}">
              <a16:creationId xmlns:a16="http://schemas.microsoft.com/office/drawing/2014/main" id="{00000000-0008-0000-06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18" name="Picture 1" descr="ALMASHRI_0">
          <a:extLst>
            <a:ext uri="{FF2B5EF4-FFF2-40B4-BE49-F238E27FC236}">
              <a16:creationId xmlns:a16="http://schemas.microsoft.com/office/drawing/2014/main" id="{00000000-0008-0000-06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19" name="Picture 1" descr="ALMASHRI_0">
          <a:extLst>
            <a:ext uri="{FF2B5EF4-FFF2-40B4-BE49-F238E27FC236}">
              <a16:creationId xmlns:a16="http://schemas.microsoft.com/office/drawing/2014/main" id="{00000000-0008-0000-06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0" name="Picture 1" descr="ALMASHRI_0">
          <a:extLst>
            <a:ext uri="{FF2B5EF4-FFF2-40B4-BE49-F238E27FC236}">
              <a16:creationId xmlns:a16="http://schemas.microsoft.com/office/drawing/2014/main" id="{00000000-0008-0000-06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1" name="Picture 1" descr="ALMASHRI_0">
          <a:extLst>
            <a:ext uri="{FF2B5EF4-FFF2-40B4-BE49-F238E27FC236}">
              <a16:creationId xmlns:a16="http://schemas.microsoft.com/office/drawing/2014/main" id="{00000000-0008-0000-06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2" name="Picture 1" descr="ALMASHRI_0">
          <a:extLst>
            <a:ext uri="{FF2B5EF4-FFF2-40B4-BE49-F238E27FC236}">
              <a16:creationId xmlns:a16="http://schemas.microsoft.com/office/drawing/2014/main" id="{00000000-0008-0000-06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3" name="Picture 1" descr="ALMASHRI_0">
          <a:extLst>
            <a:ext uri="{FF2B5EF4-FFF2-40B4-BE49-F238E27FC236}">
              <a16:creationId xmlns:a16="http://schemas.microsoft.com/office/drawing/2014/main" id="{00000000-0008-0000-06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4" name="Picture 1" descr="ALMASHRI_0">
          <a:extLst>
            <a:ext uri="{FF2B5EF4-FFF2-40B4-BE49-F238E27FC236}">
              <a16:creationId xmlns:a16="http://schemas.microsoft.com/office/drawing/2014/main" id="{00000000-0008-0000-06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5" name="Picture 1" descr="ALMASHRI_0">
          <a:extLst>
            <a:ext uri="{FF2B5EF4-FFF2-40B4-BE49-F238E27FC236}">
              <a16:creationId xmlns:a16="http://schemas.microsoft.com/office/drawing/2014/main" id="{00000000-0008-0000-06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6" name="Picture 1" descr="ALMASHRI_0">
          <a:extLst>
            <a:ext uri="{FF2B5EF4-FFF2-40B4-BE49-F238E27FC236}">
              <a16:creationId xmlns:a16="http://schemas.microsoft.com/office/drawing/2014/main" id="{00000000-0008-0000-06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7" name="Picture 1" descr="ALMASHRI_0">
          <a:extLst>
            <a:ext uri="{FF2B5EF4-FFF2-40B4-BE49-F238E27FC236}">
              <a16:creationId xmlns:a16="http://schemas.microsoft.com/office/drawing/2014/main" id="{00000000-0008-0000-06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8" name="Picture 1" descr="ALMASHRI_0">
          <a:extLst>
            <a:ext uri="{FF2B5EF4-FFF2-40B4-BE49-F238E27FC236}">
              <a16:creationId xmlns:a16="http://schemas.microsoft.com/office/drawing/2014/main" id="{00000000-0008-0000-06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529" name="Picture 1" descr="ALMASHRI_0">
          <a:extLst>
            <a:ext uri="{FF2B5EF4-FFF2-40B4-BE49-F238E27FC236}">
              <a16:creationId xmlns:a16="http://schemas.microsoft.com/office/drawing/2014/main" id="{00000000-0008-0000-06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0" name="Picture 1" descr="ALMASHRI_0">
          <a:extLst>
            <a:ext uri="{FF2B5EF4-FFF2-40B4-BE49-F238E27FC236}">
              <a16:creationId xmlns:a16="http://schemas.microsoft.com/office/drawing/2014/main" id="{00000000-0008-0000-06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1" name="Picture 1" descr="ALMASHRI_0">
          <a:extLst>
            <a:ext uri="{FF2B5EF4-FFF2-40B4-BE49-F238E27FC236}">
              <a16:creationId xmlns:a16="http://schemas.microsoft.com/office/drawing/2014/main" id="{00000000-0008-0000-06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2" name="Picture 1" descr="ALMASHRI_0">
          <a:extLst>
            <a:ext uri="{FF2B5EF4-FFF2-40B4-BE49-F238E27FC236}">
              <a16:creationId xmlns:a16="http://schemas.microsoft.com/office/drawing/2014/main" id="{00000000-0008-0000-06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3" name="Picture 1" descr="ALMASHRI_0">
          <a:extLst>
            <a:ext uri="{FF2B5EF4-FFF2-40B4-BE49-F238E27FC236}">
              <a16:creationId xmlns:a16="http://schemas.microsoft.com/office/drawing/2014/main" id="{00000000-0008-0000-06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4" name="Picture 1" descr="ALMASHRI_0">
          <a:extLst>
            <a:ext uri="{FF2B5EF4-FFF2-40B4-BE49-F238E27FC236}">
              <a16:creationId xmlns:a16="http://schemas.microsoft.com/office/drawing/2014/main" id="{00000000-0008-0000-06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5" name="Picture 1" descr="ALMASHRI_0">
          <a:extLst>
            <a:ext uri="{FF2B5EF4-FFF2-40B4-BE49-F238E27FC236}">
              <a16:creationId xmlns:a16="http://schemas.microsoft.com/office/drawing/2014/main" id="{00000000-0008-0000-06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6" name="Picture 1" descr="ALMASHRI_0">
          <a:extLst>
            <a:ext uri="{FF2B5EF4-FFF2-40B4-BE49-F238E27FC236}">
              <a16:creationId xmlns:a16="http://schemas.microsoft.com/office/drawing/2014/main" id="{00000000-0008-0000-06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7" name="Picture 1" descr="ALMASHRI_0">
          <a:extLst>
            <a:ext uri="{FF2B5EF4-FFF2-40B4-BE49-F238E27FC236}">
              <a16:creationId xmlns:a16="http://schemas.microsoft.com/office/drawing/2014/main" id="{00000000-0008-0000-06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8" name="Picture 1" descr="ALMASHRI_0">
          <a:extLst>
            <a:ext uri="{FF2B5EF4-FFF2-40B4-BE49-F238E27FC236}">
              <a16:creationId xmlns:a16="http://schemas.microsoft.com/office/drawing/2014/main" id="{00000000-0008-0000-06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39" name="Picture 1" descr="ALMASHRI_0">
          <a:extLst>
            <a:ext uri="{FF2B5EF4-FFF2-40B4-BE49-F238E27FC236}">
              <a16:creationId xmlns:a16="http://schemas.microsoft.com/office/drawing/2014/main" id="{00000000-0008-0000-06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0" name="Picture 1" descr="ALMASHRI_0">
          <a:extLst>
            <a:ext uri="{FF2B5EF4-FFF2-40B4-BE49-F238E27FC236}">
              <a16:creationId xmlns:a16="http://schemas.microsoft.com/office/drawing/2014/main" id="{00000000-0008-0000-06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1" name="Picture 1" descr="ALMASHRI_0">
          <a:extLst>
            <a:ext uri="{FF2B5EF4-FFF2-40B4-BE49-F238E27FC236}">
              <a16:creationId xmlns:a16="http://schemas.microsoft.com/office/drawing/2014/main" id="{00000000-0008-0000-06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2" name="Picture 1" descr="ALMASHRI_0">
          <a:extLst>
            <a:ext uri="{FF2B5EF4-FFF2-40B4-BE49-F238E27FC236}">
              <a16:creationId xmlns:a16="http://schemas.microsoft.com/office/drawing/2014/main" id="{00000000-0008-0000-06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3" name="Picture 1" descr="ALMASHRI_0">
          <a:extLst>
            <a:ext uri="{FF2B5EF4-FFF2-40B4-BE49-F238E27FC236}">
              <a16:creationId xmlns:a16="http://schemas.microsoft.com/office/drawing/2014/main" id="{00000000-0008-0000-06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4" name="Picture 1" descr="ALMASHRI_0">
          <a:extLst>
            <a:ext uri="{FF2B5EF4-FFF2-40B4-BE49-F238E27FC236}">
              <a16:creationId xmlns:a16="http://schemas.microsoft.com/office/drawing/2014/main" id="{00000000-0008-0000-06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45" name="Picture 1" descr="ALMASHRI_0">
          <a:extLst>
            <a:ext uri="{FF2B5EF4-FFF2-40B4-BE49-F238E27FC236}">
              <a16:creationId xmlns:a16="http://schemas.microsoft.com/office/drawing/2014/main" id="{00000000-0008-0000-06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6" name="Picture 1" descr="ALMASHRI_0">
          <a:extLst>
            <a:ext uri="{FF2B5EF4-FFF2-40B4-BE49-F238E27FC236}">
              <a16:creationId xmlns:a16="http://schemas.microsoft.com/office/drawing/2014/main" id="{00000000-0008-0000-06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7" name="Picture 1" descr="ALMASHRI_0">
          <a:extLst>
            <a:ext uri="{FF2B5EF4-FFF2-40B4-BE49-F238E27FC236}">
              <a16:creationId xmlns:a16="http://schemas.microsoft.com/office/drawing/2014/main" id="{00000000-0008-0000-06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8" name="Picture 1" descr="ALMASHRI_0">
          <a:extLst>
            <a:ext uri="{FF2B5EF4-FFF2-40B4-BE49-F238E27FC236}">
              <a16:creationId xmlns:a16="http://schemas.microsoft.com/office/drawing/2014/main" id="{00000000-0008-0000-06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49" name="Picture 1" descr="ALMASHRI_0">
          <a:extLst>
            <a:ext uri="{FF2B5EF4-FFF2-40B4-BE49-F238E27FC236}">
              <a16:creationId xmlns:a16="http://schemas.microsoft.com/office/drawing/2014/main" id="{00000000-0008-0000-06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0" name="Picture 1" descr="ALMASHRI_0">
          <a:extLst>
            <a:ext uri="{FF2B5EF4-FFF2-40B4-BE49-F238E27FC236}">
              <a16:creationId xmlns:a16="http://schemas.microsoft.com/office/drawing/2014/main" id="{00000000-0008-0000-06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1" name="Picture 1" descr="ALMASHRI_0">
          <a:extLst>
            <a:ext uri="{FF2B5EF4-FFF2-40B4-BE49-F238E27FC236}">
              <a16:creationId xmlns:a16="http://schemas.microsoft.com/office/drawing/2014/main" id="{00000000-0008-0000-06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2" name="Picture 1" descr="ALMASHRI_0">
          <a:extLst>
            <a:ext uri="{FF2B5EF4-FFF2-40B4-BE49-F238E27FC236}">
              <a16:creationId xmlns:a16="http://schemas.microsoft.com/office/drawing/2014/main" id="{00000000-0008-0000-06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3" name="Picture 1" descr="ALMASHRI_0">
          <a:extLst>
            <a:ext uri="{FF2B5EF4-FFF2-40B4-BE49-F238E27FC236}">
              <a16:creationId xmlns:a16="http://schemas.microsoft.com/office/drawing/2014/main" id="{00000000-0008-0000-06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4" name="Picture 1" descr="ALMASHRI_0">
          <a:extLst>
            <a:ext uri="{FF2B5EF4-FFF2-40B4-BE49-F238E27FC236}">
              <a16:creationId xmlns:a16="http://schemas.microsoft.com/office/drawing/2014/main" id="{00000000-0008-0000-06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5" name="Picture 1" descr="ALMASHRI_0">
          <a:extLst>
            <a:ext uri="{FF2B5EF4-FFF2-40B4-BE49-F238E27FC236}">
              <a16:creationId xmlns:a16="http://schemas.microsoft.com/office/drawing/2014/main" id="{00000000-0008-0000-06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6" name="Picture 1" descr="ALMASHRI_0">
          <a:extLst>
            <a:ext uri="{FF2B5EF4-FFF2-40B4-BE49-F238E27FC236}">
              <a16:creationId xmlns:a16="http://schemas.microsoft.com/office/drawing/2014/main" id="{00000000-0008-0000-06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7" name="Picture 1" descr="ALMASHRI_0">
          <a:extLst>
            <a:ext uri="{FF2B5EF4-FFF2-40B4-BE49-F238E27FC236}">
              <a16:creationId xmlns:a16="http://schemas.microsoft.com/office/drawing/2014/main" id="{00000000-0008-0000-06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8" name="Picture 1" descr="ALMASHRI_0">
          <a:extLst>
            <a:ext uri="{FF2B5EF4-FFF2-40B4-BE49-F238E27FC236}">
              <a16:creationId xmlns:a16="http://schemas.microsoft.com/office/drawing/2014/main" id="{00000000-0008-0000-06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59" name="Picture 1" descr="ALMASHRI_0">
          <a:extLst>
            <a:ext uri="{FF2B5EF4-FFF2-40B4-BE49-F238E27FC236}">
              <a16:creationId xmlns:a16="http://schemas.microsoft.com/office/drawing/2014/main" id="{00000000-0008-0000-06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0" name="Picture 1" descr="ALMASHRI_0">
          <a:extLst>
            <a:ext uri="{FF2B5EF4-FFF2-40B4-BE49-F238E27FC236}">
              <a16:creationId xmlns:a16="http://schemas.microsoft.com/office/drawing/2014/main" id="{00000000-0008-0000-06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561" name="Picture 1" descr="ALMASHRI_0">
          <a:extLst>
            <a:ext uri="{FF2B5EF4-FFF2-40B4-BE49-F238E27FC236}">
              <a16:creationId xmlns:a16="http://schemas.microsoft.com/office/drawing/2014/main" id="{00000000-0008-0000-06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2" name="Picture 1" descr="ALMASHRI_0">
          <a:extLst>
            <a:ext uri="{FF2B5EF4-FFF2-40B4-BE49-F238E27FC236}">
              <a16:creationId xmlns:a16="http://schemas.microsoft.com/office/drawing/2014/main" id="{00000000-0008-0000-06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3" name="Picture 1" descr="ALMASHRI_0">
          <a:extLst>
            <a:ext uri="{FF2B5EF4-FFF2-40B4-BE49-F238E27FC236}">
              <a16:creationId xmlns:a16="http://schemas.microsoft.com/office/drawing/2014/main" id="{00000000-0008-0000-06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4" name="Picture 1" descr="ALMASHRI_0">
          <a:extLst>
            <a:ext uri="{FF2B5EF4-FFF2-40B4-BE49-F238E27FC236}">
              <a16:creationId xmlns:a16="http://schemas.microsoft.com/office/drawing/2014/main" id="{00000000-0008-0000-06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5" name="Picture 1" descr="ALMASHRI_0">
          <a:extLst>
            <a:ext uri="{FF2B5EF4-FFF2-40B4-BE49-F238E27FC236}">
              <a16:creationId xmlns:a16="http://schemas.microsoft.com/office/drawing/2014/main" id="{00000000-0008-0000-06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6" name="Picture 1" descr="ALMASHRI_0">
          <a:extLst>
            <a:ext uri="{FF2B5EF4-FFF2-40B4-BE49-F238E27FC236}">
              <a16:creationId xmlns:a16="http://schemas.microsoft.com/office/drawing/2014/main" id="{00000000-0008-0000-06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7" name="Picture 1" descr="ALMASHRI_0">
          <a:extLst>
            <a:ext uri="{FF2B5EF4-FFF2-40B4-BE49-F238E27FC236}">
              <a16:creationId xmlns:a16="http://schemas.microsoft.com/office/drawing/2014/main" id="{00000000-0008-0000-06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8" name="Picture 1" descr="ALMASHRI_0">
          <a:extLst>
            <a:ext uri="{FF2B5EF4-FFF2-40B4-BE49-F238E27FC236}">
              <a16:creationId xmlns:a16="http://schemas.microsoft.com/office/drawing/2014/main" id="{00000000-0008-0000-06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69" name="Picture 1" descr="ALMASHRI_0">
          <a:extLst>
            <a:ext uri="{FF2B5EF4-FFF2-40B4-BE49-F238E27FC236}">
              <a16:creationId xmlns:a16="http://schemas.microsoft.com/office/drawing/2014/main" id="{00000000-0008-0000-06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0" name="Picture 1" descr="ALMASHRI_0">
          <a:extLst>
            <a:ext uri="{FF2B5EF4-FFF2-40B4-BE49-F238E27FC236}">
              <a16:creationId xmlns:a16="http://schemas.microsoft.com/office/drawing/2014/main" id="{00000000-0008-0000-06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1" name="Picture 1" descr="ALMASHRI_0">
          <a:extLst>
            <a:ext uri="{FF2B5EF4-FFF2-40B4-BE49-F238E27FC236}">
              <a16:creationId xmlns:a16="http://schemas.microsoft.com/office/drawing/2014/main" id="{00000000-0008-0000-06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2" name="Picture 1" descr="ALMASHRI_0">
          <a:extLst>
            <a:ext uri="{FF2B5EF4-FFF2-40B4-BE49-F238E27FC236}">
              <a16:creationId xmlns:a16="http://schemas.microsoft.com/office/drawing/2014/main" id="{00000000-0008-0000-06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3" name="Picture 1" descr="ALMASHRI_0">
          <a:extLst>
            <a:ext uri="{FF2B5EF4-FFF2-40B4-BE49-F238E27FC236}">
              <a16:creationId xmlns:a16="http://schemas.microsoft.com/office/drawing/2014/main" id="{00000000-0008-0000-06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4" name="Picture 1" descr="ALMASHRI_0">
          <a:extLst>
            <a:ext uri="{FF2B5EF4-FFF2-40B4-BE49-F238E27FC236}">
              <a16:creationId xmlns:a16="http://schemas.microsoft.com/office/drawing/2014/main" id="{00000000-0008-0000-06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5" name="Picture 1" descr="ALMASHRI_0">
          <a:extLst>
            <a:ext uri="{FF2B5EF4-FFF2-40B4-BE49-F238E27FC236}">
              <a16:creationId xmlns:a16="http://schemas.microsoft.com/office/drawing/2014/main" id="{00000000-0008-0000-06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6" name="Picture 1" descr="ALMASHRI_0">
          <a:extLst>
            <a:ext uri="{FF2B5EF4-FFF2-40B4-BE49-F238E27FC236}">
              <a16:creationId xmlns:a16="http://schemas.microsoft.com/office/drawing/2014/main" id="{00000000-0008-0000-06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577" name="Picture 1" descr="ALMASHRI_0">
          <a:extLst>
            <a:ext uri="{FF2B5EF4-FFF2-40B4-BE49-F238E27FC236}">
              <a16:creationId xmlns:a16="http://schemas.microsoft.com/office/drawing/2014/main" id="{00000000-0008-0000-06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8" name="Picture 1" descr="ALMASHRI_0">
          <a:extLst>
            <a:ext uri="{FF2B5EF4-FFF2-40B4-BE49-F238E27FC236}">
              <a16:creationId xmlns:a16="http://schemas.microsoft.com/office/drawing/2014/main" id="{00000000-0008-0000-06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79" name="Picture 1" descr="ALMASHRI_0">
          <a:extLst>
            <a:ext uri="{FF2B5EF4-FFF2-40B4-BE49-F238E27FC236}">
              <a16:creationId xmlns:a16="http://schemas.microsoft.com/office/drawing/2014/main" id="{00000000-0008-0000-06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0" name="Picture 1" descr="ALMASHRI_0">
          <a:extLst>
            <a:ext uri="{FF2B5EF4-FFF2-40B4-BE49-F238E27FC236}">
              <a16:creationId xmlns:a16="http://schemas.microsoft.com/office/drawing/2014/main" id="{00000000-0008-0000-06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1" name="Picture 1" descr="ALMASHRI_0">
          <a:extLst>
            <a:ext uri="{FF2B5EF4-FFF2-40B4-BE49-F238E27FC236}">
              <a16:creationId xmlns:a16="http://schemas.microsoft.com/office/drawing/2014/main" id="{00000000-0008-0000-06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2" name="Picture 1" descr="ALMASHRI_0">
          <a:extLst>
            <a:ext uri="{FF2B5EF4-FFF2-40B4-BE49-F238E27FC236}">
              <a16:creationId xmlns:a16="http://schemas.microsoft.com/office/drawing/2014/main" id="{00000000-0008-0000-06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3" name="Picture 1" descr="ALMASHRI_0">
          <a:extLst>
            <a:ext uri="{FF2B5EF4-FFF2-40B4-BE49-F238E27FC236}">
              <a16:creationId xmlns:a16="http://schemas.microsoft.com/office/drawing/2014/main" id="{00000000-0008-0000-06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4" name="Picture 1" descr="ALMASHRI_0">
          <a:extLst>
            <a:ext uri="{FF2B5EF4-FFF2-40B4-BE49-F238E27FC236}">
              <a16:creationId xmlns:a16="http://schemas.microsoft.com/office/drawing/2014/main" id="{00000000-0008-0000-06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5" name="Picture 1" descr="ALMASHRI_0">
          <a:extLst>
            <a:ext uri="{FF2B5EF4-FFF2-40B4-BE49-F238E27FC236}">
              <a16:creationId xmlns:a16="http://schemas.microsoft.com/office/drawing/2014/main" id="{00000000-0008-0000-06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6" name="Picture 1" descr="ALMASHRI_0">
          <a:extLst>
            <a:ext uri="{FF2B5EF4-FFF2-40B4-BE49-F238E27FC236}">
              <a16:creationId xmlns:a16="http://schemas.microsoft.com/office/drawing/2014/main" id="{00000000-0008-0000-06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7" name="Picture 1" descr="ALMASHRI_0">
          <a:extLst>
            <a:ext uri="{FF2B5EF4-FFF2-40B4-BE49-F238E27FC236}">
              <a16:creationId xmlns:a16="http://schemas.microsoft.com/office/drawing/2014/main" id="{00000000-0008-0000-06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8" name="Picture 1" descr="ALMASHRI_0">
          <a:extLst>
            <a:ext uri="{FF2B5EF4-FFF2-40B4-BE49-F238E27FC236}">
              <a16:creationId xmlns:a16="http://schemas.microsoft.com/office/drawing/2014/main" id="{00000000-0008-0000-06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89" name="Picture 1" descr="ALMASHRI_0">
          <a:extLst>
            <a:ext uri="{FF2B5EF4-FFF2-40B4-BE49-F238E27FC236}">
              <a16:creationId xmlns:a16="http://schemas.microsoft.com/office/drawing/2014/main" id="{00000000-0008-0000-06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0" name="Picture 1" descr="ALMASHRI_0">
          <a:extLst>
            <a:ext uri="{FF2B5EF4-FFF2-40B4-BE49-F238E27FC236}">
              <a16:creationId xmlns:a16="http://schemas.microsoft.com/office/drawing/2014/main" id="{00000000-0008-0000-06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1" name="Picture 1" descr="ALMASHRI_0">
          <a:extLst>
            <a:ext uri="{FF2B5EF4-FFF2-40B4-BE49-F238E27FC236}">
              <a16:creationId xmlns:a16="http://schemas.microsoft.com/office/drawing/2014/main" id="{00000000-0008-0000-06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2" name="Picture 1" descr="ALMASHRI_0">
          <a:extLst>
            <a:ext uri="{FF2B5EF4-FFF2-40B4-BE49-F238E27FC236}">
              <a16:creationId xmlns:a16="http://schemas.microsoft.com/office/drawing/2014/main" id="{00000000-0008-0000-06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593" name="Picture 1" descr="ALMASHRI_0">
          <a:extLst>
            <a:ext uri="{FF2B5EF4-FFF2-40B4-BE49-F238E27FC236}">
              <a16:creationId xmlns:a16="http://schemas.microsoft.com/office/drawing/2014/main" id="{00000000-0008-0000-06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4" name="Picture 1" descr="ALMASHRI_0">
          <a:extLst>
            <a:ext uri="{FF2B5EF4-FFF2-40B4-BE49-F238E27FC236}">
              <a16:creationId xmlns:a16="http://schemas.microsoft.com/office/drawing/2014/main" id="{00000000-0008-0000-06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5" name="Picture 1" descr="ALMASHRI_0">
          <a:extLst>
            <a:ext uri="{FF2B5EF4-FFF2-40B4-BE49-F238E27FC236}">
              <a16:creationId xmlns:a16="http://schemas.microsoft.com/office/drawing/2014/main" id="{00000000-0008-0000-06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6" name="Picture 1" descr="ALMASHRI_0">
          <a:extLst>
            <a:ext uri="{FF2B5EF4-FFF2-40B4-BE49-F238E27FC236}">
              <a16:creationId xmlns:a16="http://schemas.microsoft.com/office/drawing/2014/main" id="{00000000-0008-0000-06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7" name="Picture 1" descr="ALMASHRI_0">
          <a:extLst>
            <a:ext uri="{FF2B5EF4-FFF2-40B4-BE49-F238E27FC236}">
              <a16:creationId xmlns:a16="http://schemas.microsoft.com/office/drawing/2014/main" id="{00000000-0008-0000-06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8" name="Picture 1" descr="ALMASHRI_0">
          <a:extLst>
            <a:ext uri="{FF2B5EF4-FFF2-40B4-BE49-F238E27FC236}">
              <a16:creationId xmlns:a16="http://schemas.microsoft.com/office/drawing/2014/main" id="{00000000-0008-0000-06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599" name="Picture 1" descr="ALMASHRI_0">
          <a:extLst>
            <a:ext uri="{FF2B5EF4-FFF2-40B4-BE49-F238E27FC236}">
              <a16:creationId xmlns:a16="http://schemas.microsoft.com/office/drawing/2014/main" id="{00000000-0008-0000-06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0" name="Picture 1" descr="ALMASHRI_0">
          <a:extLst>
            <a:ext uri="{FF2B5EF4-FFF2-40B4-BE49-F238E27FC236}">
              <a16:creationId xmlns:a16="http://schemas.microsoft.com/office/drawing/2014/main" id="{00000000-0008-0000-06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1" name="Picture 1" descr="ALMASHRI_0">
          <a:extLst>
            <a:ext uri="{FF2B5EF4-FFF2-40B4-BE49-F238E27FC236}">
              <a16:creationId xmlns:a16="http://schemas.microsoft.com/office/drawing/2014/main" id="{00000000-0008-0000-06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2" name="Picture 1" descr="ALMASHRI_0">
          <a:extLst>
            <a:ext uri="{FF2B5EF4-FFF2-40B4-BE49-F238E27FC236}">
              <a16:creationId xmlns:a16="http://schemas.microsoft.com/office/drawing/2014/main" id="{00000000-0008-0000-06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3" name="Picture 1" descr="ALMASHRI_0">
          <a:extLst>
            <a:ext uri="{FF2B5EF4-FFF2-40B4-BE49-F238E27FC236}">
              <a16:creationId xmlns:a16="http://schemas.microsoft.com/office/drawing/2014/main" id="{00000000-0008-0000-06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4" name="Picture 1" descr="ALMASHRI_0">
          <a:extLst>
            <a:ext uri="{FF2B5EF4-FFF2-40B4-BE49-F238E27FC236}">
              <a16:creationId xmlns:a16="http://schemas.microsoft.com/office/drawing/2014/main" id="{00000000-0008-0000-06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5" name="Picture 1" descr="ALMASHRI_0">
          <a:extLst>
            <a:ext uri="{FF2B5EF4-FFF2-40B4-BE49-F238E27FC236}">
              <a16:creationId xmlns:a16="http://schemas.microsoft.com/office/drawing/2014/main" id="{00000000-0008-0000-06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6" name="Picture 1" descr="ALMASHRI_0">
          <a:extLst>
            <a:ext uri="{FF2B5EF4-FFF2-40B4-BE49-F238E27FC236}">
              <a16:creationId xmlns:a16="http://schemas.microsoft.com/office/drawing/2014/main" id="{00000000-0008-0000-06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7" name="Picture 1" descr="ALMASHRI_0">
          <a:extLst>
            <a:ext uri="{FF2B5EF4-FFF2-40B4-BE49-F238E27FC236}">
              <a16:creationId xmlns:a16="http://schemas.microsoft.com/office/drawing/2014/main" id="{00000000-0008-0000-06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8" name="Picture 1" descr="ALMASHRI_0">
          <a:extLst>
            <a:ext uri="{FF2B5EF4-FFF2-40B4-BE49-F238E27FC236}">
              <a16:creationId xmlns:a16="http://schemas.microsoft.com/office/drawing/2014/main" id="{00000000-0008-0000-06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09" name="Picture 1" descr="ALMASHRI_0">
          <a:extLst>
            <a:ext uri="{FF2B5EF4-FFF2-40B4-BE49-F238E27FC236}">
              <a16:creationId xmlns:a16="http://schemas.microsoft.com/office/drawing/2014/main" id="{00000000-0008-0000-06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0" name="Picture 1" descr="ALMASHRI_0">
          <a:extLst>
            <a:ext uri="{FF2B5EF4-FFF2-40B4-BE49-F238E27FC236}">
              <a16:creationId xmlns:a16="http://schemas.microsoft.com/office/drawing/2014/main" id="{00000000-0008-0000-06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1" name="Picture 1" descr="ALMASHRI_0">
          <a:extLst>
            <a:ext uri="{FF2B5EF4-FFF2-40B4-BE49-F238E27FC236}">
              <a16:creationId xmlns:a16="http://schemas.microsoft.com/office/drawing/2014/main" id="{00000000-0008-0000-06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2" name="Picture 1" descr="ALMASHRI_0">
          <a:extLst>
            <a:ext uri="{FF2B5EF4-FFF2-40B4-BE49-F238E27FC236}">
              <a16:creationId xmlns:a16="http://schemas.microsoft.com/office/drawing/2014/main" id="{00000000-0008-0000-06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3" name="Picture 1" descr="ALMASHRI_0">
          <a:extLst>
            <a:ext uri="{FF2B5EF4-FFF2-40B4-BE49-F238E27FC236}">
              <a16:creationId xmlns:a16="http://schemas.microsoft.com/office/drawing/2014/main" id="{00000000-0008-0000-06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4" name="Picture 1" descr="ALMASHRI_0">
          <a:extLst>
            <a:ext uri="{FF2B5EF4-FFF2-40B4-BE49-F238E27FC236}">
              <a16:creationId xmlns:a16="http://schemas.microsoft.com/office/drawing/2014/main" id="{00000000-0008-0000-06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5" name="Picture 1" descr="ALMASHRI_0">
          <a:extLst>
            <a:ext uri="{FF2B5EF4-FFF2-40B4-BE49-F238E27FC236}">
              <a16:creationId xmlns:a16="http://schemas.microsoft.com/office/drawing/2014/main" id="{00000000-0008-0000-06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6" name="Picture 1" descr="ALMASHRI_0">
          <a:extLst>
            <a:ext uri="{FF2B5EF4-FFF2-40B4-BE49-F238E27FC236}">
              <a16:creationId xmlns:a16="http://schemas.microsoft.com/office/drawing/2014/main" id="{00000000-0008-0000-06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7" name="Picture 1" descr="ALMASHRI_0">
          <a:extLst>
            <a:ext uri="{FF2B5EF4-FFF2-40B4-BE49-F238E27FC236}">
              <a16:creationId xmlns:a16="http://schemas.microsoft.com/office/drawing/2014/main" id="{00000000-0008-0000-06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8" name="Picture 1" descr="ALMASHRI_0">
          <a:extLst>
            <a:ext uri="{FF2B5EF4-FFF2-40B4-BE49-F238E27FC236}">
              <a16:creationId xmlns:a16="http://schemas.microsoft.com/office/drawing/2014/main" id="{00000000-0008-0000-06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19" name="Picture 1" descr="ALMASHRI_0">
          <a:extLst>
            <a:ext uri="{FF2B5EF4-FFF2-40B4-BE49-F238E27FC236}">
              <a16:creationId xmlns:a16="http://schemas.microsoft.com/office/drawing/2014/main" id="{00000000-0008-0000-06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0" name="Picture 1" descr="ALMASHRI_0">
          <a:extLst>
            <a:ext uri="{FF2B5EF4-FFF2-40B4-BE49-F238E27FC236}">
              <a16:creationId xmlns:a16="http://schemas.microsoft.com/office/drawing/2014/main" id="{00000000-0008-0000-06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1" name="Picture 1" descr="ALMASHRI_0">
          <a:extLst>
            <a:ext uri="{FF2B5EF4-FFF2-40B4-BE49-F238E27FC236}">
              <a16:creationId xmlns:a16="http://schemas.microsoft.com/office/drawing/2014/main" id="{00000000-0008-0000-06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2" name="Picture 1" descr="ALMASHRI_0">
          <a:extLst>
            <a:ext uri="{FF2B5EF4-FFF2-40B4-BE49-F238E27FC236}">
              <a16:creationId xmlns:a16="http://schemas.microsoft.com/office/drawing/2014/main" id="{00000000-0008-0000-06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3" name="Picture 1" descr="ALMASHRI_0">
          <a:extLst>
            <a:ext uri="{FF2B5EF4-FFF2-40B4-BE49-F238E27FC236}">
              <a16:creationId xmlns:a16="http://schemas.microsoft.com/office/drawing/2014/main" id="{00000000-0008-0000-06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4" name="Picture 1" descr="ALMASHRI_0">
          <a:extLst>
            <a:ext uri="{FF2B5EF4-FFF2-40B4-BE49-F238E27FC236}">
              <a16:creationId xmlns:a16="http://schemas.microsoft.com/office/drawing/2014/main" id="{00000000-0008-0000-06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25" name="Picture 1" descr="ALMASHRI_0">
          <a:extLst>
            <a:ext uri="{FF2B5EF4-FFF2-40B4-BE49-F238E27FC236}">
              <a16:creationId xmlns:a16="http://schemas.microsoft.com/office/drawing/2014/main" id="{00000000-0008-0000-06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26" name="Picture 1" descr="ALMASHRI_0">
          <a:extLst>
            <a:ext uri="{FF2B5EF4-FFF2-40B4-BE49-F238E27FC236}">
              <a16:creationId xmlns:a16="http://schemas.microsoft.com/office/drawing/2014/main" id="{00000000-0008-0000-06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27" name="Picture 1" descr="ALMASHRI_0">
          <a:extLst>
            <a:ext uri="{FF2B5EF4-FFF2-40B4-BE49-F238E27FC236}">
              <a16:creationId xmlns:a16="http://schemas.microsoft.com/office/drawing/2014/main" id="{00000000-0008-0000-06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28" name="Picture 1" descr="ALMASHRI_0">
          <a:extLst>
            <a:ext uri="{FF2B5EF4-FFF2-40B4-BE49-F238E27FC236}">
              <a16:creationId xmlns:a16="http://schemas.microsoft.com/office/drawing/2014/main" id="{00000000-0008-0000-06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29" name="Picture 1" descr="ALMASHRI_0">
          <a:extLst>
            <a:ext uri="{FF2B5EF4-FFF2-40B4-BE49-F238E27FC236}">
              <a16:creationId xmlns:a16="http://schemas.microsoft.com/office/drawing/2014/main" id="{00000000-0008-0000-06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0" name="Picture 1" descr="ALMASHRI_0">
          <a:extLst>
            <a:ext uri="{FF2B5EF4-FFF2-40B4-BE49-F238E27FC236}">
              <a16:creationId xmlns:a16="http://schemas.microsoft.com/office/drawing/2014/main" id="{00000000-0008-0000-06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1" name="Picture 1" descr="ALMASHRI_0">
          <a:extLst>
            <a:ext uri="{FF2B5EF4-FFF2-40B4-BE49-F238E27FC236}">
              <a16:creationId xmlns:a16="http://schemas.microsoft.com/office/drawing/2014/main" id="{00000000-0008-0000-06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2" name="Picture 1" descr="ALMASHRI_0">
          <a:extLst>
            <a:ext uri="{FF2B5EF4-FFF2-40B4-BE49-F238E27FC236}">
              <a16:creationId xmlns:a16="http://schemas.microsoft.com/office/drawing/2014/main" id="{00000000-0008-0000-06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3" name="Picture 1" descr="ALMASHRI_0">
          <a:extLst>
            <a:ext uri="{FF2B5EF4-FFF2-40B4-BE49-F238E27FC236}">
              <a16:creationId xmlns:a16="http://schemas.microsoft.com/office/drawing/2014/main" id="{00000000-0008-0000-06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4" name="Picture 1" descr="ALMASHRI_0">
          <a:extLst>
            <a:ext uri="{FF2B5EF4-FFF2-40B4-BE49-F238E27FC236}">
              <a16:creationId xmlns:a16="http://schemas.microsoft.com/office/drawing/2014/main" id="{00000000-0008-0000-06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5" name="Picture 1" descr="ALMASHRI_0">
          <a:extLst>
            <a:ext uri="{FF2B5EF4-FFF2-40B4-BE49-F238E27FC236}">
              <a16:creationId xmlns:a16="http://schemas.microsoft.com/office/drawing/2014/main" id="{00000000-0008-0000-06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6" name="Picture 1" descr="ALMASHRI_0">
          <a:extLst>
            <a:ext uri="{FF2B5EF4-FFF2-40B4-BE49-F238E27FC236}">
              <a16:creationId xmlns:a16="http://schemas.microsoft.com/office/drawing/2014/main" id="{00000000-0008-0000-06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7" name="Picture 1" descr="ALMASHRI_0">
          <a:extLst>
            <a:ext uri="{FF2B5EF4-FFF2-40B4-BE49-F238E27FC236}">
              <a16:creationId xmlns:a16="http://schemas.microsoft.com/office/drawing/2014/main" id="{00000000-0008-0000-06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8" name="Picture 1" descr="ALMASHRI_0">
          <a:extLst>
            <a:ext uri="{FF2B5EF4-FFF2-40B4-BE49-F238E27FC236}">
              <a16:creationId xmlns:a16="http://schemas.microsoft.com/office/drawing/2014/main" id="{00000000-0008-0000-06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39" name="Picture 1" descr="ALMASHRI_0">
          <a:extLst>
            <a:ext uri="{FF2B5EF4-FFF2-40B4-BE49-F238E27FC236}">
              <a16:creationId xmlns:a16="http://schemas.microsoft.com/office/drawing/2014/main" id="{00000000-0008-0000-06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40" name="Picture 1" descr="ALMASHRI_0">
          <a:extLst>
            <a:ext uri="{FF2B5EF4-FFF2-40B4-BE49-F238E27FC236}">
              <a16:creationId xmlns:a16="http://schemas.microsoft.com/office/drawing/2014/main" id="{00000000-0008-0000-06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641" name="Picture 1" descr="ALMASHRI_0">
          <a:extLst>
            <a:ext uri="{FF2B5EF4-FFF2-40B4-BE49-F238E27FC236}">
              <a16:creationId xmlns:a16="http://schemas.microsoft.com/office/drawing/2014/main" id="{00000000-0008-0000-06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2" name="Picture 1" descr="ALMASHRI_0">
          <a:extLst>
            <a:ext uri="{FF2B5EF4-FFF2-40B4-BE49-F238E27FC236}">
              <a16:creationId xmlns:a16="http://schemas.microsoft.com/office/drawing/2014/main" id="{00000000-0008-0000-06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3" name="Picture 1" descr="ALMASHRI_0">
          <a:extLst>
            <a:ext uri="{FF2B5EF4-FFF2-40B4-BE49-F238E27FC236}">
              <a16:creationId xmlns:a16="http://schemas.microsoft.com/office/drawing/2014/main" id="{00000000-0008-0000-06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4" name="Picture 1" descr="ALMASHRI_0">
          <a:extLst>
            <a:ext uri="{FF2B5EF4-FFF2-40B4-BE49-F238E27FC236}">
              <a16:creationId xmlns:a16="http://schemas.microsoft.com/office/drawing/2014/main" id="{00000000-0008-0000-06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5" name="Picture 1" descr="ALMASHRI_0">
          <a:extLst>
            <a:ext uri="{FF2B5EF4-FFF2-40B4-BE49-F238E27FC236}">
              <a16:creationId xmlns:a16="http://schemas.microsoft.com/office/drawing/2014/main" id="{00000000-0008-0000-06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6" name="Picture 1" descr="ALMASHRI_0">
          <a:extLst>
            <a:ext uri="{FF2B5EF4-FFF2-40B4-BE49-F238E27FC236}">
              <a16:creationId xmlns:a16="http://schemas.microsoft.com/office/drawing/2014/main" id="{00000000-0008-0000-06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7" name="Picture 1" descr="ALMASHRI_0">
          <a:extLst>
            <a:ext uri="{FF2B5EF4-FFF2-40B4-BE49-F238E27FC236}">
              <a16:creationId xmlns:a16="http://schemas.microsoft.com/office/drawing/2014/main" id="{00000000-0008-0000-06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8" name="Picture 1" descr="ALMASHRI_0">
          <a:extLst>
            <a:ext uri="{FF2B5EF4-FFF2-40B4-BE49-F238E27FC236}">
              <a16:creationId xmlns:a16="http://schemas.microsoft.com/office/drawing/2014/main" id="{00000000-0008-0000-06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49" name="Picture 1" descr="ALMASHRI_0">
          <a:extLst>
            <a:ext uri="{FF2B5EF4-FFF2-40B4-BE49-F238E27FC236}">
              <a16:creationId xmlns:a16="http://schemas.microsoft.com/office/drawing/2014/main" id="{00000000-0008-0000-06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0" name="Picture 1" descr="ALMASHRI_0">
          <a:extLst>
            <a:ext uri="{FF2B5EF4-FFF2-40B4-BE49-F238E27FC236}">
              <a16:creationId xmlns:a16="http://schemas.microsoft.com/office/drawing/2014/main" id="{00000000-0008-0000-06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1" name="Picture 1" descr="ALMASHRI_0">
          <a:extLst>
            <a:ext uri="{FF2B5EF4-FFF2-40B4-BE49-F238E27FC236}">
              <a16:creationId xmlns:a16="http://schemas.microsoft.com/office/drawing/2014/main" id="{00000000-0008-0000-06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2" name="Picture 1" descr="ALMASHRI_0">
          <a:extLst>
            <a:ext uri="{FF2B5EF4-FFF2-40B4-BE49-F238E27FC236}">
              <a16:creationId xmlns:a16="http://schemas.microsoft.com/office/drawing/2014/main" id="{00000000-0008-0000-06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3" name="Picture 1" descr="ALMASHRI_0">
          <a:extLst>
            <a:ext uri="{FF2B5EF4-FFF2-40B4-BE49-F238E27FC236}">
              <a16:creationId xmlns:a16="http://schemas.microsoft.com/office/drawing/2014/main" id="{00000000-0008-0000-06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4" name="Picture 1" descr="ALMASHRI_0">
          <a:extLst>
            <a:ext uri="{FF2B5EF4-FFF2-40B4-BE49-F238E27FC236}">
              <a16:creationId xmlns:a16="http://schemas.microsoft.com/office/drawing/2014/main" id="{00000000-0008-0000-06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5" name="Picture 1" descr="ALMASHRI_0">
          <a:extLst>
            <a:ext uri="{FF2B5EF4-FFF2-40B4-BE49-F238E27FC236}">
              <a16:creationId xmlns:a16="http://schemas.microsoft.com/office/drawing/2014/main" id="{00000000-0008-0000-06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6" name="Picture 1" descr="ALMASHRI_0">
          <a:extLst>
            <a:ext uri="{FF2B5EF4-FFF2-40B4-BE49-F238E27FC236}">
              <a16:creationId xmlns:a16="http://schemas.microsoft.com/office/drawing/2014/main" id="{00000000-0008-0000-06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657" name="Picture 1" descr="ALMASHRI_0">
          <a:extLst>
            <a:ext uri="{FF2B5EF4-FFF2-40B4-BE49-F238E27FC236}">
              <a16:creationId xmlns:a16="http://schemas.microsoft.com/office/drawing/2014/main" id="{00000000-0008-0000-06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8" name="Picture 1" descr="ALMASHRI_0">
          <a:extLst>
            <a:ext uri="{FF2B5EF4-FFF2-40B4-BE49-F238E27FC236}">
              <a16:creationId xmlns:a16="http://schemas.microsoft.com/office/drawing/2014/main" id="{00000000-0008-0000-06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59" name="Picture 1" descr="ALMASHRI_0">
          <a:extLst>
            <a:ext uri="{FF2B5EF4-FFF2-40B4-BE49-F238E27FC236}">
              <a16:creationId xmlns:a16="http://schemas.microsoft.com/office/drawing/2014/main" id="{00000000-0008-0000-06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0" name="Picture 1" descr="ALMASHRI_0">
          <a:extLst>
            <a:ext uri="{FF2B5EF4-FFF2-40B4-BE49-F238E27FC236}">
              <a16:creationId xmlns:a16="http://schemas.microsoft.com/office/drawing/2014/main" id="{00000000-0008-0000-06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1" name="Picture 1" descr="ALMASHRI_0">
          <a:extLst>
            <a:ext uri="{FF2B5EF4-FFF2-40B4-BE49-F238E27FC236}">
              <a16:creationId xmlns:a16="http://schemas.microsoft.com/office/drawing/2014/main" id="{00000000-0008-0000-06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2" name="Picture 1" descr="ALMASHRI_0">
          <a:extLst>
            <a:ext uri="{FF2B5EF4-FFF2-40B4-BE49-F238E27FC236}">
              <a16:creationId xmlns:a16="http://schemas.microsoft.com/office/drawing/2014/main" id="{00000000-0008-0000-06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3" name="Picture 1" descr="ALMASHRI_0">
          <a:extLst>
            <a:ext uri="{FF2B5EF4-FFF2-40B4-BE49-F238E27FC236}">
              <a16:creationId xmlns:a16="http://schemas.microsoft.com/office/drawing/2014/main" id="{00000000-0008-0000-06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4" name="Picture 1" descr="ALMASHRI_0">
          <a:extLst>
            <a:ext uri="{FF2B5EF4-FFF2-40B4-BE49-F238E27FC236}">
              <a16:creationId xmlns:a16="http://schemas.microsoft.com/office/drawing/2014/main" id="{00000000-0008-0000-06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5" name="Picture 1" descr="ALMASHRI_0">
          <a:extLst>
            <a:ext uri="{FF2B5EF4-FFF2-40B4-BE49-F238E27FC236}">
              <a16:creationId xmlns:a16="http://schemas.microsoft.com/office/drawing/2014/main" id="{00000000-0008-0000-06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6" name="Picture 1" descr="ALMASHRI_0">
          <a:extLst>
            <a:ext uri="{FF2B5EF4-FFF2-40B4-BE49-F238E27FC236}">
              <a16:creationId xmlns:a16="http://schemas.microsoft.com/office/drawing/2014/main" id="{00000000-0008-0000-06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7" name="Picture 1" descr="ALMASHRI_0">
          <a:extLst>
            <a:ext uri="{FF2B5EF4-FFF2-40B4-BE49-F238E27FC236}">
              <a16:creationId xmlns:a16="http://schemas.microsoft.com/office/drawing/2014/main" id="{00000000-0008-0000-06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8" name="Picture 1" descr="ALMASHRI_0">
          <a:extLst>
            <a:ext uri="{FF2B5EF4-FFF2-40B4-BE49-F238E27FC236}">
              <a16:creationId xmlns:a16="http://schemas.microsoft.com/office/drawing/2014/main" id="{00000000-0008-0000-06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69" name="Picture 1" descr="ALMASHRI_0">
          <a:extLst>
            <a:ext uri="{FF2B5EF4-FFF2-40B4-BE49-F238E27FC236}">
              <a16:creationId xmlns:a16="http://schemas.microsoft.com/office/drawing/2014/main" id="{00000000-0008-0000-06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0" name="Picture 1" descr="ALMASHRI_0">
          <a:extLst>
            <a:ext uri="{FF2B5EF4-FFF2-40B4-BE49-F238E27FC236}">
              <a16:creationId xmlns:a16="http://schemas.microsoft.com/office/drawing/2014/main" id="{00000000-0008-0000-06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1" name="Picture 1" descr="ALMASHRI_0">
          <a:extLst>
            <a:ext uri="{FF2B5EF4-FFF2-40B4-BE49-F238E27FC236}">
              <a16:creationId xmlns:a16="http://schemas.microsoft.com/office/drawing/2014/main" id="{00000000-0008-0000-06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2" name="Picture 1" descr="ALMASHRI_0">
          <a:extLst>
            <a:ext uri="{FF2B5EF4-FFF2-40B4-BE49-F238E27FC236}">
              <a16:creationId xmlns:a16="http://schemas.microsoft.com/office/drawing/2014/main" id="{00000000-0008-0000-06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673" name="Picture 1" descr="ALMASHRI_0">
          <a:extLst>
            <a:ext uri="{FF2B5EF4-FFF2-40B4-BE49-F238E27FC236}">
              <a16:creationId xmlns:a16="http://schemas.microsoft.com/office/drawing/2014/main" id="{00000000-0008-0000-06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4" name="Picture 1" descr="ALMASHRI_0">
          <a:extLst>
            <a:ext uri="{FF2B5EF4-FFF2-40B4-BE49-F238E27FC236}">
              <a16:creationId xmlns:a16="http://schemas.microsoft.com/office/drawing/2014/main" id="{00000000-0008-0000-06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5" name="Picture 1" descr="ALMASHRI_0">
          <a:extLst>
            <a:ext uri="{FF2B5EF4-FFF2-40B4-BE49-F238E27FC236}">
              <a16:creationId xmlns:a16="http://schemas.microsoft.com/office/drawing/2014/main" id="{00000000-0008-0000-06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6" name="Picture 1" descr="ALMASHRI_0">
          <a:extLst>
            <a:ext uri="{FF2B5EF4-FFF2-40B4-BE49-F238E27FC236}">
              <a16:creationId xmlns:a16="http://schemas.microsoft.com/office/drawing/2014/main" id="{00000000-0008-0000-06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7" name="Picture 1" descr="ALMASHRI_0">
          <a:extLst>
            <a:ext uri="{FF2B5EF4-FFF2-40B4-BE49-F238E27FC236}">
              <a16:creationId xmlns:a16="http://schemas.microsoft.com/office/drawing/2014/main" id="{00000000-0008-0000-06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8" name="Picture 1" descr="ALMASHRI_0">
          <a:extLst>
            <a:ext uri="{FF2B5EF4-FFF2-40B4-BE49-F238E27FC236}">
              <a16:creationId xmlns:a16="http://schemas.microsoft.com/office/drawing/2014/main" id="{00000000-0008-0000-06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79" name="Picture 1" descr="ALMASHRI_0">
          <a:extLst>
            <a:ext uri="{FF2B5EF4-FFF2-40B4-BE49-F238E27FC236}">
              <a16:creationId xmlns:a16="http://schemas.microsoft.com/office/drawing/2014/main" id="{00000000-0008-0000-06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0" name="Picture 1" descr="ALMASHRI_0">
          <a:extLst>
            <a:ext uri="{FF2B5EF4-FFF2-40B4-BE49-F238E27FC236}">
              <a16:creationId xmlns:a16="http://schemas.microsoft.com/office/drawing/2014/main" id="{00000000-0008-0000-06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1" name="Picture 1" descr="ALMASHRI_0">
          <a:extLst>
            <a:ext uri="{FF2B5EF4-FFF2-40B4-BE49-F238E27FC236}">
              <a16:creationId xmlns:a16="http://schemas.microsoft.com/office/drawing/2014/main" id="{00000000-0008-0000-06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2" name="Picture 1" descr="ALMASHRI_0">
          <a:extLst>
            <a:ext uri="{FF2B5EF4-FFF2-40B4-BE49-F238E27FC236}">
              <a16:creationId xmlns:a16="http://schemas.microsoft.com/office/drawing/2014/main" id="{00000000-0008-0000-06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3" name="Picture 1" descr="ALMASHRI_0">
          <a:extLst>
            <a:ext uri="{FF2B5EF4-FFF2-40B4-BE49-F238E27FC236}">
              <a16:creationId xmlns:a16="http://schemas.microsoft.com/office/drawing/2014/main" id="{00000000-0008-0000-06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4" name="Picture 1" descr="ALMASHRI_0">
          <a:extLst>
            <a:ext uri="{FF2B5EF4-FFF2-40B4-BE49-F238E27FC236}">
              <a16:creationId xmlns:a16="http://schemas.microsoft.com/office/drawing/2014/main" id="{00000000-0008-0000-06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5" name="Picture 1" descr="ALMASHRI_0">
          <a:extLst>
            <a:ext uri="{FF2B5EF4-FFF2-40B4-BE49-F238E27FC236}">
              <a16:creationId xmlns:a16="http://schemas.microsoft.com/office/drawing/2014/main" id="{00000000-0008-0000-06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6" name="Picture 1" descr="ALMASHRI_0">
          <a:extLst>
            <a:ext uri="{FF2B5EF4-FFF2-40B4-BE49-F238E27FC236}">
              <a16:creationId xmlns:a16="http://schemas.microsoft.com/office/drawing/2014/main" id="{00000000-0008-0000-06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7" name="Picture 1" descr="ALMASHRI_0">
          <a:extLst>
            <a:ext uri="{FF2B5EF4-FFF2-40B4-BE49-F238E27FC236}">
              <a16:creationId xmlns:a16="http://schemas.microsoft.com/office/drawing/2014/main" id="{00000000-0008-0000-06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8" name="Picture 1" descr="ALMASHRI_0">
          <a:extLst>
            <a:ext uri="{FF2B5EF4-FFF2-40B4-BE49-F238E27FC236}">
              <a16:creationId xmlns:a16="http://schemas.microsoft.com/office/drawing/2014/main" id="{00000000-0008-0000-06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689" name="Picture 1" descr="ALMASHRI_0">
          <a:extLst>
            <a:ext uri="{FF2B5EF4-FFF2-40B4-BE49-F238E27FC236}">
              <a16:creationId xmlns:a16="http://schemas.microsoft.com/office/drawing/2014/main" id="{00000000-0008-0000-06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0" name="Picture 1" descr="ALMASHRI_0">
          <a:extLst>
            <a:ext uri="{FF2B5EF4-FFF2-40B4-BE49-F238E27FC236}">
              <a16:creationId xmlns:a16="http://schemas.microsoft.com/office/drawing/2014/main" id="{00000000-0008-0000-06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1" name="Picture 1" descr="ALMASHRI_0">
          <a:extLst>
            <a:ext uri="{FF2B5EF4-FFF2-40B4-BE49-F238E27FC236}">
              <a16:creationId xmlns:a16="http://schemas.microsoft.com/office/drawing/2014/main" id="{00000000-0008-0000-06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2" name="Picture 1" descr="ALMASHRI_0">
          <a:extLst>
            <a:ext uri="{FF2B5EF4-FFF2-40B4-BE49-F238E27FC236}">
              <a16:creationId xmlns:a16="http://schemas.microsoft.com/office/drawing/2014/main" id="{00000000-0008-0000-06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3" name="Picture 1" descr="ALMASHRI_0">
          <a:extLst>
            <a:ext uri="{FF2B5EF4-FFF2-40B4-BE49-F238E27FC236}">
              <a16:creationId xmlns:a16="http://schemas.microsoft.com/office/drawing/2014/main" id="{00000000-0008-0000-06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4" name="Picture 1" descr="ALMASHRI_0">
          <a:extLst>
            <a:ext uri="{FF2B5EF4-FFF2-40B4-BE49-F238E27FC236}">
              <a16:creationId xmlns:a16="http://schemas.microsoft.com/office/drawing/2014/main" id="{00000000-0008-0000-06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5" name="Picture 1" descr="ALMASHRI_0">
          <a:extLst>
            <a:ext uri="{FF2B5EF4-FFF2-40B4-BE49-F238E27FC236}">
              <a16:creationId xmlns:a16="http://schemas.microsoft.com/office/drawing/2014/main" id="{00000000-0008-0000-06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6" name="Picture 1" descr="ALMASHRI_0">
          <a:extLst>
            <a:ext uri="{FF2B5EF4-FFF2-40B4-BE49-F238E27FC236}">
              <a16:creationId xmlns:a16="http://schemas.microsoft.com/office/drawing/2014/main" id="{00000000-0008-0000-06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7" name="Picture 1" descr="ALMASHRI_0">
          <a:extLst>
            <a:ext uri="{FF2B5EF4-FFF2-40B4-BE49-F238E27FC236}">
              <a16:creationId xmlns:a16="http://schemas.microsoft.com/office/drawing/2014/main" id="{00000000-0008-0000-06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8" name="Picture 1" descr="ALMASHRI_0">
          <a:extLst>
            <a:ext uri="{FF2B5EF4-FFF2-40B4-BE49-F238E27FC236}">
              <a16:creationId xmlns:a16="http://schemas.microsoft.com/office/drawing/2014/main" id="{00000000-0008-0000-06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699" name="Picture 1" descr="ALMASHRI_0">
          <a:extLst>
            <a:ext uri="{FF2B5EF4-FFF2-40B4-BE49-F238E27FC236}">
              <a16:creationId xmlns:a16="http://schemas.microsoft.com/office/drawing/2014/main" id="{00000000-0008-0000-06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0" name="Picture 1" descr="ALMASHRI_0">
          <a:extLst>
            <a:ext uri="{FF2B5EF4-FFF2-40B4-BE49-F238E27FC236}">
              <a16:creationId xmlns:a16="http://schemas.microsoft.com/office/drawing/2014/main" id="{00000000-0008-0000-06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1" name="Picture 1" descr="ALMASHRI_0">
          <a:extLst>
            <a:ext uri="{FF2B5EF4-FFF2-40B4-BE49-F238E27FC236}">
              <a16:creationId xmlns:a16="http://schemas.microsoft.com/office/drawing/2014/main" id="{00000000-0008-0000-06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2" name="Picture 1" descr="ALMASHRI_0">
          <a:extLst>
            <a:ext uri="{FF2B5EF4-FFF2-40B4-BE49-F238E27FC236}">
              <a16:creationId xmlns:a16="http://schemas.microsoft.com/office/drawing/2014/main" id="{00000000-0008-0000-06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3" name="Picture 1" descr="ALMASHRI_0">
          <a:extLst>
            <a:ext uri="{FF2B5EF4-FFF2-40B4-BE49-F238E27FC236}">
              <a16:creationId xmlns:a16="http://schemas.microsoft.com/office/drawing/2014/main" id="{00000000-0008-0000-06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4" name="Picture 1" descr="ALMASHRI_0">
          <a:extLst>
            <a:ext uri="{FF2B5EF4-FFF2-40B4-BE49-F238E27FC236}">
              <a16:creationId xmlns:a16="http://schemas.microsoft.com/office/drawing/2014/main" id="{00000000-0008-0000-06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705" name="Picture 1" descr="ALMASHRI_0">
          <a:extLst>
            <a:ext uri="{FF2B5EF4-FFF2-40B4-BE49-F238E27FC236}">
              <a16:creationId xmlns:a16="http://schemas.microsoft.com/office/drawing/2014/main" id="{00000000-0008-0000-06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6" name="Picture 1" descr="ALMASHRI_0">
          <a:extLst>
            <a:ext uri="{FF2B5EF4-FFF2-40B4-BE49-F238E27FC236}">
              <a16:creationId xmlns:a16="http://schemas.microsoft.com/office/drawing/2014/main" id="{00000000-0008-0000-06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7" name="Picture 1" descr="ALMASHRI_0">
          <a:extLst>
            <a:ext uri="{FF2B5EF4-FFF2-40B4-BE49-F238E27FC236}">
              <a16:creationId xmlns:a16="http://schemas.microsoft.com/office/drawing/2014/main" id="{00000000-0008-0000-06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8" name="Picture 1" descr="ALMASHRI_0">
          <a:extLst>
            <a:ext uri="{FF2B5EF4-FFF2-40B4-BE49-F238E27FC236}">
              <a16:creationId xmlns:a16="http://schemas.microsoft.com/office/drawing/2014/main" id="{00000000-0008-0000-06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09" name="Picture 1" descr="ALMASHRI_0">
          <a:extLst>
            <a:ext uri="{FF2B5EF4-FFF2-40B4-BE49-F238E27FC236}">
              <a16:creationId xmlns:a16="http://schemas.microsoft.com/office/drawing/2014/main" id="{00000000-0008-0000-06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0" name="Picture 1" descr="ALMASHRI_0">
          <a:extLst>
            <a:ext uri="{FF2B5EF4-FFF2-40B4-BE49-F238E27FC236}">
              <a16:creationId xmlns:a16="http://schemas.microsoft.com/office/drawing/2014/main" id="{00000000-0008-0000-06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1" name="Picture 1" descr="ALMASHRI_0">
          <a:extLst>
            <a:ext uri="{FF2B5EF4-FFF2-40B4-BE49-F238E27FC236}">
              <a16:creationId xmlns:a16="http://schemas.microsoft.com/office/drawing/2014/main" id="{00000000-0008-0000-06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2" name="Picture 1" descr="ALMASHRI_0">
          <a:extLst>
            <a:ext uri="{FF2B5EF4-FFF2-40B4-BE49-F238E27FC236}">
              <a16:creationId xmlns:a16="http://schemas.microsoft.com/office/drawing/2014/main" id="{00000000-0008-0000-06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3" name="Picture 1" descr="ALMASHRI_0">
          <a:extLst>
            <a:ext uri="{FF2B5EF4-FFF2-40B4-BE49-F238E27FC236}">
              <a16:creationId xmlns:a16="http://schemas.microsoft.com/office/drawing/2014/main" id="{00000000-0008-0000-06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4" name="Picture 1" descr="ALMASHRI_0">
          <a:extLst>
            <a:ext uri="{FF2B5EF4-FFF2-40B4-BE49-F238E27FC236}">
              <a16:creationId xmlns:a16="http://schemas.microsoft.com/office/drawing/2014/main" id="{00000000-0008-0000-06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5" name="Picture 1" descr="ALMASHRI_0">
          <a:extLst>
            <a:ext uri="{FF2B5EF4-FFF2-40B4-BE49-F238E27FC236}">
              <a16:creationId xmlns:a16="http://schemas.microsoft.com/office/drawing/2014/main" id="{00000000-0008-0000-06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6" name="Picture 1" descr="ALMASHRI_0">
          <a:extLst>
            <a:ext uri="{FF2B5EF4-FFF2-40B4-BE49-F238E27FC236}">
              <a16:creationId xmlns:a16="http://schemas.microsoft.com/office/drawing/2014/main" id="{00000000-0008-0000-06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7" name="Picture 1" descr="ALMASHRI_0">
          <a:extLst>
            <a:ext uri="{FF2B5EF4-FFF2-40B4-BE49-F238E27FC236}">
              <a16:creationId xmlns:a16="http://schemas.microsoft.com/office/drawing/2014/main" id="{00000000-0008-0000-06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8" name="Picture 1" descr="ALMASHRI_0">
          <a:extLst>
            <a:ext uri="{FF2B5EF4-FFF2-40B4-BE49-F238E27FC236}">
              <a16:creationId xmlns:a16="http://schemas.microsoft.com/office/drawing/2014/main" id="{00000000-0008-0000-06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19" name="Picture 1" descr="ALMASHRI_0">
          <a:extLst>
            <a:ext uri="{FF2B5EF4-FFF2-40B4-BE49-F238E27FC236}">
              <a16:creationId xmlns:a16="http://schemas.microsoft.com/office/drawing/2014/main" id="{00000000-0008-0000-06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0" name="Picture 1" descr="ALMASHRI_0">
          <a:extLst>
            <a:ext uri="{FF2B5EF4-FFF2-40B4-BE49-F238E27FC236}">
              <a16:creationId xmlns:a16="http://schemas.microsoft.com/office/drawing/2014/main" id="{00000000-0008-0000-06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721" name="Picture 1" descr="ALMASHRI_0">
          <a:extLst>
            <a:ext uri="{FF2B5EF4-FFF2-40B4-BE49-F238E27FC236}">
              <a16:creationId xmlns:a16="http://schemas.microsoft.com/office/drawing/2014/main" id="{00000000-0008-0000-06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2" name="Picture 1" descr="ALMASHRI_0">
          <a:extLst>
            <a:ext uri="{FF2B5EF4-FFF2-40B4-BE49-F238E27FC236}">
              <a16:creationId xmlns:a16="http://schemas.microsoft.com/office/drawing/2014/main" id="{00000000-0008-0000-06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3" name="Picture 1" descr="ALMASHRI_0">
          <a:extLst>
            <a:ext uri="{FF2B5EF4-FFF2-40B4-BE49-F238E27FC236}">
              <a16:creationId xmlns:a16="http://schemas.microsoft.com/office/drawing/2014/main" id="{00000000-0008-0000-06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4" name="Picture 1" descr="ALMASHRI_0">
          <a:extLst>
            <a:ext uri="{FF2B5EF4-FFF2-40B4-BE49-F238E27FC236}">
              <a16:creationId xmlns:a16="http://schemas.microsoft.com/office/drawing/2014/main" id="{00000000-0008-0000-06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5" name="Picture 1" descr="ALMASHRI_0">
          <a:extLst>
            <a:ext uri="{FF2B5EF4-FFF2-40B4-BE49-F238E27FC236}">
              <a16:creationId xmlns:a16="http://schemas.microsoft.com/office/drawing/2014/main" id="{00000000-0008-0000-06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6" name="Picture 1" descr="ALMASHRI_0">
          <a:extLst>
            <a:ext uri="{FF2B5EF4-FFF2-40B4-BE49-F238E27FC236}">
              <a16:creationId xmlns:a16="http://schemas.microsoft.com/office/drawing/2014/main" id="{00000000-0008-0000-06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7" name="Picture 1" descr="ALMASHRI_0">
          <a:extLst>
            <a:ext uri="{FF2B5EF4-FFF2-40B4-BE49-F238E27FC236}">
              <a16:creationId xmlns:a16="http://schemas.microsoft.com/office/drawing/2014/main" id="{00000000-0008-0000-06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8" name="Picture 1" descr="ALMASHRI_0">
          <a:extLst>
            <a:ext uri="{FF2B5EF4-FFF2-40B4-BE49-F238E27FC236}">
              <a16:creationId xmlns:a16="http://schemas.microsoft.com/office/drawing/2014/main" id="{00000000-0008-0000-06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29" name="Picture 1" descr="ALMASHRI_0">
          <a:extLst>
            <a:ext uri="{FF2B5EF4-FFF2-40B4-BE49-F238E27FC236}">
              <a16:creationId xmlns:a16="http://schemas.microsoft.com/office/drawing/2014/main" id="{00000000-0008-0000-06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0" name="Picture 1" descr="ALMASHRI_0">
          <a:extLst>
            <a:ext uri="{FF2B5EF4-FFF2-40B4-BE49-F238E27FC236}">
              <a16:creationId xmlns:a16="http://schemas.microsoft.com/office/drawing/2014/main" id="{00000000-0008-0000-06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1" name="Picture 1" descr="ALMASHRI_0">
          <a:extLst>
            <a:ext uri="{FF2B5EF4-FFF2-40B4-BE49-F238E27FC236}">
              <a16:creationId xmlns:a16="http://schemas.microsoft.com/office/drawing/2014/main" id="{00000000-0008-0000-06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2" name="Picture 1" descr="ALMASHRI_0">
          <a:extLst>
            <a:ext uri="{FF2B5EF4-FFF2-40B4-BE49-F238E27FC236}">
              <a16:creationId xmlns:a16="http://schemas.microsoft.com/office/drawing/2014/main" id="{00000000-0008-0000-06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3" name="Picture 1" descr="ALMASHRI_0">
          <a:extLst>
            <a:ext uri="{FF2B5EF4-FFF2-40B4-BE49-F238E27FC236}">
              <a16:creationId xmlns:a16="http://schemas.microsoft.com/office/drawing/2014/main" id="{00000000-0008-0000-06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4" name="Picture 1" descr="ALMASHRI_0">
          <a:extLst>
            <a:ext uri="{FF2B5EF4-FFF2-40B4-BE49-F238E27FC236}">
              <a16:creationId xmlns:a16="http://schemas.microsoft.com/office/drawing/2014/main" id="{00000000-0008-0000-06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5" name="Picture 1" descr="ALMASHRI_0">
          <a:extLst>
            <a:ext uri="{FF2B5EF4-FFF2-40B4-BE49-F238E27FC236}">
              <a16:creationId xmlns:a16="http://schemas.microsoft.com/office/drawing/2014/main" id="{00000000-0008-0000-06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6" name="Picture 1" descr="ALMASHRI_0">
          <a:extLst>
            <a:ext uri="{FF2B5EF4-FFF2-40B4-BE49-F238E27FC236}">
              <a16:creationId xmlns:a16="http://schemas.microsoft.com/office/drawing/2014/main" id="{00000000-0008-0000-06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37" name="Picture 1" descr="ALMASHRI_0">
          <a:extLst>
            <a:ext uri="{FF2B5EF4-FFF2-40B4-BE49-F238E27FC236}">
              <a16:creationId xmlns:a16="http://schemas.microsoft.com/office/drawing/2014/main" id="{00000000-0008-0000-06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8" name="Picture 1" descr="ALMASHRI_0">
          <a:extLst>
            <a:ext uri="{FF2B5EF4-FFF2-40B4-BE49-F238E27FC236}">
              <a16:creationId xmlns:a16="http://schemas.microsoft.com/office/drawing/2014/main" id="{00000000-0008-0000-06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39" name="Picture 1" descr="ALMASHRI_0">
          <a:extLst>
            <a:ext uri="{FF2B5EF4-FFF2-40B4-BE49-F238E27FC236}">
              <a16:creationId xmlns:a16="http://schemas.microsoft.com/office/drawing/2014/main" id="{00000000-0008-0000-06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0" name="Picture 1" descr="ALMASHRI_0">
          <a:extLst>
            <a:ext uri="{FF2B5EF4-FFF2-40B4-BE49-F238E27FC236}">
              <a16:creationId xmlns:a16="http://schemas.microsoft.com/office/drawing/2014/main" id="{00000000-0008-0000-06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1" name="Picture 1" descr="ALMASHRI_0">
          <a:extLst>
            <a:ext uri="{FF2B5EF4-FFF2-40B4-BE49-F238E27FC236}">
              <a16:creationId xmlns:a16="http://schemas.microsoft.com/office/drawing/2014/main" id="{00000000-0008-0000-06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2" name="Picture 1" descr="ALMASHRI_0">
          <a:extLst>
            <a:ext uri="{FF2B5EF4-FFF2-40B4-BE49-F238E27FC236}">
              <a16:creationId xmlns:a16="http://schemas.microsoft.com/office/drawing/2014/main" id="{00000000-0008-0000-06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3" name="Picture 1" descr="ALMASHRI_0">
          <a:extLst>
            <a:ext uri="{FF2B5EF4-FFF2-40B4-BE49-F238E27FC236}">
              <a16:creationId xmlns:a16="http://schemas.microsoft.com/office/drawing/2014/main" id="{00000000-0008-0000-06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4" name="Picture 1" descr="ALMASHRI_0">
          <a:extLst>
            <a:ext uri="{FF2B5EF4-FFF2-40B4-BE49-F238E27FC236}">
              <a16:creationId xmlns:a16="http://schemas.microsoft.com/office/drawing/2014/main" id="{00000000-0008-0000-06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5" name="Picture 1" descr="ALMASHRI_0">
          <a:extLst>
            <a:ext uri="{FF2B5EF4-FFF2-40B4-BE49-F238E27FC236}">
              <a16:creationId xmlns:a16="http://schemas.microsoft.com/office/drawing/2014/main" id="{00000000-0008-0000-06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6" name="Picture 1" descr="ALMASHRI_0">
          <a:extLst>
            <a:ext uri="{FF2B5EF4-FFF2-40B4-BE49-F238E27FC236}">
              <a16:creationId xmlns:a16="http://schemas.microsoft.com/office/drawing/2014/main" id="{00000000-0008-0000-06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7" name="Picture 1" descr="ALMASHRI_0">
          <a:extLst>
            <a:ext uri="{FF2B5EF4-FFF2-40B4-BE49-F238E27FC236}">
              <a16:creationId xmlns:a16="http://schemas.microsoft.com/office/drawing/2014/main" id="{00000000-0008-0000-06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8" name="Picture 1" descr="ALMASHRI_0">
          <a:extLst>
            <a:ext uri="{FF2B5EF4-FFF2-40B4-BE49-F238E27FC236}">
              <a16:creationId xmlns:a16="http://schemas.microsoft.com/office/drawing/2014/main" id="{00000000-0008-0000-06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49" name="Picture 1" descr="ALMASHRI_0">
          <a:extLst>
            <a:ext uri="{FF2B5EF4-FFF2-40B4-BE49-F238E27FC236}">
              <a16:creationId xmlns:a16="http://schemas.microsoft.com/office/drawing/2014/main" id="{00000000-0008-0000-06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50" name="Picture 1" descr="ALMASHRI_0">
          <a:extLst>
            <a:ext uri="{FF2B5EF4-FFF2-40B4-BE49-F238E27FC236}">
              <a16:creationId xmlns:a16="http://schemas.microsoft.com/office/drawing/2014/main" id="{00000000-0008-0000-06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51" name="Picture 1" descr="ALMASHRI_0">
          <a:extLst>
            <a:ext uri="{FF2B5EF4-FFF2-40B4-BE49-F238E27FC236}">
              <a16:creationId xmlns:a16="http://schemas.microsoft.com/office/drawing/2014/main" id="{00000000-0008-0000-06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52" name="Picture 1" descr="ALMASHRI_0">
          <a:extLst>
            <a:ext uri="{FF2B5EF4-FFF2-40B4-BE49-F238E27FC236}">
              <a16:creationId xmlns:a16="http://schemas.microsoft.com/office/drawing/2014/main" id="{00000000-0008-0000-06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753" name="Picture 1" descr="ALMASHRI_0">
          <a:extLst>
            <a:ext uri="{FF2B5EF4-FFF2-40B4-BE49-F238E27FC236}">
              <a16:creationId xmlns:a16="http://schemas.microsoft.com/office/drawing/2014/main" id="{00000000-0008-0000-06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54" name="Picture 1" descr="ALMASHRI_0">
          <a:extLst>
            <a:ext uri="{FF2B5EF4-FFF2-40B4-BE49-F238E27FC236}">
              <a16:creationId xmlns:a16="http://schemas.microsoft.com/office/drawing/2014/main" id="{00000000-0008-0000-06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55" name="Picture 1" descr="ALMASHRI_0">
          <a:extLst>
            <a:ext uri="{FF2B5EF4-FFF2-40B4-BE49-F238E27FC236}">
              <a16:creationId xmlns:a16="http://schemas.microsoft.com/office/drawing/2014/main" id="{00000000-0008-0000-06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56" name="Picture 1" descr="ALMASHRI_0">
          <a:extLst>
            <a:ext uri="{FF2B5EF4-FFF2-40B4-BE49-F238E27FC236}">
              <a16:creationId xmlns:a16="http://schemas.microsoft.com/office/drawing/2014/main" id="{00000000-0008-0000-06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57" name="Picture 1" descr="ALMASHRI_0">
          <a:extLst>
            <a:ext uri="{FF2B5EF4-FFF2-40B4-BE49-F238E27FC236}">
              <a16:creationId xmlns:a16="http://schemas.microsoft.com/office/drawing/2014/main" id="{00000000-0008-0000-06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58" name="Picture 1" descr="ALMASHRI_0">
          <a:extLst>
            <a:ext uri="{FF2B5EF4-FFF2-40B4-BE49-F238E27FC236}">
              <a16:creationId xmlns:a16="http://schemas.microsoft.com/office/drawing/2014/main" id="{00000000-0008-0000-06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59" name="Picture 1" descr="ALMASHRI_0">
          <a:extLst>
            <a:ext uri="{FF2B5EF4-FFF2-40B4-BE49-F238E27FC236}">
              <a16:creationId xmlns:a16="http://schemas.microsoft.com/office/drawing/2014/main" id="{00000000-0008-0000-06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0" name="Picture 1" descr="ALMASHRI_0">
          <a:extLst>
            <a:ext uri="{FF2B5EF4-FFF2-40B4-BE49-F238E27FC236}">
              <a16:creationId xmlns:a16="http://schemas.microsoft.com/office/drawing/2014/main" id="{00000000-0008-0000-06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1" name="Picture 1" descr="ALMASHRI_0">
          <a:extLst>
            <a:ext uri="{FF2B5EF4-FFF2-40B4-BE49-F238E27FC236}">
              <a16:creationId xmlns:a16="http://schemas.microsoft.com/office/drawing/2014/main" id="{00000000-0008-0000-06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2" name="Picture 1" descr="ALMASHRI_0">
          <a:extLst>
            <a:ext uri="{FF2B5EF4-FFF2-40B4-BE49-F238E27FC236}">
              <a16:creationId xmlns:a16="http://schemas.microsoft.com/office/drawing/2014/main" id="{00000000-0008-0000-06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3" name="Picture 1" descr="ALMASHRI_0">
          <a:extLst>
            <a:ext uri="{FF2B5EF4-FFF2-40B4-BE49-F238E27FC236}">
              <a16:creationId xmlns:a16="http://schemas.microsoft.com/office/drawing/2014/main" id="{00000000-0008-0000-06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4" name="Picture 1" descr="ALMASHRI_0">
          <a:extLst>
            <a:ext uri="{FF2B5EF4-FFF2-40B4-BE49-F238E27FC236}">
              <a16:creationId xmlns:a16="http://schemas.microsoft.com/office/drawing/2014/main" id="{00000000-0008-0000-06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5" name="Picture 1" descr="ALMASHRI_0">
          <a:extLst>
            <a:ext uri="{FF2B5EF4-FFF2-40B4-BE49-F238E27FC236}">
              <a16:creationId xmlns:a16="http://schemas.microsoft.com/office/drawing/2014/main" id="{00000000-0008-0000-06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6" name="Picture 1" descr="ALMASHRI_0">
          <a:extLst>
            <a:ext uri="{FF2B5EF4-FFF2-40B4-BE49-F238E27FC236}">
              <a16:creationId xmlns:a16="http://schemas.microsoft.com/office/drawing/2014/main" id="{00000000-0008-0000-06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7" name="Picture 1" descr="ALMASHRI_0">
          <a:extLst>
            <a:ext uri="{FF2B5EF4-FFF2-40B4-BE49-F238E27FC236}">
              <a16:creationId xmlns:a16="http://schemas.microsoft.com/office/drawing/2014/main" id="{00000000-0008-0000-06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8" name="Picture 1" descr="ALMASHRI_0">
          <a:extLst>
            <a:ext uri="{FF2B5EF4-FFF2-40B4-BE49-F238E27FC236}">
              <a16:creationId xmlns:a16="http://schemas.microsoft.com/office/drawing/2014/main" id="{00000000-0008-0000-06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769" name="Picture 1" descr="ALMASHRI_0">
          <a:extLst>
            <a:ext uri="{FF2B5EF4-FFF2-40B4-BE49-F238E27FC236}">
              <a16:creationId xmlns:a16="http://schemas.microsoft.com/office/drawing/2014/main" id="{00000000-0008-0000-06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0" name="Picture 1" descr="ALMASHRI_0">
          <a:extLst>
            <a:ext uri="{FF2B5EF4-FFF2-40B4-BE49-F238E27FC236}">
              <a16:creationId xmlns:a16="http://schemas.microsoft.com/office/drawing/2014/main" id="{00000000-0008-0000-06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1" name="Picture 1" descr="ALMASHRI_0">
          <a:extLst>
            <a:ext uri="{FF2B5EF4-FFF2-40B4-BE49-F238E27FC236}">
              <a16:creationId xmlns:a16="http://schemas.microsoft.com/office/drawing/2014/main" id="{00000000-0008-0000-06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2" name="Picture 1" descr="ALMASHRI_0">
          <a:extLst>
            <a:ext uri="{FF2B5EF4-FFF2-40B4-BE49-F238E27FC236}">
              <a16:creationId xmlns:a16="http://schemas.microsoft.com/office/drawing/2014/main" id="{00000000-0008-0000-06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3" name="Picture 1" descr="ALMASHRI_0">
          <a:extLst>
            <a:ext uri="{FF2B5EF4-FFF2-40B4-BE49-F238E27FC236}">
              <a16:creationId xmlns:a16="http://schemas.microsoft.com/office/drawing/2014/main" id="{00000000-0008-0000-06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4" name="Picture 1" descr="ALMASHRI_0">
          <a:extLst>
            <a:ext uri="{FF2B5EF4-FFF2-40B4-BE49-F238E27FC236}">
              <a16:creationId xmlns:a16="http://schemas.microsoft.com/office/drawing/2014/main" id="{00000000-0008-0000-06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5" name="Picture 1" descr="ALMASHRI_0">
          <a:extLst>
            <a:ext uri="{FF2B5EF4-FFF2-40B4-BE49-F238E27FC236}">
              <a16:creationId xmlns:a16="http://schemas.microsoft.com/office/drawing/2014/main" id="{00000000-0008-0000-06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6" name="Picture 1" descr="ALMASHRI_0">
          <a:extLst>
            <a:ext uri="{FF2B5EF4-FFF2-40B4-BE49-F238E27FC236}">
              <a16:creationId xmlns:a16="http://schemas.microsoft.com/office/drawing/2014/main" id="{00000000-0008-0000-06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7" name="Picture 1" descr="ALMASHRI_0">
          <a:extLst>
            <a:ext uri="{FF2B5EF4-FFF2-40B4-BE49-F238E27FC236}">
              <a16:creationId xmlns:a16="http://schemas.microsoft.com/office/drawing/2014/main" id="{00000000-0008-0000-06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8" name="Picture 1" descr="ALMASHRI_0">
          <a:extLst>
            <a:ext uri="{FF2B5EF4-FFF2-40B4-BE49-F238E27FC236}">
              <a16:creationId xmlns:a16="http://schemas.microsoft.com/office/drawing/2014/main" id="{00000000-0008-0000-06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79" name="Picture 1" descr="ALMASHRI_0">
          <a:extLst>
            <a:ext uri="{FF2B5EF4-FFF2-40B4-BE49-F238E27FC236}">
              <a16:creationId xmlns:a16="http://schemas.microsoft.com/office/drawing/2014/main" id="{00000000-0008-0000-06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80" name="Picture 1" descr="ALMASHRI_0">
          <a:extLst>
            <a:ext uri="{FF2B5EF4-FFF2-40B4-BE49-F238E27FC236}">
              <a16:creationId xmlns:a16="http://schemas.microsoft.com/office/drawing/2014/main" id="{00000000-0008-0000-06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81" name="Picture 1" descr="ALMASHRI_0">
          <a:extLst>
            <a:ext uri="{FF2B5EF4-FFF2-40B4-BE49-F238E27FC236}">
              <a16:creationId xmlns:a16="http://schemas.microsoft.com/office/drawing/2014/main" id="{00000000-0008-0000-06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82" name="Picture 1" descr="ALMASHRI_0">
          <a:extLst>
            <a:ext uri="{FF2B5EF4-FFF2-40B4-BE49-F238E27FC236}">
              <a16:creationId xmlns:a16="http://schemas.microsoft.com/office/drawing/2014/main" id="{00000000-0008-0000-06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83" name="Picture 1" descr="ALMASHRI_0">
          <a:extLst>
            <a:ext uri="{FF2B5EF4-FFF2-40B4-BE49-F238E27FC236}">
              <a16:creationId xmlns:a16="http://schemas.microsoft.com/office/drawing/2014/main" id="{00000000-0008-0000-06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84" name="Picture 1" descr="ALMASHRI_0">
          <a:extLst>
            <a:ext uri="{FF2B5EF4-FFF2-40B4-BE49-F238E27FC236}">
              <a16:creationId xmlns:a16="http://schemas.microsoft.com/office/drawing/2014/main" id="{00000000-0008-0000-06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785" name="Picture 1" descr="ALMASHRI_0">
          <a:extLst>
            <a:ext uri="{FF2B5EF4-FFF2-40B4-BE49-F238E27FC236}">
              <a16:creationId xmlns:a16="http://schemas.microsoft.com/office/drawing/2014/main" id="{00000000-0008-0000-06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86" name="Picture 1" descr="ALMASHRI_0">
          <a:extLst>
            <a:ext uri="{FF2B5EF4-FFF2-40B4-BE49-F238E27FC236}">
              <a16:creationId xmlns:a16="http://schemas.microsoft.com/office/drawing/2014/main" id="{00000000-0008-0000-06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87" name="Picture 1" descr="ALMASHRI_0">
          <a:extLst>
            <a:ext uri="{FF2B5EF4-FFF2-40B4-BE49-F238E27FC236}">
              <a16:creationId xmlns:a16="http://schemas.microsoft.com/office/drawing/2014/main" id="{00000000-0008-0000-06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88" name="Picture 1" descr="ALMASHRI_0">
          <a:extLst>
            <a:ext uri="{FF2B5EF4-FFF2-40B4-BE49-F238E27FC236}">
              <a16:creationId xmlns:a16="http://schemas.microsoft.com/office/drawing/2014/main" id="{00000000-0008-0000-06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89" name="Picture 1" descr="ALMASHRI_0">
          <a:extLst>
            <a:ext uri="{FF2B5EF4-FFF2-40B4-BE49-F238E27FC236}">
              <a16:creationId xmlns:a16="http://schemas.microsoft.com/office/drawing/2014/main" id="{00000000-0008-0000-06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0" name="Picture 1" descr="ALMASHRI_0">
          <a:extLst>
            <a:ext uri="{FF2B5EF4-FFF2-40B4-BE49-F238E27FC236}">
              <a16:creationId xmlns:a16="http://schemas.microsoft.com/office/drawing/2014/main" id="{00000000-0008-0000-06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1" name="Picture 1" descr="ALMASHRI_0">
          <a:extLst>
            <a:ext uri="{FF2B5EF4-FFF2-40B4-BE49-F238E27FC236}">
              <a16:creationId xmlns:a16="http://schemas.microsoft.com/office/drawing/2014/main" id="{00000000-0008-0000-06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2" name="Picture 1" descr="ALMASHRI_0">
          <a:extLst>
            <a:ext uri="{FF2B5EF4-FFF2-40B4-BE49-F238E27FC236}">
              <a16:creationId xmlns:a16="http://schemas.microsoft.com/office/drawing/2014/main" id="{00000000-0008-0000-06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3" name="Picture 1" descr="ALMASHRI_0">
          <a:extLst>
            <a:ext uri="{FF2B5EF4-FFF2-40B4-BE49-F238E27FC236}">
              <a16:creationId xmlns:a16="http://schemas.microsoft.com/office/drawing/2014/main" id="{00000000-0008-0000-06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4" name="Picture 1" descr="ALMASHRI_0">
          <a:extLst>
            <a:ext uri="{FF2B5EF4-FFF2-40B4-BE49-F238E27FC236}">
              <a16:creationId xmlns:a16="http://schemas.microsoft.com/office/drawing/2014/main" id="{00000000-0008-0000-06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5" name="Picture 1" descr="ALMASHRI_0">
          <a:extLst>
            <a:ext uri="{FF2B5EF4-FFF2-40B4-BE49-F238E27FC236}">
              <a16:creationId xmlns:a16="http://schemas.microsoft.com/office/drawing/2014/main" id="{00000000-0008-0000-06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6" name="Picture 1" descr="ALMASHRI_0">
          <a:extLst>
            <a:ext uri="{FF2B5EF4-FFF2-40B4-BE49-F238E27FC236}">
              <a16:creationId xmlns:a16="http://schemas.microsoft.com/office/drawing/2014/main" id="{00000000-0008-0000-06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7" name="Picture 1" descr="ALMASHRI_0">
          <a:extLst>
            <a:ext uri="{FF2B5EF4-FFF2-40B4-BE49-F238E27FC236}">
              <a16:creationId xmlns:a16="http://schemas.microsoft.com/office/drawing/2014/main" id="{00000000-0008-0000-06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8" name="Picture 1" descr="ALMASHRI_0">
          <a:extLst>
            <a:ext uri="{FF2B5EF4-FFF2-40B4-BE49-F238E27FC236}">
              <a16:creationId xmlns:a16="http://schemas.microsoft.com/office/drawing/2014/main" id="{00000000-0008-0000-06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799" name="Picture 1" descr="ALMASHRI_0">
          <a:extLst>
            <a:ext uri="{FF2B5EF4-FFF2-40B4-BE49-F238E27FC236}">
              <a16:creationId xmlns:a16="http://schemas.microsoft.com/office/drawing/2014/main" id="{00000000-0008-0000-06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00" name="Picture 1" descr="ALMASHRI_0">
          <a:extLst>
            <a:ext uri="{FF2B5EF4-FFF2-40B4-BE49-F238E27FC236}">
              <a16:creationId xmlns:a16="http://schemas.microsoft.com/office/drawing/2014/main" id="{00000000-0008-0000-06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01" name="Picture 1" descr="ALMASHRI_0">
          <a:extLst>
            <a:ext uri="{FF2B5EF4-FFF2-40B4-BE49-F238E27FC236}">
              <a16:creationId xmlns:a16="http://schemas.microsoft.com/office/drawing/2014/main" id="{00000000-0008-0000-06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2" name="Picture 1" descr="ALMASHRI_0">
          <a:extLst>
            <a:ext uri="{FF2B5EF4-FFF2-40B4-BE49-F238E27FC236}">
              <a16:creationId xmlns:a16="http://schemas.microsoft.com/office/drawing/2014/main" id="{00000000-0008-0000-06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3" name="Picture 1" descr="ALMASHRI_0">
          <a:extLst>
            <a:ext uri="{FF2B5EF4-FFF2-40B4-BE49-F238E27FC236}">
              <a16:creationId xmlns:a16="http://schemas.microsoft.com/office/drawing/2014/main" id="{00000000-0008-0000-06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4" name="Picture 1" descr="ALMASHRI_0">
          <a:extLst>
            <a:ext uri="{FF2B5EF4-FFF2-40B4-BE49-F238E27FC236}">
              <a16:creationId xmlns:a16="http://schemas.microsoft.com/office/drawing/2014/main" id="{00000000-0008-0000-06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5" name="Picture 1" descr="ALMASHRI_0">
          <a:extLst>
            <a:ext uri="{FF2B5EF4-FFF2-40B4-BE49-F238E27FC236}">
              <a16:creationId xmlns:a16="http://schemas.microsoft.com/office/drawing/2014/main" id="{00000000-0008-0000-06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6" name="Picture 1" descr="ALMASHRI_0">
          <a:extLst>
            <a:ext uri="{FF2B5EF4-FFF2-40B4-BE49-F238E27FC236}">
              <a16:creationId xmlns:a16="http://schemas.microsoft.com/office/drawing/2014/main" id="{00000000-0008-0000-06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7" name="Picture 1" descr="ALMASHRI_0">
          <a:extLst>
            <a:ext uri="{FF2B5EF4-FFF2-40B4-BE49-F238E27FC236}">
              <a16:creationId xmlns:a16="http://schemas.microsoft.com/office/drawing/2014/main" id="{00000000-0008-0000-06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8" name="Picture 1" descr="ALMASHRI_0">
          <a:extLst>
            <a:ext uri="{FF2B5EF4-FFF2-40B4-BE49-F238E27FC236}">
              <a16:creationId xmlns:a16="http://schemas.microsoft.com/office/drawing/2014/main" id="{00000000-0008-0000-06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09" name="Picture 1" descr="ALMASHRI_0">
          <a:extLst>
            <a:ext uri="{FF2B5EF4-FFF2-40B4-BE49-F238E27FC236}">
              <a16:creationId xmlns:a16="http://schemas.microsoft.com/office/drawing/2014/main" id="{00000000-0008-0000-06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0" name="Picture 1" descr="ALMASHRI_0">
          <a:extLst>
            <a:ext uri="{FF2B5EF4-FFF2-40B4-BE49-F238E27FC236}">
              <a16:creationId xmlns:a16="http://schemas.microsoft.com/office/drawing/2014/main" id="{00000000-0008-0000-06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1" name="Picture 1" descr="ALMASHRI_0">
          <a:extLst>
            <a:ext uri="{FF2B5EF4-FFF2-40B4-BE49-F238E27FC236}">
              <a16:creationId xmlns:a16="http://schemas.microsoft.com/office/drawing/2014/main" id="{00000000-0008-0000-06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2" name="Picture 1" descr="ALMASHRI_0">
          <a:extLst>
            <a:ext uri="{FF2B5EF4-FFF2-40B4-BE49-F238E27FC236}">
              <a16:creationId xmlns:a16="http://schemas.microsoft.com/office/drawing/2014/main" id="{00000000-0008-0000-06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3" name="Picture 1" descr="ALMASHRI_0">
          <a:extLst>
            <a:ext uri="{FF2B5EF4-FFF2-40B4-BE49-F238E27FC236}">
              <a16:creationId xmlns:a16="http://schemas.microsoft.com/office/drawing/2014/main" id="{00000000-0008-0000-06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4" name="Picture 1" descr="ALMASHRI_0">
          <a:extLst>
            <a:ext uri="{FF2B5EF4-FFF2-40B4-BE49-F238E27FC236}">
              <a16:creationId xmlns:a16="http://schemas.microsoft.com/office/drawing/2014/main" id="{00000000-0008-0000-06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5" name="Picture 1" descr="ALMASHRI_0">
          <a:extLst>
            <a:ext uri="{FF2B5EF4-FFF2-40B4-BE49-F238E27FC236}">
              <a16:creationId xmlns:a16="http://schemas.microsoft.com/office/drawing/2014/main" id="{00000000-0008-0000-06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6" name="Picture 1" descr="ALMASHRI_0">
          <a:extLst>
            <a:ext uri="{FF2B5EF4-FFF2-40B4-BE49-F238E27FC236}">
              <a16:creationId xmlns:a16="http://schemas.microsoft.com/office/drawing/2014/main" id="{00000000-0008-0000-06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17" name="Picture 1" descr="ALMASHRI_0">
          <a:extLst>
            <a:ext uri="{FF2B5EF4-FFF2-40B4-BE49-F238E27FC236}">
              <a16:creationId xmlns:a16="http://schemas.microsoft.com/office/drawing/2014/main" id="{00000000-0008-0000-06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18" name="Picture 1" descr="ALMASHRI_0">
          <a:extLst>
            <a:ext uri="{FF2B5EF4-FFF2-40B4-BE49-F238E27FC236}">
              <a16:creationId xmlns:a16="http://schemas.microsoft.com/office/drawing/2014/main" id="{00000000-0008-0000-06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19" name="Picture 1" descr="ALMASHRI_0">
          <a:extLst>
            <a:ext uri="{FF2B5EF4-FFF2-40B4-BE49-F238E27FC236}">
              <a16:creationId xmlns:a16="http://schemas.microsoft.com/office/drawing/2014/main" id="{00000000-0008-0000-06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0" name="Picture 1" descr="ALMASHRI_0">
          <a:extLst>
            <a:ext uri="{FF2B5EF4-FFF2-40B4-BE49-F238E27FC236}">
              <a16:creationId xmlns:a16="http://schemas.microsoft.com/office/drawing/2014/main" id="{00000000-0008-0000-06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1" name="Picture 1" descr="ALMASHRI_0">
          <a:extLst>
            <a:ext uri="{FF2B5EF4-FFF2-40B4-BE49-F238E27FC236}">
              <a16:creationId xmlns:a16="http://schemas.microsoft.com/office/drawing/2014/main" id="{00000000-0008-0000-06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2" name="Picture 1" descr="ALMASHRI_0">
          <a:extLst>
            <a:ext uri="{FF2B5EF4-FFF2-40B4-BE49-F238E27FC236}">
              <a16:creationId xmlns:a16="http://schemas.microsoft.com/office/drawing/2014/main" id="{00000000-0008-0000-06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3" name="Picture 1" descr="ALMASHRI_0">
          <a:extLst>
            <a:ext uri="{FF2B5EF4-FFF2-40B4-BE49-F238E27FC236}">
              <a16:creationId xmlns:a16="http://schemas.microsoft.com/office/drawing/2014/main" id="{00000000-0008-0000-06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4" name="Picture 1" descr="ALMASHRI_0">
          <a:extLst>
            <a:ext uri="{FF2B5EF4-FFF2-40B4-BE49-F238E27FC236}">
              <a16:creationId xmlns:a16="http://schemas.microsoft.com/office/drawing/2014/main" id="{00000000-0008-0000-06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5" name="Picture 1" descr="ALMASHRI_0">
          <a:extLst>
            <a:ext uri="{FF2B5EF4-FFF2-40B4-BE49-F238E27FC236}">
              <a16:creationId xmlns:a16="http://schemas.microsoft.com/office/drawing/2014/main" id="{00000000-0008-0000-06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6" name="Picture 1" descr="ALMASHRI_0">
          <a:extLst>
            <a:ext uri="{FF2B5EF4-FFF2-40B4-BE49-F238E27FC236}">
              <a16:creationId xmlns:a16="http://schemas.microsoft.com/office/drawing/2014/main" id="{00000000-0008-0000-06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7" name="Picture 1" descr="ALMASHRI_0">
          <a:extLst>
            <a:ext uri="{FF2B5EF4-FFF2-40B4-BE49-F238E27FC236}">
              <a16:creationId xmlns:a16="http://schemas.microsoft.com/office/drawing/2014/main" id="{00000000-0008-0000-06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8" name="Picture 1" descr="ALMASHRI_0">
          <a:extLst>
            <a:ext uri="{FF2B5EF4-FFF2-40B4-BE49-F238E27FC236}">
              <a16:creationId xmlns:a16="http://schemas.microsoft.com/office/drawing/2014/main" id="{00000000-0008-0000-06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29" name="Picture 1" descr="ALMASHRI_0">
          <a:extLst>
            <a:ext uri="{FF2B5EF4-FFF2-40B4-BE49-F238E27FC236}">
              <a16:creationId xmlns:a16="http://schemas.microsoft.com/office/drawing/2014/main" id="{00000000-0008-0000-06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30" name="Picture 1" descr="ALMASHRI_0">
          <a:extLst>
            <a:ext uri="{FF2B5EF4-FFF2-40B4-BE49-F238E27FC236}">
              <a16:creationId xmlns:a16="http://schemas.microsoft.com/office/drawing/2014/main" id="{00000000-0008-0000-06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31" name="Picture 1" descr="ALMASHRI_0">
          <a:extLst>
            <a:ext uri="{FF2B5EF4-FFF2-40B4-BE49-F238E27FC236}">
              <a16:creationId xmlns:a16="http://schemas.microsoft.com/office/drawing/2014/main" id="{00000000-0008-0000-06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32" name="Picture 1" descr="ALMASHRI_0">
          <a:extLst>
            <a:ext uri="{FF2B5EF4-FFF2-40B4-BE49-F238E27FC236}">
              <a16:creationId xmlns:a16="http://schemas.microsoft.com/office/drawing/2014/main" id="{00000000-0008-0000-06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833" name="Picture 1" descr="ALMASHRI_0">
          <a:extLst>
            <a:ext uri="{FF2B5EF4-FFF2-40B4-BE49-F238E27FC236}">
              <a16:creationId xmlns:a16="http://schemas.microsoft.com/office/drawing/2014/main" id="{00000000-0008-0000-06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34" name="Picture 1" descr="ALMASHRI_0">
          <a:extLst>
            <a:ext uri="{FF2B5EF4-FFF2-40B4-BE49-F238E27FC236}">
              <a16:creationId xmlns:a16="http://schemas.microsoft.com/office/drawing/2014/main" id="{00000000-0008-0000-06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35" name="Picture 1" descr="ALMASHRI_0">
          <a:extLst>
            <a:ext uri="{FF2B5EF4-FFF2-40B4-BE49-F238E27FC236}">
              <a16:creationId xmlns:a16="http://schemas.microsoft.com/office/drawing/2014/main" id="{00000000-0008-0000-06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36" name="Picture 1" descr="ALMASHRI_0">
          <a:extLst>
            <a:ext uri="{FF2B5EF4-FFF2-40B4-BE49-F238E27FC236}">
              <a16:creationId xmlns:a16="http://schemas.microsoft.com/office/drawing/2014/main" id="{00000000-0008-0000-06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37" name="Picture 1" descr="ALMASHRI_0">
          <a:extLst>
            <a:ext uri="{FF2B5EF4-FFF2-40B4-BE49-F238E27FC236}">
              <a16:creationId xmlns:a16="http://schemas.microsoft.com/office/drawing/2014/main" id="{00000000-0008-0000-06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38" name="Picture 1" descr="ALMASHRI_0">
          <a:extLst>
            <a:ext uri="{FF2B5EF4-FFF2-40B4-BE49-F238E27FC236}">
              <a16:creationId xmlns:a16="http://schemas.microsoft.com/office/drawing/2014/main" id="{00000000-0008-0000-06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39" name="Picture 1" descr="ALMASHRI_0">
          <a:extLst>
            <a:ext uri="{FF2B5EF4-FFF2-40B4-BE49-F238E27FC236}">
              <a16:creationId xmlns:a16="http://schemas.microsoft.com/office/drawing/2014/main" id="{00000000-0008-0000-06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0" name="Picture 1" descr="ALMASHRI_0">
          <a:extLst>
            <a:ext uri="{FF2B5EF4-FFF2-40B4-BE49-F238E27FC236}">
              <a16:creationId xmlns:a16="http://schemas.microsoft.com/office/drawing/2014/main" id="{00000000-0008-0000-06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1" name="Picture 1" descr="ALMASHRI_0">
          <a:extLst>
            <a:ext uri="{FF2B5EF4-FFF2-40B4-BE49-F238E27FC236}">
              <a16:creationId xmlns:a16="http://schemas.microsoft.com/office/drawing/2014/main" id="{00000000-0008-0000-06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2" name="Picture 1" descr="ALMASHRI_0">
          <a:extLst>
            <a:ext uri="{FF2B5EF4-FFF2-40B4-BE49-F238E27FC236}">
              <a16:creationId xmlns:a16="http://schemas.microsoft.com/office/drawing/2014/main" id="{00000000-0008-0000-06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3" name="Picture 1" descr="ALMASHRI_0">
          <a:extLst>
            <a:ext uri="{FF2B5EF4-FFF2-40B4-BE49-F238E27FC236}">
              <a16:creationId xmlns:a16="http://schemas.microsoft.com/office/drawing/2014/main" id="{00000000-0008-0000-06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4" name="Picture 1" descr="ALMASHRI_0">
          <a:extLst>
            <a:ext uri="{FF2B5EF4-FFF2-40B4-BE49-F238E27FC236}">
              <a16:creationId xmlns:a16="http://schemas.microsoft.com/office/drawing/2014/main" id="{00000000-0008-0000-06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5" name="Picture 1" descr="ALMASHRI_0">
          <a:extLst>
            <a:ext uri="{FF2B5EF4-FFF2-40B4-BE49-F238E27FC236}">
              <a16:creationId xmlns:a16="http://schemas.microsoft.com/office/drawing/2014/main" id="{00000000-0008-0000-06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6" name="Picture 1" descr="ALMASHRI_0">
          <a:extLst>
            <a:ext uri="{FF2B5EF4-FFF2-40B4-BE49-F238E27FC236}">
              <a16:creationId xmlns:a16="http://schemas.microsoft.com/office/drawing/2014/main" id="{00000000-0008-0000-06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7" name="Picture 1" descr="ALMASHRI_0">
          <a:extLst>
            <a:ext uri="{FF2B5EF4-FFF2-40B4-BE49-F238E27FC236}">
              <a16:creationId xmlns:a16="http://schemas.microsoft.com/office/drawing/2014/main" id="{00000000-0008-0000-06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8" name="Picture 1" descr="ALMASHRI_0">
          <a:extLst>
            <a:ext uri="{FF2B5EF4-FFF2-40B4-BE49-F238E27FC236}">
              <a16:creationId xmlns:a16="http://schemas.microsoft.com/office/drawing/2014/main" id="{00000000-0008-0000-06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849" name="Picture 1" descr="ALMASHRI_0">
          <a:extLst>
            <a:ext uri="{FF2B5EF4-FFF2-40B4-BE49-F238E27FC236}">
              <a16:creationId xmlns:a16="http://schemas.microsoft.com/office/drawing/2014/main" id="{00000000-0008-0000-06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0" name="Picture 1" descr="ALMASHRI_0">
          <a:extLst>
            <a:ext uri="{FF2B5EF4-FFF2-40B4-BE49-F238E27FC236}">
              <a16:creationId xmlns:a16="http://schemas.microsoft.com/office/drawing/2014/main" id="{00000000-0008-0000-06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1" name="Picture 1" descr="ALMASHRI_0">
          <a:extLst>
            <a:ext uri="{FF2B5EF4-FFF2-40B4-BE49-F238E27FC236}">
              <a16:creationId xmlns:a16="http://schemas.microsoft.com/office/drawing/2014/main" id="{00000000-0008-0000-06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2" name="Picture 1" descr="ALMASHRI_0">
          <a:extLst>
            <a:ext uri="{FF2B5EF4-FFF2-40B4-BE49-F238E27FC236}">
              <a16:creationId xmlns:a16="http://schemas.microsoft.com/office/drawing/2014/main" id="{00000000-0008-0000-06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3" name="Picture 1" descr="ALMASHRI_0">
          <a:extLst>
            <a:ext uri="{FF2B5EF4-FFF2-40B4-BE49-F238E27FC236}">
              <a16:creationId xmlns:a16="http://schemas.microsoft.com/office/drawing/2014/main" id="{00000000-0008-0000-06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4" name="Picture 1" descr="ALMASHRI_0">
          <a:extLst>
            <a:ext uri="{FF2B5EF4-FFF2-40B4-BE49-F238E27FC236}">
              <a16:creationId xmlns:a16="http://schemas.microsoft.com/office/drawing/2014/main" id="{00000000-0008-0000-06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5" name="Picture 1" descr="ALMASHRI_0">
          <a:extLst>
            <a:ext uri="{FF2B5EF4-FFF2-40B4-BE49-F238E27FC236}">
              <a16:creationId xmlns:a16="http://schemas.microsoft.com/office/drawing/2014/main" id="{00000000-0008-0000-06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6" name="Picture 1" descr="ALMASHRI_0">
          <a:extLst>
            <a:ext uri="{FF2B5EF4-FFF2-40B4-BE49-F238E27FC236}">
              <a16:creationId xmlns:a16="http://schemas.microsoft.com/office/drawing/2014/main" id="{00000000-0008-0000-06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7" name="Picture 1" descr="ALMASHRI_0">
          <a:extLst>
            <a:ext uri="{FF2B5EF4-FFF2-40B4-BE49-F238E27FC236}">
              <a16:creationId xmlns:a16="http://schemas.microsoft.com/office/drawing/2014/main" id="{00000000-0008-0000-06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8" name="Picture 1" descr="ALMASHRI_0">
          <a:extLst>
            <a:ext uri="{FF2B5EF4-FFF2-40B4-BE49-F238E27FC236}">
              <a16:creationId xmlns:a16="http://schemas.microsoft.com/office/drawing/2014/main" id="{00000000-0008-0000-06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59" name="Picture 1" descr="ALMASHRI_0">
          <a:extLst>
            <a:ext uri="{FF2B5EF4-FFF2-40B4-BE49-F238E27FC236}">
              <a16:creationId xmlns:a16="http://schemas.microsoft.com/office/drawing/2014/main" id="{00000000-0008-0000-06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60" name="Picture 1" descr="ALMASHRI_0">
          <a:extLst>
            <a:ext uri="{FF2B5EF4-FFF2-40B4-BE49-F238E27FC236}">
              <a16:creationId xmlns:a16="http://schemas.microsoft.com/office/drawing/2014/main" id="{00000000-0008-0000-06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61" name="Picture 1" descr="ALMASHRI_0">
          <a:extLst>
            <a:ext uri="{FF2B5EF4-FFF2-40B4-BE49-F238E27FC236}">
              <a16:creationId xmlns:a16="http://schemas.microsoft.com/office/drawing/2014/main" id="{00000000-0008-0000-06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62" name="Picture 1" descr="ALMASHRI_0">
          <a:extLst>
            <a:ext uri="{FF2B5EF4-FFF2-40B4-BE49-F238E27FC236}">
              <a16:creationId xmlns:a16="http://schemas.microsoft.com/office/drawing/2014/main" id="{00000000-0008-0000-06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63" name="Picture 1" descr="ALMASHRI_0">
          <a:extLst>
            <a:ext uri="{FF2B5EF4-FFF2-40B4-BE49-F238E27FC236}">
              <a16:creationId xmlns:a16="http://schemas.microsoft.com/office/drawing/2014/main" id="{00000000-0008-0000-06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64" name="Picture 1" descr="ALMASHRI_0">
          <a:extLst>
            <a:ext uri="{FF2B5EF4-FFF2-40B4-BE49-F238E27FC236}">
              <a16:creationId xmlns:a16="http://schemas.microsoft.com/office/drawing/2014/main" id="{00000000-0008-0000-06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865" name="Picture 1" descr="ALMASHRI_0">
          <a:extLst>
            <a:ext uri="{FF2B5EF4-FFF2-40B4-BE49-F238E27FC236}">
              <a16:creationId xmlns:a16="http://schemas.microsoft.com/office/drawing/2014/main" id="{00000000-0008-0000-06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66" name="Picture 1" descr="ALMASHRI_0">
          <a:extLst>
            <a:ext uri="{FF2B5EF4-FFF2-40B4-BE49-F238E27FC236}">
              <a16:creationId xmlns:a16="http://schemas.microsoft.com/office/drawing/2014/main" id="{00000000-0008-0000-06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67" name="Picture 1" descr="ALMASHRI_0">
          <a:extLst>
            <a:ext uri="{FF2B5EF4-FFF2-40B4-BE49-F238E27FC236}">
              <a16:creationId xmlns:a16="http://schemas.microsoft.com/office/drawing/2014/main" id="{00000000-0008-0000-06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68" name="Picture 1" descr="ALMASHRI_0">
          <a:extLst>
            <a:ext uri="{FF2B5EF4-FFF2-40B4-BE49-F238E27FC236}">
              <a16:creationId xmlns:a16="http://schemas.microsoft.com/office/drawing/2014/main" id="{00000000-0008-0000-06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69" name="Picture 1" descr="ALMASHRI_0">
          <a:extLst>
            <a:ext uri="{FF2B5EF4-FFF2-40B4-BE49-F238E27FC236}">
              <a16:creationId xmlns:a16="http://schemas.microsoft.com/office/drawing/2014/main" id="{00000000-0008-0000-06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0" name="Picture 1" descr="ALMASHRI_0">
          <a:extLst>
            <a:ext uri="{FF2B5EF4-FFF2-40B4-BE49-F238E27FC236}">
              <a16:creationId xmlns:a16="http://schemas.microsoft.com/office/drawing/2014/main" id="{00000000-0008-0000-06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1" name="Picture 1" descr="ALMASHRI_0">
          <a:extLst>
            <a:ext uri="{FF2B5EF4-FFF2-40B4-BE49-F238E27FC236}">
              <a16:creationId xmlns:a16="http://schemas.microsoft.com/office/drawing/2014/main" id="{00000000-0008-0000-06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2" name="Picture 1" descr="ALMASHRI_0">
          <a:extLst>
            <a:ext uri="{FF2B5EF4-FFF2-40B4-BE49-F238E27FC236}">
              <a16:creationId xmlns:a16="http://schemas.microsoft.com/office/drawing/2014/main" id="{00000000-0008-0000-06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3" name="Picture 1" descr="ALMASHRI_0">
          <a:extLst>
            <a:ext uri="{FF2B5EF4-FFF2-40B4-BE49-F238E27FC236}">
              <a16:creationId xmlns:a16="http://schemas.microsoft.com/office/drawing/2014/main" id="{00000000-0008-0000-06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4" name="Picture 1" descr="ALMASHRI_0">
          <a:extLst>
            <a:ext uri="{FF2B5EF4-FFF2-40B4-BE49-F238E27FC236}">
              <a16:creationId xmlns:a16="http://schemas.microsoft.com/office/drawing/2014/main" id="{00000000-0008-0000-06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5" name="Picture 1" descr="ALMASHRI_0">
          <a:extLst>
            <a:ext uri="{FF2B5EF4-FFF2-40B4-BE49-F238E27FC236}">
              <a16:creationId xmlns:a16="http://schemas.microsoft.com/office/drawing/2014/main" id="{00000000-0008-0000-06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6" name="Picture 1" descr="ALMASHRI_0">
          <a:extLst>
            <a:ext uri="{FF2B5EF4-FFF2-40B4-BE49-F238E27FC236}">
              <a16:creationId xmlns:a16="http://schemas.microsoft.com/office/drawing/2014/main" id="{00000000-0008-0000-06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7" name="Picture 1" descr="ALMASHRI_0">
          <a:extLst>
            <a:ext uri="{FF2B5EF4-FFF2-40B4-BE49-F238E27FC236}">
              <a16:creationId xmlns:a16="http://schemas.microsoft.com/office/drawing/2014/main" id="{00000000-0008-0000-06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8" name="Picture 1" descr="ALMASHRI_0">
          <a:extLst>
            <a:ext uri="{FF2B5EF4-FFF2-40B4-BE49-F238E27FC236}">
              <a16:creationId xmlns:a16="http://schemas.microsoft.com/office/drawing/2014/main" id="{00000000-0008-0000-06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79" name="Picture 1" descr="ALMASHRI_0">
          <a:extLst>
            <a:ext uri="{FF2B5EF4-FFF2-40B4-BE49-F238E27FC236}">
              <a16:creationId xmlns:a16="http://schemas.microsoft.com/office/drawing/2014/main" id="{00000000-0008-0000-06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80" name="Picture 1" descr="ALMASHRI_0">
          <a:extLst>
            <a:ext uri="{FF2B5EF4-FFF2-40B4-BE49-F238E27FC236}">
              <a16:creationId xmlns:a16="http://schemas.microsoft.com/office/drawing/2014/main" id="{00000000-0008-0000-06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881" name="Picture 1" descr="ALMASHRI_0">
          <a:extLst>
            <a:ext uri="{FF2B5EF4-FFF2-40B4-BE49-F238E27FC236}">
              <a16:creationId xmlns:a16="http://schemas.microsoft.com/office/drawing/2014/main" id="{00000000-0008-0000-06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2" name="Picture 1" descr="ALMASHRI_0">
          <a:extLst>
            <a:ext uri="{FF2B5EF4-FFF2-40B4-BE49-F238E27FC236}">
              <a16:creationId xmlns:a16="http://schemas.microsoft.com/office/drawing/2014/main" id="{00000000-0008-0000-06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3" name="Picture 1" descr="ALMASHRI_0">
          <a:extLst>
            <a:ext uri="{FF2B5EF4-FFF2-40B4-BE49-F238E27FC236}">
              <a16:creationId xmlns:a16="http://schemas.microsoft.com/office/drawing/2014/main" id="{00000000-0008-0000-06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4" name="Picture 1" descr="ALMASHRI_0">
          <a:extLst>
            <a:ext uri="{FF2B5EF4-FFF2-40B4-BE49-F238E27FC236}">
              <a16:creationId xmlns:a16="http://schemas.microsoft.com/office/drawing/2014/main" id="{00000000-0008-0000-06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5" name="Picture 1" descr="ALMASHRI_0">
          <a:extLst>
            <a:ext uri="{FF2B5EF4-FFF2-40B4-BE49-F238E27FC236}">
              <a16:creationId xmlns:a16="http://schemas.microsoft.com/office/drawing/2014/main" id="{00000000-0008-0000-06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6" name="Picture 1" descr="ALMASHRI_0">
          <a:extLst>
            <a:ext uri="{FF2B5EF4-FFF2-40B4-BE49-F238E27FC236}">
              <a16:creationId xmlns:a16="http://schemas.microsoft.com/office/drawing/2014/main" id="{00000000-0008-0000-06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7" name="Picture 1" descr="ALMASHRI_0">
          <a:extLst>
            <a:ext uri="{FF2B5EF4-FFF2-40B4-BE49-F238E27FC236}">
              <a16:creationId xmlns:a16="http://schemas.microsoft.com/office/drawing/2014/main" id="{00000000-0008-0000-06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8" name="Picture 1" descr="ALMASHRI_0">
          <a:extLst>
            <a:ext uri="{FF2B5EF4-FFF2-40B4-BE49-F238E27FC236}">
              <a16:creationId xmlns:a16="http://schemas.microsoft.com/office/drawing/2014/main" id="{00000000-0008-0000-06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89" name="Picture 1" descr="ALMASHRI_0">
          <a:extLst>
            <a:ext uri="{FF2B5EF4-FFF2-40B4-BE49-F238E27FC236}">
              <a16:creationId xmlns:a16="http://schemas.microsoft.com/office/drawing/2014/main" id="{00000000-0008-0000-06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0" name="Picture 1" descr="ALMASHRI_0">
          <a:extLst>
            <a:ext uri="{FF2B5EF4-FFF2-40B4-BE49-F238E27FC236}">
              <a16:creationId xmlns:a16="http://schemas.microsoft.com/office/drawing/2014/main" id="{00000000-0008-0000-06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1" name="Picture 1" descr="ALMASHRI_0">
          <a:extLst>
            <a:ext uri="{FF2B5EF4-FFF2-40B4-BE49-F238E27FC236}">
              <a16:creationId xmlns:a16="http://schemas.microsoft.com/office/drawing/2014/main" id="{00000000-0008-0000-06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2" name="Picture 1" descr="ALMASHRI_0">
          <a:extLst>
            <a:ext uri="{FF2B5EF4-FFF2-40B4-BE49-F238E27FC236}">
              <a16:creationId xmlns:a16="http://schemas.microsoft.com/office/drawing/2014/main" id="{00000000-0008-0000-06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3" name="Picture 1" descr="ALMASHRI_0">
          <a:extLst>
            <a:ext uri="{FF2B5EF4-FFF2-40B4-BE49-F238E27FC236}">
              <a16:creationId xmlns:a16="http://schemas.microsoft.com/office/drawing/2014/main" id="{00000000-0008-0000-06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4" name="Picture 1" descr="ALMASHRI_0">
          <a:extLst>
            <a:ext uri="{FF2B5EF4-FFF2-40B4-BE49-F238E27FC236}">
              <a16:creationId xmlns:a16="http://schemas.microsoft.com/office/drawing/2014/main" id="{00000000-0008-0000-06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5" name="Picture 1" descr="ALMASHRI_0">
          <a:extLst>
            <a:ext uri="{FF2B5EF4-FFF2-40B4-BE49-F238E27FC236}">
              <a16:creationId xmlns:a16="http://schemas.microsoft.com/office/drawing/2014/main" id="{00000000-0008-0000-06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6" name="Picture 1" descr="ALMASHRI_0">
          <a:extLst>
            <a:ext uri="{FF2B5EF4-FFF2-40B4-BE49-F238E27FC236}">
              <a16:creationId xmlns:a16="http://schemas.microsoft.com/office/drawing/2014/main" id="{00000000-0008-0000-06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9690"/>
    <xdr:pic>
      <xdr:nvPicPr>
        <xdr:cNvPr id="897" name="Picture 1" descr="ALMASHRI_0">
          <a:extLst>
            <a:ext uri="{FF2B5EF4-FFF2-40B4-BE49-F238E27FC236}">
              <a16:creationId xmlns:a16="http://schemas.microsoft.com/office/drawing/2014/main" id="{00000000-0008-0000-06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898" name="Picture 1" descr="ALMASHRI_0">
          <a:extLst>
            <a:ext uri="{FF2B5EF4-FFF2-40B4-BE49-F238E27FC236}">
              <a16:creationId xmlns:a16="http://schemas.microsoft.com/office/drawing/2014/main" id="{00000000-0008-0000-06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899" name="Picture 1" descr="ALMASHRI_0">
          <a:extLst>
            <a:ext uri="{FF2B5EF4-FFF2-40B4-BE49-F238E27FC236}">
              <a16:creationId xmlns:a16="http://schemas.microsoft.com/office/drawing/2014/main" id="{00000000-0008-0000-06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0" name="Picture 1" descr="ALMASHRI_0">
          <a:extLst>
            <a:ext uri="{FF2B5EF4-FFF2-40B4-BE49-F238E27FC236}">
              <a16:creationId xmlns:a16="http://schemas.microsoft.com/office/drawing/2014/main" id="{00000000-0008-0000-06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1" name="Picture 1" descr="ALMASHRI_0">
          <a:extLst>
            <a:ext uri="{FF2B5EF4-FFF2-40B4-BE49-F238E27FC236}">
              <a16:creationId xmlns:a16="http://schemas.microsoft.com/office/drawing/2014/main" id="{00000000-0008-0000-06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2" name="Picture 1" descr="ALMASHRI_0">
          <a:extLst>
            <a:ext uri="{FF2B5EF4-FFF2-40B4-BE49-F238E27FC236}">
              <a16:creationId xmlns:a16="http://schemas.microsoft.com/office/drawing/2014/main" id="{00000000-0008-0000-06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3" name="Picture 1" descr="ALMASHRI_0">
          <a:extLst>
            <a:ext uri="{FF2B5EF4-FFF2-40B4-BE49-F238E27FC236}">
              <a16:creationId xmlns:a16="http://schemas.microsoft.com/office/drawing/2014/main" id="{00000000-0008-0000-06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4" name="Picture 1" descr="ALMASHRI_0">
          <a:extLst>
            <a:ext uri="{FF2B5EF4-FFF2-40B4-BE49-F238E27FC236}">
              <a16:creationId xmlns:a16="http://schemas.microsoft.com/office/drawing/2014/main" id="{00000000-0008-0000-06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5" name="Picture 1" descr="ALMASHRI_0">
          <a:extLst>
            <a:ext uri="{FF2B5EF4-FFF2-40B4-BE49-F238E27FC236}">
              <a16:creationId xmlns:a16="http://schemas.microsoft.com/office/drawing/2014/main" id="{00000000-0008-0000-06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6" name="Picture 1" descr="ALMASHRI_0">
          <a:extLst>
            <a:ext uri="{FF2B5EF4-FFF2-40B4-BE49-F238E27FC236}">
              <a16:creationId xmlns:a16="http://schemas.microsoft.com/office/drawing/2014/main" id="{00000000-0008-0000-06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7" name="Picture 1" descr="ALMASHRI_0">
          <a:extLst>
            <a:ext uri="{FF2B5EF4-FFF2-40B4-BE49-F238E27FC236}">
              <a16:creationId xmlns:a16="http://schemas.microsoft.com/office/drawing/2014/main" id="{00000000-0008-0000-06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8" name="Picture 1" descr="ALMASHRI_0">
          <a:extLst>
            <a:ext uri="{FF2B5EF4-FFF2-40B4-BE49-F238E27FC236}">
              <a16:creationId xmlns:a16="http://schemas.microsoft.com/office/drawing/2014/main" id="{00000000-0008-0000-06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09" name="Picture 1" descr="ALMASHRI_0">
          <a:extLst>
            <a:ext uri="{FF2B5EF4-FFF2-40B4-BE49-F238E27FC236}">
              <a16:creationId xmlns:a16="http://schemas.microsoft.com/office/drawing/2014/main" id="{00000000-0008-0000-06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10" name="Picture 1" descr="ALMASHRI_0">
          <a:extLst>
            <a:ext uri="{FF2B5EF4-FFF2-40B4-BE49-F238E27FC236}">
              <a16:creationId xmlns:a16="http://schemas.microsoft.com/office/drawing/2014/main" id="{00000000-0008-0000-06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11" name="Picture 1" descr="ALMASHRI_0">
          <a:extLst>
            <a:ext uri="{FF2B5EF4-FFF2-40B4-BE49-F238E27FC236}">
              <a16:creationId xmlns:a16="http://schemas.microsoft.com/office/drawing/2014/main" id="{00000000-0008-0000-06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12" name="Picture 1" descr="ALMASHRI_0">
          <a:extLst>
            <a:ext uri="{FF2B5EF4-FFF2-40B4-BE49-F238E27FC236}">
              <a16:creationId xmlns:a16="http://schemas.microsoft.com/office/drawing/2014/main" id="{00000000-0008-0000-06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060165"/>
    <xdr:pic>
      <xdr:nvPicPr>
        <xdr:cNvPr id="913" name="Picture 1" descr="ALMASHRI_0">
          <a:extLst>
            <a:ext uri="{FF2B5EF4-FFF2-40B4-BE49-F238E27FC236}">
              <a16:creationId xmlns:a16="http://schemas.microsoft.com/office/drawing/2014/main" id="{00000000-0008-0000-06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06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14" name="Picture 1" descr="ALMASHRI_0">
          <a:extLst>
            <a:ext uri="{FF2B5EF4-FFF2-40B4-BE49-F238E27FC236}">
              <a16:creationId xmlns:a16="http://schemas.microsoft.com/office/drawing/2014/main" id="{00000000-0008-0000-06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15" name="Picture 1" descr="ALMASHRI_0">
          <a:extLst>
            <a:ext uri="{FF2B5EF4-FFF2-40B4-BE49-F238E27FC236}">
              <a16:creationId xmlns:a16="http://schemas.microsoft.com/office/drawing/2014/main" id="{00000000-0008-0000-06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16" name="Picture 1" descr="ALMASHRI_0">
          <a:extLst>
            <a:ext uri="{FF2B5EF4-FFF2-40B4-BE49-F238E27FC236}">
              <a16:creationId xmlns:a16="http://schemas.microsoft.com/office/drawing/2014/main" id="{00000000-0008-0000-06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17" name="Picture 1" descr="ALMASHRI_0">
          <a:extLst>
            <a:ext uri="{FF2B5EF4-FFF2-40B4-BE49-F238E27FC236}">
              <a16:creationId xmlns:a16="http://schemas.microsoft.com/office/drawing/2014/main" id="{00000000-0008-0000-06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18" name="Picture 1" descr="ALMASHRI_0">
          <a:extLst>
            <a:ext uri="{FF2B5EF4-FFF2-40B4-BE49-F238E27FC236}">
              <a16:creationId xmlns:a16="http://schemas.microsoft.com/office/drawing/2014/main" id="{00000000-0008-0000-06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19" name="Picture 1" descr="ALMASHRI_0">
          <a:extLst>
            <a:ext uri="{FF2B5EF4-FFF2-40B4-BE49-F238E27FC236}">
              <a16:creationId xmlns:a16="http://schemas.microsoft.com/office/drawing/2014/main" id="{00000000-0008-0000-06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0" name="Picture 1" descr="ALMASHRI_0">
          <a:extLst>
            <a:ext uri="{FF2B5EF4-FFF2-40B4-BE49-F238E27FC236}">
              <a16:creationId xmlns:a16="http://schemas.microsoft.com/office/drawing/2014/main" id="{00000000-0008-0000-06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1" name="Picture 1" descr="ALMASHRI_0">
          <a:extLst>
            <a:ext uri="{FF2B5EF4-FFF2-40B4-BE49-F238E27FC236}">
              <a16:creationId xmlns:a16="http://schemas.microsoft.com/office/drawing/2014/main" id="{00000000-0008-0000-06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2" name="Picture 1" descr="ALMASHRI_0">
          <a:extLst>
            <a:ext uri="{FF2B5EF4-FFF2-40B4-BE49-F238E27FC236}">
              <a16:creationId xmlns:a16="http://schemas.microsoft.com/office/drawing/2014/main" id="{00000000-0008-0000-06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3" name="Picture 1" descr="ALMASHRI_0">
          <a:extLst>
            <a:ext uri="{FF2B5EF4-FFF2-40B4-BE49-F238E27FC236}">
              <a16:creationId xmlns:a16="http://schemas.microsoft.com/office/drawing/2014/main" id="{00000000-0008-0000-06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4" name="Picture 1" descr="ALMASHRI_0">
          <a:extLst>
            <a:ext uri="{FF2B5EF4-FFF2-40B4-BE49-F238E27FC236}">
              <a16:creationId xmlns:a16="http://schemas.microsoft.com/office/drawing/2014/main" id="{00000000-0008-0000-06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5" name="Picture 1" descr="ALMASHRI_0">
          <a:extLst>
            <a:ext uri="{FF2B5EF4-FFF2-40B4-BE49-F238E27FC236}">
              <a16:creationId xmlns:a16="http://schemas.microsoft.com/office/drawing/2014/main" id="{00000000-0008-0000-06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6" name="Picture 1" descr="ALMASHRI_0">
          <a:extLst>
            <a:ext uri="{FF2B5EF4-FFF2-40B4-BE49-F238E27FC236}">
              <a16:creationId xmlns:a16="http://schemas.microsoft.com/office/drawing/2014/main" id="{00000000-0008-0000-06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7" name="Picture 1" descr="ALMASHRI_0">
          <a:extLst>
            <a:ext uri="{FF2B5EF4-FFF2-40B4-BE49-F238E27FC236}">
              <a16:creationId xmlns:a16="http://schemas.microsoft.com/office/drawing/2014/main" id="{00000000-0008-0000-06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8" name="Picture 1" descr="ALMASHRI_0">
          <a:extLst>
            <a:ext uri="{FF2B5EF4-FFF2-40B4-BE49-F238E27FC236}">
              <a16:creationId xmlns:a16="http://schemas.microsoft.com/office/drawing/2014/main" id="{00000000-0008-0000-06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29" name="Picture 1" descr="ALMASHRI_0">
          <a:extLst>
            <a:ext uri="{FF2B5EF4-FFF2-40B4-BE49-F238E27FC236}">
              <a16:creationId xmlns:a16="http://schemas.microsoft.com/office/drawing/2014/main" id="{00000000-0008-0000-06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0" name="Picture 1" descr="ALMASHRI_0">
          <a:extLst>
            <a:ext uri="{FF2B5EF4-FFF2-40B4-BE49-F238E27FC236}">
              <a16:creationId xmlns:a16="http://schemas.microsoft.com/office/drawing/2014/main" id="{00000000-0008-0000-06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1" name="Picture 1" descr="ALMASHRI_0">
          <a:extLst>
            <a:ext uri="{FF2B5EF4-FFF2-40B4-BE49-F238E27FC236}">
              <a16:creationId xmlns:a16="http://schemas.microsoft.com/office/drawing/2014/main" id="{00000000-0008-0000-06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2" name="Picture 1" descr="ALMASHRI_0">
          <a:extLst>
            <a:ext uri="{FF2B5EF4-FFF2-40B4-BE49-F238E27FC236}">
              <a16:creationId xmlns:a16="http://schemas.microsoft.com/office/drawing/2014/main" id="{00000000-0008-0000-06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3" name="Picture 1" descr="ALMASHRI_0">
          <a:extLst>
            <a:ext uri="{FF2B5EF4-FFF2-40B4-BE49-F238E27FC236}">
              <a16:creationId xmlns:a16="http://schemas.microsoft.com/office/drawing/2014/main" id="{00000000-0008-0000-06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4" name="Picture 1" descr="ALMASHRI_0">
          <a:extLst>
            <a:ext uri="{FF2B5EF4-FFF2-40B4-BE49-F238E27FC236}">
              <a16:creationId xmlns:a16="http://schemas.microsoft.com/office/drawing/2014/main" id="{00000000-0008-0000-06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5" name="Picture 1" descr="ALMASHRI_0">
          <a:extLst>
            <a:ext uri="{FF2B5EF4-FFF2-40B4-BE49-F238E27FC236}">
              <a16:creationId xmlns:a16="http://schemas.microsoft.com/office/drawing/2014/main" id="{00000000-0008-0000-06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6" name="Picture 1" descr="ALMASHRI_0">
          <a:extLst>
            <a:ext uri="{FF2B5EF4-FFF2-40B4-BE49-F238E27FC236}">
              <a16:creationId xmlns:a16="http://schemas.microsoft.com/office/drawing/2014/main" id="{00000000-0008-0000-06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7" name="Picture 1" descr="ALMASHRI_0">
          <a:extLst>
            <a:ext uri="{FF2B5EF4-FFF2-40B4-BE49-F238E27FC236}">
              <a16:creationId xmlns:a16="http://schemas.microsoft.com/office/drawing/2014/main" id="{00000000-0008-0000-06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8" name="Picture 1" descr="ALMASHRI_0">
          <a:extLst>
            <a:ext uri="{FF2B5EF4-FFF2-40B4-BE49-F238E27FC236}">
              <a16:creationId xmlns:a16="http://schemas.microsoft.com/office/drawing/2014/main" id="{00000000-0008-0000-06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39" name="Picture 1" descr="ALMASHRI_0">
          <a:extLst>
            <a:ext uri="{FF2B5EF4-FFF2-40B4-BE49-F238E27FC236}">
              <a16:creationId xmlns:a16="http://schemas.microsoft.com/office/drawing/2014/main" id="{00000000-0008-0000-06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40" name="Picture 1" descr="ALMASHRI_0">
          <a:extLst>
            <a:ext uri="{FF2B5EF4-FFF2-40B4-BE49-F238E27FC236}">
              <a16:creationId xmlns:a16="http://schemas.microsoft.com/office/drawing/2014/main" id="{00000000-0008-0000-06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41" name="Picture 1" descr="ALMASHRI_0">
          <a:extLst>
            <a:ext uri="{FF2B5EF4-FFF2-40B4-BE49-F238E27FC236}">
              <a16:creationId xmlns:a16="http://schemas.microsoft.com/office/drawing/2014/main" id="{00000000-0008-0000-06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42" name="Picture 1" descr="ALMASHRI_0">
          <a:extLst>
            <a:ext uri="{FF2B5EF4-FFF2-40B4-BE49-F238E27FC236}">
              <a16:creationId xmlns:a16="http://schemas.microsoft.com/office/drawing/2014/main" id="{00000000-0008-0000-06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43" name="Picture 1" descr="ALMASHRI_0">
          <a:extLst>
            <a:ext uri="{FF2B5EF4-FFF2-40B4-BE49-F238E27FC236}">
              <a16:creationId xmlns:a16="http://schemas.microsoft.com/office/drawing/2014/main" id="{00000000-0008-0000-06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44" name="Picture 1" descr="ALMASHRI_0">
          <a:extLst>
            <a:ext uri="{FF2B5EF4-FFF2-40B4-BE49-F238E27FC236}">
              <a16:creationId xmlns:a16="http://schemas.microsoft.com/office/drawing/2014/main" id="{00000000-0008-0000-06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45" name="Picture 1" descr="ALMASHRI_0">
          <a:extLst>
            <a:ext uri="{FF2B5EF4-FFF2-40B4-BE49-F238E27FC236}">
              <a16:creationId xmlns:a16="http://schemas.microsoft.com/office/drawing/2014/main" id="{00000000-0008-0000-06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46" name="Picture 1" descr="ALMASHRI_0">
          <a:extLst>
            <a:ext uri="{FF2B5EF4-FFF2-40B4-BE49-F238E27FC236}">
              <a16:creationId xmlns:a16="http://schemas.microsoft.com/office/drawing/2014/main" id="{00000000-0008-0000-06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47" name="Picture 1" descr="ALMASHRI_0">
          <a:extLst>
            <a:ext uri="{FF2B5EF4-FFF2-40B4-BE49-F238E27FC236}">
              <a16:creationId xmlns:a16="http://schemas.microsoft.com/office/drawing/2014/main" id="{00000000-0008-0000-06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48" name="Picture 1" descr="ALMASHRI_0">
          <a:extLst>
            <a:ext uri="{FF2B5EF4-FFF2-40B4-BE49-F238E27FC236}">
              <a16:creationId xmlns:a16="http://schemas.microsoft.com/office/drawing/2014/main" id="{00000000-0008-0000-06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49" name="Picture 1" descr="ALMASHRI_0">
          <a:extLst>
            <a:ext uri="{FF2B5EF4-FFF2-40B4-BE49-F238E27FC236}">
              <a16:creationId xmlns:a16="http://schemas.microsoft.com/office/drawing/2014/main" id="{00000000-0008-0000-06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0" name="Picture 1" descr="ALMASHRI_0">
          <a:extLst>
            <a:ext uri="{FF2B5EF4-FFF2-40B4-BE49-F238E27FC236}">
              <a16:creationId xmlns:a16="http://schemas.microsoft.com/office/drawing/2014/main" id="{00000000-0008-0000-06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1" name="Picture 1" descr="ALMASHRI_0">
          <a:extLst>
            <a:ext uri="{FF2B5EF4-FFF2-40B4-BE49-F238E27FC236}">
              <a16:creationId xmlns:a16="http://schemas.microsoft.com/office/drawing/2014/main" id="{00000000-0008-0000-06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2" name="Picture 1" descr="ALMASHRI_0">
          <a:extLst>
            <a:ext uri="{FF2B5EF4-FFF2-40B4-BE49-F238E27FC236}">
              <a16:creationId xmlns:a16="http://schemas.microsoft.com/office/drawing/2014/main" id="{00000000-0008-0000-06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3" name="Picture 1" descr="ALMASHRI_0">
          <a:extLst>
            <a:ext uri="{FF2B5EF4-FFF2-40B4-BE49-F238E27FC236}">
              <a16:creationId xmlns:a16="http://schemas.microsoft.com/office/drawing/2014/main" id="{00000000-0008-0000-06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4" name="Picture 1" descr="ALMASHRI_0">
          <a:extLst>
            <a:ext uri="{FF2B5EF4-FFF2-40B4-BE49-F238E27FC236}">
              <a16:creationId xmlns:a16="http://schemas.microsoft.com/office/drawing/2014/main" id="{00000000-0008-0000-06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5" name="Picture 1" descr="ALMASHRI_0">
          <a:extLst>
            <a:ext uri="{FF2B5EF4-FFF2-40B4-BE49-F238E27FC236}">
              <a16:creationId xmlns:a16="http://schemas.microsoft.com/office/drawing/2014/main" id="{00000000-0008-0000-06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6" name="Picture 1" descr="ALMASHRI_0">
          <a:extLst>
            <a:ext uri="{FF2B5EF4-FFF2-40B4-BE49-F238E27FC236}">
              <a16:creationId xmlns:a16="http://schemas.microsoft.com/office/drawing/2014/main" id="{00000000-0008-0000-06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7" name="Picture 1" descr="ALMASHRI_0">
          <a:extLst>
            <a:ext uri="{FF2B5EF4-FFF2-40B4-BE49-F238E27FC236}">
              <a16:creationId xmlns:a16="http://schemas.microsoft.com/office/drawing/2014/main" id="{00000000-0008-0000-06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8" name="Picture 1" descr="ALMASHRI_0">
          <a:extLst>
            <a:ext uri="{FF2B5EF4-FFF2-40B4-BE49-F238E27FC236}">
              <a16:creationId xmlns:a16="http://schemas.microsoft.com/office/drawing/2014/main" id="{00000000-0008-0000-06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59" name="Picture 1" descr="ALMASHRI_0">
          <a:extLst>
            <a:ext uri="{FF2B5EF4-FFF2-40B4-BE49-F238E27FC236}">
              <a16:creationId xmlns:a16="http://schemas.microsoft.com/office/drawing/2014/main" id="{00000000-0008-0000-06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60" name="Picture 1" descr="ALMASHRI_0">
          <a:extLst>
            <a:ext uri="{FF2B5EF4-FFF2-40B4-BE49-F238E27FC236}">
              <a16:creationId xmlns:a16="http://schemas.microsoft.com/office/drawing/2014/main" id="{00000000-0008-0000-06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961" name="Picture 1" descr="ALMASHRI_0">
          <a:extLst>
            <a:ext uri="{FF2B5EF4-FFF2-40B4-BE49-F238E27FC236}">
              <a16:creationId xmlns:a16="http://schemas.microsoft.com/office/drawing/2014/main" id="{00000000-0008-0000-06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2" name="Picture 1" descr="ALMASHRI_0">
          <a:extLst>
            <a:ext uri="{FF2B5EF4-FFF2-40B4-BE49-F238E27FC236}">
              <a16:creationId xmlns:a16="http://schemas.microsoft.com/office/drawing/2014/main" id="{00000000-0008-0000-06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3" name="Picture 1" descr="ALMASHRI_0">
          <a:extLst>
            <a:ext uri="{FF2B5EF4-FFF2-40B4-BE49-F238E27FC236}">
              <a16:creationId xmlns:a16="http://schemas.microsoft.com/office/drawing/2014/main" id="{00000000-0008-0000-06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4" name="Picture 1" descr="ALMASHRI_0">
          <a:extLst>
            <a:ext uri="{FF2B5EF4-FFF2-40B4-BE49-F238E27FC236}">
              <a16:creationId xmlns:a16="http://schemas.microsoft.com/office/drawing/2014/main" id="{00000000-0008-0000-06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5" name="Picture 1" descr="ALMASHRI_0">
          <a:extLst>
            <a:ext uri="{FF2B5EF4-FFF2-40B4-BE49-F238E27FC236}">
              <a16:creationId xmlns:a16="http://schemas.microsoft.com/office/drawing/2014/main" id="{00000000-0008-0000-06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6" name="Picture 1" descr="ALMASHRI_0">
          <a:extLst>
            <a:ext uri="{FF2B5EF4-FFF2-40B4-BE49-F238E27FC236}">
              <a16:creationId xmlns:a16="http://schemas.microsoft.com/office/drawing/2014/main" id="{00000000-0008-0000-06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7" name="Picture 1" descr="ALMASHRI_0">
          <a:extLst>
            <a:ext uri="{FF2B5EF4-FFF2-40B4-BE49-F238E27FC236}">
              <a16:creationId xmlns:a16="http://schemas.microsoft.com/office/drawing/2014/main" id="{00000000-0008-0000-06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8" name="Picture 1" descr="ALMASHRI_0">
          <a:extLst>
            <a:ext uri="{FF2B5EF4-FFF2-40B4-BE49-F238E27FC236}">
              <a16:creationId xmlns:a16="http://schemas.microsoft.com/office/drawing/2014/main" id="{00000000-0008-0000-06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69" name="Picture 1" descr="ALMASHRI_0">
          <a:extLst>
            <a:ext uri="{FF2B5EF4-FFF2-40B4-BE49-F238E27FC236}">
              <a16:creationId xmlns:a16="http://schemas.microsoft.com/office/drawing/2014/main" id="{00000000-0008-0000-06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0" name="Picture 1" descr="ALMASHRI_0">
          <a:extLst>
            <a:ext uri="{FF2B5EF4-FFF2-40B4-BE49-F238E27FC236}">
              <a16:creationId xmlns:a16="http://schemas.microsoft.com/office/drawing/2014/main" id="{00000000-0008-0000-06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1" name="Picture 1" descr="ALMASHRI_0">
          <a:extLst>
            <a:ext uri="{FF2B5EF4-FFF2-40B4-BE49-F238E27FC236}">
              <a16:creationId xmlns:a16="http://schemas.microsoft.com/office/drawing/2014/main" id="{00000000-0008-0000-06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2" name="Picture 1" descr="ALMASHRI_0">
          <a:extLst>
            <a:ext uri="{FF2B5EF4-FFF2-40B4-BE49-F238E27FC236}">
              <a16:creationId xmlns:a16="http://schemas.microsoft.com/office/drawing/2014/main" id="{00000000-0008-0000-06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3" name="Picture 1" descr="ALMASHRI_0">
          <a:extLst>
            <a:ext uri="{FF2B5EF4-FFF2-40B4-BE49-F238E27FC236}">
              <a16:creationId xmlns:a16="http://schemas.microsoft.com/office/drawing/2014/main" id="{00000000-0008-0000-06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4" name="Picture 1" descr="ALMASHRI_0">
          <a:extLst>
            <a:ext uri="{FF2B5EF4-FFF2-40B4-BE49-F238E27FC236}">
              <a16:creationId xmlns:a16="http://schemas.microsoft.com/office/drawing/2014/main" id="{00000000-0008-0000-06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5" name="Picture 1" descr="ALMASHRI_0">
          <a:extLst>
            <a:ext uri="{FF2B5EF4-FFF2-40B4-BE49-F238E27FC236}">
              <a16:creationId xmlns:a16="http://schemas.microsoft.com/office/drawing/2014/main" id="{00000000-0008-0000-06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6" name="Picture 1" descr="ALMASHRI_0">
          <a:extLst>
            <a:ext uri="{FF2B5EF4-FFF2-40B4-BE49-F238E27FC236}">
              <a16:creationId xmlns:a16="http://schemas.microsoft.com/office/drawing/2014/main" id="{00000000-0008-0000-06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977" name="Picture 1" descr="ALMASHRI_0">
          <a:extLst>
            <a:ext uri="{FF2B5EF4-FFF2-40B4-BE49-F238E27FC236}">
              <a16:creationId xmlns:a16="http://schemas.microsoft.com/office/drawing/2014/main" id="{00000000-0008-0000-06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78" name="Picture 1" descr="ALMASHRI_0">
          <a:extLst>
            <a:ext uri="{FF2B5EF4-FFF2-40B4-BE49-F238E27FC236}">
              <a16:creationId xmlns:a16="http://schemas.microsoft.com/office/drawing/2014/main" id="{00000000-0008-0000-06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79" name="Picture 1" descr="ALMASHRI_0">
          <a:extLst>
            <a:ext uri="{FF2B5EF4-FFF2-40B4-BE49-F238E27FC236}">
              <a16:creationId xmlns:a16="http://schemas.microsoft.com/office/drawing/2014/main" id="{00000000-0008-0000-06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0" name="Picture 1" descr="ALMASHRI_0">
          <a:extLst>
            <a:ext uri="{FF2B5EF4-FFF2-40B4-BE49-F238E27FC236}">
              <a16:creationId xmlns:a16="http://schemas.microsoft.com/office/drawing/2014/main" id="{00000000-0008-0000-06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1" name="Picture 1" descr="ALMASHRI_0">
          <a:extLst>
            <a:ext uri="{FF2B5EF4-FFF2-40B4-BE49-F238E27FC236}">
              <a16:creationId xmlns:a16="http://schemas.microsoft.com/office/drawing/2014/main" id="{00000000-0008-0000-06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2" name="Picture 1" descr="ALMASHRI_0">
          <a:extLst>
            <a:ext uri="{FF2B5EF4-FFF2-40B4-BE49-F238E27FC236}">
              <a16:creationId xmlns:a16="http://schemas.microsoft.com/office/drawing/2014/main" id="{00000000-0008-0000-06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3" name="Picture 1" descr="ALMASHRI_0">
          <a:extLst>
            <a:ext uri="{FF2B5EF4-FFF2-40B4-BE49-F238E27FC236}">
              <a16:creationId xmlns:a16="http://schemas.microsoft.com/office/drawing/2014/main" id="{00000000-0008-0000-06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4" name="Picture 1" descr="ALMASHRI_0">
          <a:extLst>
            <a:ext uri="{FF2B5EF4-FFF2-40B4-BE49-F238E27FC236}">
              <a16:creationId xmlns:a16="http://schemas.microsoft.com/office/drawing/2014/main" id="{00000000-0008-0000-06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5" name="Picture 1" descr="ALMASHRI_0">
          <a:extLst>
            <a:ext uri="{FF2B5EF4-FFF2-40B4-BE49-F238E27FC236}">
              <a16:creationId xmlns:a16="http://schemas.microsoft.com/office/drawing/2014/main" id="{00000000-0008-0000-06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6" name="Picture 1" descr="ALMASHRI_0">
          <a:extLst>
            <a:ext uri="{FF2B5EF4-FFF2-40B4-BE49-F238E27FC236}">
              <a16:creationId xmlns:a16="http://schemas.microsoft.com/office/drawing/2014/main" id="{00000000-0008-0000-06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7" name="Picture 1" descr="ALMASHRI_0">
          <a:extLst>
            <a:ext uri="{FF2B5EF4-FFF2-40B4-BE49-F238E27FC236}">
              <a16:creationId xmlns:a16="http://schemas.microsoft.com/office/drawing/2014/main" id="{00000000-0008-0000-06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8" name="Picture 1" descr="ALMASHRI_0">
          <a:extLst>
            <a:ext uri="{FF2B5EF4-FFF2-40B4-BE49-F238E27FC236}">
              <a16:creationId xmlns:a16="http://schemas.microsoft.com/office/drawing/2014/main" id="{00000000-0008-0000-06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89" name="Picture 1" descr="ALMASHRI_0">
          <a:extLst>
            <a:ext uri="{FF2B5EF4-FFF2-40B4-BE49-F238E27FC236}">
              <a16:creationId xmlns:a16="http://schemas.microsoft.com/office/drawing/2014/main" id="{00000000-0008-0000-06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90" name="Picture 1" descr="ALMASHRI_0">
          <a:extLst>
            <a:ext uri="{FF2B5EF4-FFF2-40B4-BE49-F238E27FC236}">
              <a16:creationId xmlns:a16="http://schemas.microsoft.com/office/drawing/2014/main" id="{00000000-0008-0000-06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91" name="Picture 1" descr="ALMASHRI_0">
          <a:extLst>
            <a:ext uri="{FF2B5EF4-FFF2-40B4-BE49-F238E27FC236}">
              <a16:creationId xmlns:a16="http://schemas.microsoft.com/office/drawing/2014/main" id="{00000000-0008-0000-06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92" name="Picture 1" descr="ALMASHRI_0">
          <a:extLst>
            <a:ext uri="{FF2B5EF4-FFF2-40B4-BE49-F238E27FC236}">
              <a16:creationId xmlns:a16="http://schemas.microsoft.com/office/drawing/2014/main" id="{00000000-0008-0000-06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993" name="Picture 1" descr="ALMASHRI_0">
          <a:extLst>
            <a:ext uri="{FF2B5EF4-FFF2-40B4-BE49-F238E27FC236}">
              <a16:creationId xmlns:a16="http://schemas.microsoft.com/office/drawing/2014/main" id="{00000000-0008-0000-06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94" name="Picture 1" descr="ALMASHRI_0">
          <a:extLst>
            <a:ext uri="{FF2B5EF4-FFF2-40B4-BE49-F238E27FC236}">
              <a16:creationId xmlns:a16="http://schemas.microsoft.com/office/drawing/2014/main" id="{00000000-0008-0000-06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95" name="Picture 1" descr="ALMASHRI_0">
          <a:extLst>
            <a:ext uri="{FF2B5EF4-FFF2-40B4-BE49-F238E27FC236}">
              <a16:creationId xmlns:a16="http://schemas.microsoft.com/office/drawing/2014/main" id="{00000000-0008-0000-06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96" name="Picture 1" descr="ALMASHRI_0">
          <a:extLst>
            <a:ext uri="{FF2B5EF4-FFF2-40B4-BE49-F238E27FC236}">
              <a16:creationId xmlns:a16="http://schemas.microsoft.com/office/drawing/2014/main" id="{00000000-0008-0000-06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97" name="Picture 1" descr="ALMASHRI_0">
          <a:extLst>
            <a:ext uri="{FF2B5EF4-FFF2-40B4-BE49-F238E27FC236}">
              <a16:creationId xmlns:a16="http://schemas.microsoft.com/office/drawing/2014/main" id="{00000000-0008-0000-06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98" name="Picture 1" descr="ALMASHRI_0">
          <a:extLst>
            <a:ext uri="{FF2B5EF4-FFF2-40B4-BE49-F238E27FC236}">
              <a16:creationId xmlns:a16="http://schemas.microsoft.com/office/drawing/2014/main" id="{00000000-0008-0000-06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999" name="Picture 1" descr="ALMASHRI_0">
          <a:extLst>
            <a:ext uri="{FF2B5EF4-FFF2-40B4-BE49-F238E27FC236}">
              <a16:creationId xmlns:a16="http://schemas.microsoft.com/office/drawing/2014/main" id="{00000000-0008-0000-06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0" name="Picture 1" descr="ALMASHRI_0">
          <a:extLst>
            <a:ext uri="{FF2B5EF4-FFF2-40B4-BE49-F238E27FC236}">
              <a16:creationId xmlns:a16="http://schemas.microsoft.com/office/drawing/2014/main" id="{00000000-0008-0000-06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1" name="Picture 1" descr="ALMASHRI_0">
          <a:extLst>
            <a:ext uri="{FF2B5EF4-FFF2-40B4-BE49-F238E27FC236}">
              <a16:creationId xmlns:a16="http://schemas.microsoft.com/office/drawing/2014/main" id="{00000000-0008-0000-06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2" name="Picture 1" descr="ALMASHRI_0">
          <a:extLst>
            <a:ext uri="{FF2B5EF4-FFF2-40B4-BE49-F238E27FC236}">
              <a16:creationId xmlns:a16="http://schemas.microsoft.com/office/drawing/2014/main" id="{00000000-0008-0000-06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3" name="Picture 1" descr="ALMASHRI_0">
          <a:extLst>
            <a:ext uri="{FF2B5EF4-FFF2-40B4-BE49-F238E27FC236}">
              <a16:creationId xmlns:a16="http://schemas.microsoft.com/office/drawing/2014/main" id="{00000000-0008-0000-06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4" name="Picture 1" descr="ALMASHRI_0">
          <a:extLst>
            <a:ext uri="{FF2B5EF4-FFF2-40B4-BE49-F238E27FC236}">
              <a16:creationId xmlns:a16="http://schemas.microsoft.com/office/drawing/2014/main" id="{00000000-0008-0000-06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5" name="Picture 1" descr="ALMASHRI_0">
          <a:extLst>
            <a:ext uri="{FF2B5EF4-FFF2-40B4-BE49-F238E27FC236}">
              <a16:creationId xmlns:a16="http://schemas.microsoft.com/office/drawing/2014/main" id="{00000000-0008-0000-06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6" name="Picture 1" descr="ALMASHRI_0">
          <a:extLst>
            <a:ext uri="{FF2B5EF4-FFF2-40B4-BE49-F238E27FC236}">
              <a16:creationId xmlns:a16="http://schemas.microsoft.com/office/drawing/2014/main" id="{00000000-0008-0000-06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7" name="Picture 1" descr="ALMASHRI_0">
          <a:extLst>
            <a:ext uri="{FF2B5EF4-FFF2-40B4-BE49-F238E27FC236}">
              <a16:creationId xmlns:a16="http://schemas.microsoft.com/office/drawing/2014/main" id="{00000000-0008-0000-06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8" name="Picture 1" descr="ALMASHRI_0">
          <a:extLst>
            <a:ext uri="{FF2B5EF4-FFF2-40B4-BE49-F238E27FC236}">
              <a16:creationId xmlns:a16="http://schemas.microsoft.com/office/drawing/2014/main" id="{00000000-0008-0000-06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09" name="Picture 1" descr="ALMASHRI_0">
          <a:extLst>
            <a:ext uri="{FF2B5EF4-FFF2-40B4-BE49-F238E27FC236}">
              <a16:creationId xmlns:a16="http://schemas.microsoft.com/office/drawing/2014/main" id="{00000000-0008-0000-06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0" name="Picture 1" descr="ALMASHRI_0">
          <a:extLst>
            <a:ext uri="{FF2B5EF4-FFF2-40B4-BE49-F238E27FC236}">
              <a16:creationId xmlns:a16="http://schemas.microsoft.com/office/drawing/2014/main" id="{00000000-0008-0000-06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1" name="Picture 1" descr="ALMASHRI_0">
          <a:extLst>
            <a:ext uri="{FF2B5EF4-FFF2-40B4-BE49-F238E27FC236}">
              <a16:creationId xmlns:a16="http://schemas.microsoft.com/office/drawing/2014/main" id="{00000000-0008-0000-06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2" name="Picture 1" descr="ALMASHRI_0">
          <a:extLst>
            <a:ext uri="{FF2B5EF4-FFF2-40B4-BE49-F238E27FC236}">
              <a16:creationId xmlns:a16="http://schemas.microsoft.com/office/drawing/2014/main" id="{00000000-0008-0000-06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3" name="Picture 1" descr="ALMASHRI_0">
          <a:extLst>
            <a:ext uri="{FF2B5EF4-FFF2-40B4-BE49-F238E27FC236}">
              <a16:creationId xmlns:a16="http://schemas.microsoft.com/office/drawing/2014/main" id="{00000000-0008-0000-06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4" name="Picture 1" descr="ALMASHRI_0">
          <a:extLst>
            <a:ext uri="{FF2B5EF4-FFF2-40B4-BE49-F238E27FC236}">
              <a16:creationId xmlns:a16="http://schemas.microsoft.com/office/drawing/2014/main" id="{00000000-0008-0000-06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5" name="Picture 1" descr="ALMASHRI_0">
          <a:extLst>
            <a:ext uri="{FF2B5EF4-FFF2-40B4-BE49-F238E27FC236}">
              <a16:creationId xmlns:a16="http://schemas.microsoft.com/office/drawing/2014/main" id="{00000000-0008-0000-06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6" name="Picture 1" descr="ALMASHRI_0">
          <a:extLst>
            <a:ext uri="{FF2B5EF4-FFF2-40B4-BE49-F238E27FC236}">
              <a16:creationId xmlns:a16="http://schemas.microsoft.com/office/drawing/2014/main" id="{00000000-0008-0000-06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7" name="Picture 1" descr="ALMASHRI_0">
          <a:extLst>
            <a:ext uri="{FF2B5EF4-FFF2-40B4-BE49-F238E27FC236}">
              <a16:creationId xmlns:a16="http://schemas.microsoft.com/office/drawing/2014/main" id="{00000000-0008-0000-06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8" name="Picture 1" descr="ALMASHRI_0">
          <a:extLst>
            <a:ext uri="{FF2B5EF4-FFF2-40B4-BE49-F238E27FC236}">
              <a16:creationId xmlns:a16="http://schemas.microsoft.com/office/drawing/2014/main" id="{00000000-0008-0000-06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19" name="Picture 1" descr="ALMASHRI_0">
          <a:extLst>
            <a:ext uri="{FF2B5EF4-FFF2-40B4-BE49-F238E27FC236}">
              <a16:creationId xmlns:a16="http://schemas.microsoft.com/office/drawing/2014/main" id="{00000000-0008-0000-06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20" name="Picture 1" descr="ALMASHRI_0">
          <a:extLst>
            <a:ext uri="{FF2B5EF4-FFF2-40B4-BE49-F238E27FC236}">
              <a16:creationId xmlns:a16="http://schemas.microsoft.com/office/drawing/2014/main" id="{00000000-0008-0000-06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21" name="Picture 1" descr="ALMASHRI_0">
          <a:extLst>
            <a:ext uri="{FF2B5EF4-FFF2-40B4-BE49-F238E27FC236}">
              <a16:creationId xmlns:a16="http://schemas.microsoft.com/office/drawing/2014/main" id="{00000000-0008-0000-06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22" name="Picture 1" descr="ALMASHRI_0">
          <a:extLst>
            <a:ext uri="{FF2B5EF4-FFF2-40B4-BE49-F238E27FC236}">
              <a16:creationId xmlns:a16="http://schemas.microsoft.com/office/drawing/2014/main" id="{00000000-0008-0000-06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23" name="Picture 1" descr="ALMASHRI_0">
          <a:extLst>
            <a:ext uri="{FF2B5EF4-FFF2-40B4-BE49-F238E27FC236}">
              <a16:creationId xmlns:a16="http://schemas.microsoft.com/office/drawing/2014/main" id="{00000000-0008-0000-06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24" name="Picture 1" descr="ALMASHRI_0">
          <a:extLst>
            <a:ext uri="{FF2B5EF4-FFF2-40B4-BE49-F238E27FC236}">
              <a16:creationId xmlns:a16="http://schemas.microsoft.com/office/drawing/2014/main" id="{00000000-0008-0000-06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025" name="Picture 1" descr="ALMASHRI_0">
          <a:extLst>
            <a:ext uri="{FF2B5EF4-FFF2-40B4-BE49-F238E27FC236}">
              <a16:creationId xmlns:a16="http://schemas.microsoft.com/office/drawing/2014/main" id="{00000000-0008-0000-06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26" name="Picture 1" descr="ALMASHRI_0">
          <a:extLst>
            <a:ext uri="{FF2B5EF4-FFF2-40B4-BE49-F238E27FC236}">
              <a16:creationId xmlns:a16="http://schemas.microsoft.com/office/drawing/2014/main" id="{00000000-0008-0000-06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27" name="Picture 1" descr="ALMASHRI_0">
          <a:extLst>
            <a:ext uri="{FF2B5EF4-FFF2-40B4-BE49-F238E27FC236}">
              <a16:creationId xmlns:a16="http://schemas.microsoft.com/office/drawing/2014/main" id="{00000000-0008-0000-06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28" name="Picture 1" descr="ALMASHRI_0">
          <a:extLst>
            <a:ext uri="{FF2B5EF4-FFF2-40B4-BE49-F238E27FC236}">
              <a16:creationId xmlns:a16="http://schemas.microsoft.com/office/drawing/2014/main" id="{00000000-0008-0000-06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29" name="Picture 1" descr="ALMASHRI_0">
          <a:extLst>
            <a:ext uri="{FF2B5EF4-FFF2-40B4-BE49-F238E27FC236}">
              <a16:creationId xmlns:a16="http://schemas.microsoft.com/office/drawing/2014/main" id="{00000000-0008-0000-06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0" name="Picture 1" descr="ALMASHRI_0">
          <a:extLst>
            <a:ext uri="{FF2B5EF4-FFF2-40B4-BE49-F238E27FC236}">
              <a16:creationId xmlns:a16="http://schemas.microsoft.com/office/drawing/2014/main" id="{00000000-0008-0000-06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1" name="Picture 1" descr="ALMASHRI_0">
          <a:extLst>
            <a:ext uri="{FF2B5EF4-FFF2-40B4-BE49-F238E27FC236}">
              <a16:creationId xmlns:a16="http://schemas.microsoft.com/office/drawing/2014/main" id="{00000000-0008-0000-06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2" name="Picture 1" descr="ALMASHRI_0">
          <a:extLst>
            <a:ext uri="{FF2B5EF4-FFF2-40B4-BE49-F238E27FC236}">
              <a16:creationId xmlns:a16="http://schemas.microsoft.com/office/drawing/2014/main" id="{00000000-0008-0000-06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3" name="Picture 1" descr="ALMASHRI_0">
          <a:extLst>
            <a:ext uri="{FF2B5EF4-FFF2-40B4-BE49-F238E27FC236}">
              <a16:creationId xmlns:a16="http://schemas.microsoft.com/office/drawing/2014/main" id="{00000000-0008-0000-06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4" name="Picture 1" descr="ALMASHRI_0">
          <a:extLst>
            <a:ext uri="{FF2B5EF4-FFF2-40B4-BE49-F238E27FC236}">
              <a16:creationId xmlns:a16="http://schemas.microsoft.com/office/drawing/2014/main" id="{00000000-0008-0000-06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5" name="Picture 1" descr="ALMASHRI_0">
          <a:extLst>
            <a:ext uri="{FF2B5EF4-FFF2-40B4-BE49-F238E27FC236}">
              <a16:creationId xmlns:a16="http://schemas.microsoft.com/office/drawing/2014/main" id="{00000000-0008-0000-06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6" name="Picture 1" descr="ALMASHRI_0">
          <a:extLst>
            <a:ext uri="{FF2B5EF4-FFF2-40B4-BE49-F238E27FC236}">
              <a16:creationId xmlns:a16="http://schemas.microsoft.com/office/drawing/2014/main" id="{00000000-0008-0000-06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7" name="Picture 1" descr="ALMASHRI_0">
          <a:extLst>
            <a:ext uri="{FF2B5EF4-FFF2-40B4-BE49-F238E27FC236}">
              <a16:creationId xmlns:a16="http://schemas.microsoft.com/office/drawing/2014/main" id="{00000000-0008-0000-06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8" name="Picture 1" descr="ALMASHRI_0">
          <a:extLst>
            <a:ext uri="{FF2B5EF4-FFF2-40B4-BE49-F238E27FC236}">
              <a16:creationId xmlns:a16="http://schemas.microsoft.com/office/drawing/2014/main" id="{00000000-0008-0000-06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39" name="Picture 1" descr="ALMASHRI_0">
          <a:extLst>
            <a:ext uri="{FF2B5EF4-FFF2-40B4-BE49-F238E27FC236}">
              <a16:creationId xmlns:a16="http://schemas.microsoft.com/office/drawing/2014/main" id="{00000000-0008-0000-06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40" name="Picture 1" descr="ALMASHRI_0">
          <a:extLst>
            <a:ext uri="{FF2B5EF4-FFF2-40B4-BE49-F238E27FC236}">
              <a16:creationId xmlns:a16="http://schemas.microsoft.com/office/drawing/2014/main" id="{00000000-0008-0000-06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041" name="Picture 1" descr="ALMASHRI_0">
          <a:extLst>
            <a:ext uri="{FF2B5EF4-FFF2-40B4-BE49-F238E27FC236}">
              <a16:creationId xmlns:a16="http://schemas.microsoft.com/office/drawing/2014/main" id="{00000000-0008-0000-06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2" name="Picture 1" descr="ALMASHRI_0">
          <a:extLst>
            <a:ext uri="{FF2B5EF4-FFF2-40B4-BE49-F238E27FC236}">
              <a16:creationId xmlns:a16="http://schemas.microsoft.com/office/drawing/2014/main" id="{00000000-0008-0000-06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3" name="Picture 1" descr="ALMASHRI_0">
          <a:extLst>
            <a:ext uri="{FF2B5EF4-FFF2-40B4-BE49-F238E27FC236}">
              <a16:creationId xmlns:a16="http://schemas.microsoft.com/office/drawing/2014/main" id="{00000000-0008-0000-06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4" name="Picture 1" descr="ALMASHRI_0">
          <a:extLst>
            <a:ext uri="{FF2B5EF4-FFF2-40B4-BE49-F238E27FC236}">
              <a16:creationId xmlns:a16="http://schemas.microsoft.com/office/drawing/2014/main" id="{00000000-0008-0000-06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5" name="Picture 1" descr="ALMASHRI_0">
          <a:extLst>
            <a:ext uri="{FF2B5EF4-FFF2-40B4-BE49-F238E27FC236}">
              <a16:creationId xmlns:a16="http://schemas.microsoft.com/office/drawing/2014/main" id="{00000000-0008-0000-06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6" name="Picture 1" descr="ALMASHRI_0">
          <a:extLst>
            <a:ext uri="{FF2B5EF4-FFF2-40B4-BE49-F238E27FC236}">
              <a16:creationId xmlns:a16="http://schemas.microsoft.com/office/drawing/2014/main" id="{00000000-0008-0000-06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7" name="Picture 1" descr="ALMASHRI_0">
          <a:extLst>
            <a:ext uri="{FF2B5EF4-FFF2-40B4-BE49-F238E27FC236}">
              <a16:creationId xmlns:a16="http://schemas.microsoft.com/office/drawing/2014/main" id="{00000000-0008-0000-06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8" name="Picture 1" descr="ALMASHRI_0">
          <a:extLst>
            <a:ext uri="{FF2B5EF4-FFF2-40B4-BE49-F238E27FC236}">
              <a16:creationId xmlns:a16="http://schemas.microsoft.com/office/drawing/2014/main" id="{00000000-0008-0000-06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49" name="Picture 1" descr="ALMASHRI_0">
          <a:extLst>
            <a:ext uri="{FF2B5EF4-FFF2-40B4-BE49-F238E27FC236}">
              <a16:creationId xmlns:a16="http://schemas.microsoft.com/office/drawing/2014/main" id="{00000000-0008-0000-06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0" name="Picture 1" descr="ALMASHRI_0">
          <a:extLst>
            <a:ext uri="{FF2B5EF4-FFF2-40B4-BE49-F238E27FC236}">
              <a16:creationId xmlns:a16="http://schemas.microsoft.com/office/drawing/2014/main" id="{00000000-0008-0000-06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1" name="Picture 1" descr="ALMASHRI_0">
          <a:extLst>
            <a:ext uri="{FF2B5EF4-FFF2-40B4-BE49-F238E27FC236}">
              <a16:creationId xmlns:a16="http://schemas.microsoft.com/office/drawing/2014/main" id="{00000000-0008-0000-06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2" name="Picture 1" descr="ALMASHRI_0">
          <a:extLst>
            <a:ext uri="{FF2B5EF4-FFF2-40B4-BE49-F238E27FC236}">
              <a16:creationId xmlns:a16="http://schemas.microsoft.com/office/drawing/2014/main" id="{00000000-0008-0000-06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3" name="Picture 1" descr="ALMASHRI_0">
          <a:extLst>
            <a:ext uri="{FF2B5EF4-FFF2-40B4-BE49-F238E27FC236}">
              <a16:creationId xmlns:a16="http://schemas.microsoft.com/office/drawing/2014/main" id="{00000000-0008-0000-06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4" name="Picture 1" descr="ALMASHRI_0">
          <a:extLst>
            <a:ext uri="{FF2B5EF4-FFF2-40B4-BE49-F238E27FC236}">
              <a16:creationId xmlns:a16="http://schemas.microsoft.com/office/drawing/2014/main" id="{00000000-0008-0000-06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5" name="Picture 1" descr="ALMASHRI_0">
          <a:extLst>
            <a:ext uri="{FF2B5EF4-FFF2-40B4-BE49-F238E27FC236}">
              <a16:creationId xmlns:a16="http://schemas.microsoft.com/office/drawing/2014/main" id="{00000000-0008-0000-06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6" name="Picture 1" descr="ALMASHRI_0">
          <a:extLst>
            <a:ext uri="{FF2B5EF4-FFF2-40B4-BE49-F238E27FC236}">
              <a16:creationId xmlns:a16="http://schemas.microsoft.com/office/drawing/2014/main" id="{00000000-0008-0000-06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057" name="Picture 1" descr="ALMASHRI_0">
          <a:extLst>
            <a:ext uri="{FF2B5EF4-FFF2-40B4-BE49-F238E27FC236}">
              <a16:creationId xmlns:a16="http://schemas.microsoft.com/office/drawing/2014/main" id="{00000000-0008-0000-06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58" name="Picture 1" descr="ALMASHRI_0">
          <a:extLst>
            <a:ext uri="{FF2B5EF4-FFF2-40B4-BE49-F238E27FC236}">
              <a16:creationId xmlns:a16="http://schemas.microsoft.com/office/drawing/2014/main" id="{00000000-0008-0000-06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59" name="Picture 1" descr="ALMASHRI_0">
          <a:extLst>
            <a:ext uri="{FF2B5EF4-FFF2-40B4-BE49-F238E27FC236}">
              <a16:creationId xmlns:a16="http://schemas.microsoft.com/office/drawing/2014/main" id="{00000000-0008-0000-06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0" name="Picture 1" descr="ALMASHRI_0">
          <a:extLst>
            <a:ext uri="{FF2B5EF4-FFF2-40B4-BE49-F238E27FC236}">
              <a16:creationId xmlns:a16="http://schemas.microsoft.com/office/drawing/2014/main" id="{00000000-0008-0000-06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1" name="Picture 1" descr="ALMASHRI_0">
          <a:extLst>
            <a:ext uri="{FF2B5EF4-FFF2-40B4-BE49-F238E27FC236}">
              <a16:creationId xmlns:a16="http://schemas.microsoft.com/office/drawing/2014/main" id="{00000000-0008-0000-06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2" name="Picture 1" descr="ALMASHRI_0">
          <a:extLst>
            <a:ext uri="{FF2B5EF4-FFF2-40B4-BE49-F238E27FC236}">
              <a16:creationId xmlns:a16="http://schemas.microsoft.com/office/drawing/2014/main" id="{00000000-0008-0000-06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3" name="Picture 1" descr="ALMASHRI_0">
          <a:extLst>
            <a:ext uri="{FF2B5EF4-FFF2-40B4-BE49-F238E27FC236}">
              <a16:creationId xmlns:a16="http://schemas.microsoft.com/office/drawing/2014/main" id="{00000000-0008-0000-06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4" name="Picture 1" descr="ALMASHRI_0">
          <a:extLst>
            <a:ext uri="{FF2B5EF4-FFF2-40B4-BE49-F238E27FC236}">
              <a16:creationId xmlns:a16="http://schemas.microsoft.com/office/drawing/2014/main" id="{00000000-0008-0000-06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5" name="Picture 1" descr="ALMASHRI_0">
          <a:extLst>
            <a:ext uri="{FF2B5EF4-FFF2-40B4-BE49-F238E27FC236}">
              <a16:creationId xmlns:a16="http://schemas.microsoft.com/office/drawing/2014/main" id="{00000000-0008-0000-06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6" name="Picture 1" descr="ALMASHRI_0">
          <a:extLst>
            <a:ext uri="{FF2B5EF4-FFF2-40B4-BE49-F238E27FC236}">
              <a16:creationId xmlns:a16="http://schemas.microsoft.com/office/drawing/2014/main" id="{00000000-0008-0000-06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7" name="Picture 1" descr="ALMASHRI_0">
          <a:extLst>
            <a:ext uri="{FF2B5EF4-FFF2-40B4-BE49-F238E27FC236}">
              <a16:creationId xmlns:a16="http://schemas.microsoft.com/office/drawing/2014/main" id="{00000000-0008-0000-06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8" name="Picture 1" descr="ALMASHRI_0">
          <a:extLst>
            <a:ext uri="{FF2B5EF4-FFF2-40B4-BE49-F238E27FC236}">
              <a16:creationId xmlns:a16="http://schemas.microsoft.com/office/drawing/2014/main" id="{00000000-0008-0000-06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69" name="Picture 1" descr="ALMASHRI_0">
          <a:extLst>
            <a:ext uri="{FF2B5EF4-FFF2-40B4-BE49-F238E27FC236}">
              <a16:creationId xmlns:a16="http://schemas.microsoft.com/office/drawing/2014/main" id="{00000000-0008-0000-06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70" name="Picture 1" descr="ALMASHRI_0">
          <a:extLst>
            <a:ext uri="{FF2B5EF4-FFF2-40B4-BE49-F238E27FC236}">
              <a16:creationId xmlns:a16="http://schemas.microsoft.com/office/drawing/2014/main" id="{00000000-0008-0000-06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71" name="Picture 1" descr="ALMASHRI_0">
          <a:extLst>
            <a:ext uri="{FF2B5EF4-FFF2-40B4-BE49-F238E27FC236}">
              <a16:creationId xmlns:a16="http://schemas.microsoft.com/office/drawing/2014/main" id="{00000000-0008-0000-06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72" name="Picture 1" descr="ALMASHRI_0">
          <a:extLst>
            <a:ext uri="{FF2B5EF4-FFF2-40B4-BE49-F238E27FC236}">
              <a16:creationId xmlns:a16="http://schemas.microsoft.com/office/drawing/2014/main" id="{00000000-0008-0000-06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073" name="Picture 1" descr="ALMASHRI_0">
          <a:extLst>
            <a:ext uri="{FF2B5EF4-FFF2-40B4-BE49-F238E27FC236}">
              <a16:creationId xmlns:a16="http://schemas.microsoft.com/office/drawing/2014/main" id="{00000000-0008-0000-06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74" name="Picture 1" descr="ALMASHRI_0">
          <a:extLst>
            <a:ext uri="{FF2B5EF4-FFF2-40B4-BE49-F238E27FC236}">
              <a16:creationId xmlns:a16="http://schemas.microsoft.com/office/drawing/2014/main" id="{00000000-0008-0000-06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75" name="Picture 1" descr="ALMASHRI_0">
          <a:extLst>
            <a:ext uri="{FF2B5EF4-FFF2-40B4-BE49-F238E27FC236}">
              <a16:creationId xmlns:a16="http://schemas.microsoft.com/office/drawing/2014/main" id="{00000000-0008-0000-06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76" name="Picture 1" descr="ALMASHRI_0">
          <a:extLst>
            <a:ext uri="{FF2B5EF4-FFF2-40B4-BE49-F238E27FC236}">
              <a16:creationId xmlns:a16="http://schemas.microsoft.com/office/drawing/2014/main" id="{00000000-0008-0000-06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77" name="Picture 1" descr="ALMASHRI_0">
          <a:extLst>
            <a:ext uri="{FF2B5EF4-FFF2-40B4-BE49-F238E27FC236}">
              <a16:creationId xmlns:a16="http://schemas.microsoft.com/office/drawing/2014/main" id="{00000000-0008-0000-06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78" name="Picture 1" descr="ALMASHRI_0">
          <a:extLst>
            <a:ext uri="{FF2B5EF4-FFF2-40B4-BE49-F238E27FC236}">
              <a16:creationId xmlns:a16="http://schemas.microsoft.com/office/drawing/2014/main" id="{00000000-0008-0000-06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79" name="Picture 1" descr="ALMASHRI_0">
          <a:extLst>
            <a:ext uri="{FF2B5EF4-FFF2-40B4-BE49-F238E27FC236}">
              <a16:creationId xmlns:a16="http://schemas.microsoft.com/office/drawing/2014/main" id="{00000000-0008-0000-06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0" name="Picture 1" descr="ALMASHRI_0">
          <a:extLst>
            <a:ext uri="{FF2B5EF4-FFF2-40B4-BE49-F238E27FC236}">
              <a16:creationId xmlns:a16="http://schemas.microsoft.com/office/drawing/2014/main" id="{00000000-0008-0000-06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1" name="Picture 1" descr="ALMASHRI_0">
          <a:extLst>
            <a:ext uri="{FF2B5EF4-FFF2-40B4-BE49-F238E27FC236}">
              <a16:creationId xmlns:a16="http://schemas.microsoft.com/office/drawing/2014/main" id="{00000000-0008-0000-06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2" name="Picture 1" descr="ALMASHRI_0">
          <a:extLst>
            <a:ext uri="{FF2B5EF4-FFF2-40B4-BE49-F238E27FC236}">
              <a16:creationId xmlns:a16="http://schemas.microsoft.com/office/drawing/2014/main" id="{00000000-0008-0000-06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3" name="Picture 1" descr="ALMASHRI_0">
          <a:extLst>
            <a:ext uri="{FF2B5EF4-FFF2-40B4-BE49-F238E27FC236}">
              <a16:creationId xmlns:a16="http://schemas.microsoft.com/office/drawing/2014/main" id="{00000000-0008-0000-06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4" name="Picture 1" descr="ALMASHRI_0">
          <a:extLst>
            <a:ext uri="{FF2B5EF4-FFF2-40B4-BE49-F238E27FC236}">
              <a16:creationId xmlns:a16="http://schemas.microsoft.com/office/drawing/2014/main" id="{00000000-0008-0000-06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5" name="Picture 1" descr="ALMASHRI_0">
          <a:extLst>
            <a:ext uri="{FF2B5EF4-FFF2-40B4-BE49-F238E27FC236}">
              <a16:creationId xmlns:a16="http://schemas.microsoft.com/office/drawing/2014/main" id="{00000000-0008-0000-06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6" name="Picture 1" descr="ALMASHRI_0">
          <a:extLst>
            <a:ext uri="{FF2B5EF4-FFF2-40B4-BE49-F238E27FC236}">
              <a16:creationId xmlns:a16="http://schemas.microsoft.com/office/drawing/2014/main" id="{00000000-0008-0000-06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7" name="Picture 1" descr="ALMASHRI_0">
          <a:extLst>
            <a:ext uri="{FF2B5EF4-FFF2-40B4-BE49-F238E27FC236}">
              <a16:creationId xmlns:a16="http://schemas.microsoft.com/office/drawing/2014/main" id="{00000000-0008-0000-06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8" name="Picture 1" descr="ALMASHRI_0">
          <a:extLst>
            <a:ext uri="{FF2B5EF4-FFF2-40B4-BE49-F238E27FC236}">
              <a16:creationId xmlns:a16="http://schemas.microsoft.com/office/drawing/2014/main" id="{00000000-0008-0000-06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089" name="Picture 1" descr="ALMASHRI_0">
          <a:extLst>
            <a:ext uri="{FF2B5EF4-FFF2-40B4-BE49-F238E27FC236}">
              <a16:creationId xmlns:a16="http://schemas.microsoft.com/office/drawing/2014/main" id="{00000000-0008-0000-06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0" name="Picture 1" descr="ALMASHRI_0">
          <a:extLst>
            <a:ext uri="{FF2B5EF4-FFF2-40B4-BE49-F238E27FC236}">
              <a16:creationId xmlns:a16="http://schemas.microsoft.com/office/drawing/2014/main" id="{00000000-0008-0000-06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1" name="Picture 1" descr="ALMASHRI_0">
          <a:extLst>
            <a:ext uri="{FF2B5EF4-FFF2-40B4-BE49-F238E27FC236}">
              <a16:creationId xmlns:a16="http://schemas.microsoft.com/office/drawing/2014/main" id="{00000000-0008-0000-06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2" name="Picture 1" descr="ALMASHRI_0">
          <a:extLst>
            <a:ext uri="{FF2B5EF4-FFF2-40B4-BE49-F238E27FC236}">
              <a16:creationId xmlns:a16="http://schemas.microsoft.com/office/drawing/2014/main" id="{00000000-0008-0000-06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3" name="Picture 1" descr="ALMASHRI_0">
          <a:extLst>
            <a:ext uri="{FF2B5EF4-FFF2-40B4-BE49-F238E27FC236}">
              <a16:creationId xmlns:a16="http://schemas.microsoft.com/office/drawing/2014/main" id="{00000000-0008-0000-06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4" name="Picture 1" descr="ALMASHRI_0">
          <a:extLst>
            <a:ext uri="{FF2B5EF4-FFF2-40B4-BE49-F238E27FC236}">
              <a16:creationId xmlns:a16="http://schemas.microsoft.com/office/drawing/2014/main" id="{00000000-0008-0000-06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5" name="Picture 1" descr="ALMASHRI_0">
          <a:extLst>
            <a:ext uri="{FF2B5EF4-FFF2-40B4-BE49-F238E27FC236}">
              <a16:creationId xmlns:a16="http://schemas.microsoft.com/office/drawing/2014/main" id="{00000000-0008-0000-06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6" name="Picture 1" descr="ALMASHRI_0">
          <a:extLst>
            <a:ext uri="{FF2B5EF4-FFF2-40B4-BE49-F238E27FC236}">
              <a16:creationId xmlns:a16="http://schemas.microsoft.com/office/drawing/2014/main" id="{00000000-0008-0000-06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7" name="Picture 1" descr="ALMASHRI_0">
          <a:extLst>
            <a:ext uri="{FF2B5EF4-FFF2-40B4-BE49-F238E27FC236}">
              <a16:creationId xmlns:a16="http://schemas.microsoft.com/office/drawing/2014/main" id="{00000000-0008-0000-06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8" name="Picture 1" descr="ALMASHRI_0">
          <a:extLst>
            <a:ext uri="{FF2B5EF4-FFF2-40B4-BE49-F238E27FC236}">
              <a16:creationId xmlns:a16="http://schemas.microsoft.com/office/drawing/2014/main" id="{00000000-0008-0000-06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099" name="Picture 1" descr="ALMASHRI_0">
          <a:extLst>
            <a:ext uri="{FF2B5EF4-FFF2-40B4-BE49-F238E27FC236}">
              <a16:creationId xmlns:a16="http://schemas.microsoft.com/office/drawing/2014/main" id="{00000000-0008-0000-06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100" name="Picture 1" descr="ALMASHRI_0">
          <a:extLst>
            <a:ext uri="{FF2B5EF4-FFF2-40B4-BE49-F238E27FC236}">
              <a16:creationId xmlns:a16="http://schemas.microsoft.com/office/drawing/2014/main" id="{00000000-0008-0000-06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101" name="Picture 1" descr="ALMASHRI_0">
          <a:extLst>
            <a:ext uri="{FF2B5EF4-FFF2-40B4-BE49-F238E27FC236}">
              <a16:creationId xmlns:a16="http://schemas.microsoft.com/office/drawing/2014/main" id="{00000000-0008-0000-06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102" name="Picture 1" descr="ALMASHRI_0">
          <a:extLst>
            <a:ext uri="{FF2B5EF4-FFF2-40B4-BE49-F238E27FC236}">
              <a16:creationId xmlns:a16="http://schemas.microsoft.com/office/drawing/2014/main" id="{00000000-0008-0000-06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103" name="Picture 1" descr="ALMASHRI_0">
          <a:extLst>
            <a:ext uri="{FF2B5EF4-FFF2-40B4-BE49-F238E27FC236}">
              <a16:creationId xmlns:a16="http://schemas.microsoft.com/office/drawing/2014/main" id="{00000000-0008-0000-06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104" name="Picture 1" descr="ALMASHRI_0">
          <a:extLst>
            <a:ext uri="{FF2B5EF4-FFF2-40B4-BE49-F238E27FC236}">
              <a16:creationId xmlns:a16="http://schemas.microsoft.com/office/drawing/2014/main" id="{00000000-0008-0000-06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105" name="Picture 1" descr="ALMASHRI_0">
          <a:extLst>
            <a:ext uri="{FF2B5EF4-FFF2-40B4-BE49-F238E27FC236}">
              <a16:creationId xmlns:a16="http://schemas.microsoft.com/office/drawing/2014/main" id="{00000000-0008-0000-06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06" name="Picture 1" descr="ALMASHRI_0">
          <a:extLst>
            <a:ext uri="{FF2B5EF4-FFF2-40B4-BE49-F238E27FC236}">
              <a16:creationId xmlns:a16="http://schemas.microsoft.com/office/drawing/2014/main" id="{00000000-0008-0000-06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07" name="Picture 1" descr="ALMASHRI_0">
          <a:extLst>
            <a:ext uri="{FF2B5EF4-FFF2-40B4-BE49-F238E27FC236}">
              <a16:creationId xmlns:a16="http://schemas.microsoft.com/office/drawing/2014/main" id="{00000000-0008-0000-06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08" name="Picture 1" descr="ALMASHRI_0">
          <a:extLst>
            <a:ext uri="{FF2B5EF4-FFF2-40B4-BE49-F238E27FC236}">
              <a16:creationId xmlns:a16="http://schemas.microsoft.com/office/drawing/2014/main" id="{00000000-0008-0000-06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09" name="Picture 1" descr="ALMASHRI_0">
          <a:extLst>
            <a:ext uri="{FF2B5EF4-FFF2-40B4-BE49-F238E27FC236}">
              <a16:creationId xmlns:a16="http://schemas.microsoft.com/office/drawing/2014/main" id="{00000000-0008-0000-06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0" name="Picture 1" descr="ALMASHRI_0">
          <a:extLst>
            <a:ext uri="{FF2B5EF4-FFF2-40B4-BE49-F238E27FC236}">
              <a16:creationId xmlns:a16="http://schemas.microsoft.com/office/drawing/2014/main" id="{00000000-0008-0000-06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1" name="Picture 1" descr="ALMASHRI_0">
          <a:extLst>
            <a:ext uri="{FF2B5EF4-FFF2-40B4-BE49-F238E27FC236}">
              <a16:creationId xmlns:a16="http://schemas.microsoft.com/office/drawing/2014/main" id="{00000000-0008-0000-06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2" name="Picture 1" descr="ALMASHRI_0">
          <a:extLst>
            <a:ext uri="{FF2B5EF4-FFF2-40B4-BE49-F238E27FC236}">
              <a16:creationId xmlns:a16="http://schemas.microsoft.com/office/drawing/2014/main" id="{00000000-0008-0000-06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3" name="Picture 1" descr="ALMASHRI_0">
          <a:extLst>
            <a:ext uri="{FF2B5EF4-FFF2-40B4-BE49-F238E27FC236}">
              <a16:creationId xmlns:a16="http://schemas.microsoft.com/office/drawing/2014/main" id="{00000000-0008-0000-06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4" name="Picture 1" descr="ALMASHRI_0">
          <a:extLst>
            <a:ext uri="{FF2B5EF4-FFF2-40B4-BE49-F238E27FC236}">
              <a16:creationId xmlns:a16="http://schemas.microsoft.com/office/drawing/2014/main" id="{00000000-0008-0000-06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5" name="Picture 1" descr="ALMASHRI_0">
          <a:extLst>
            <a:ext uri="{FF2B5EF4-FFF2-40B4-BE49-F238E27FC236}">
              <a16:creationId xmlns:a16="http://schemas.microsoft.com/office/drawing/2014/main" id="{00000000-0008-0000-06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6" name="Picture 1" descr="ALMASHRI_0">
          <a:extLst>
            <a:ext uri="{FF2B5EF4-FFF2-40B4-BE49-F238E27FC236}">
              <a16:creationId xmlns:a16="http://schemas.microsoft.com/office/drawing/2014/main" id="{00000000-0008-0000-06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7" name="Picture 1" descr="ALMASHRI_0">
          <a:extLst>
            <a:ext uri="{FF2B5EF4-FFF2-40B4-BE49-F238E27FC236}">
              <a16:creationId xmlns:a16="http://schemas.microsoft.com/office/drawing/2014/main" id="{00000000-0008-0000-06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8" name="Picture 1" descr="ALMASHRI_0">
          <a:extLst>
            <a:ext uri="{FF2B5EF4-FFF2-40B4-BE49-F238E27FC236}">
              <a16:creationId xmlns:a16="http://schemas.microsoft.com/office/drawing/2014/main" id="{00000000-0008-0000-06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19" name="Picture 1" descr="ALMASHRI_0">
          <a:extLst>
            <a:ext uri="{FF2B5EF4-FFF2-40B4-BE49-F238E27FC236}">
              <a16:creationId xmlns:a16="http://schemas.microsoft.com/office/drawing/2014/main" id="{00000000-0008-0000-06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20" name="Picture 1" descr="ALMASHRI_0">
          <a:extLst>
            <a:ext uri="{FF2B5EF4-FFF2-40B4-BE49-F238E27FC236}">
              <a16:creationId xmlns:a16="http://schemas.microsoft.com/office/drawing/2014/main" id="{00000000-0008-0000-06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21" name="Picture 1" descr="ALMASHRI_0">
          <a:extLst>
            <a:ext uri="{FF2B5EF4-FFF2-40B4-BE49-F238E27FC236}">
              <a16:creationId xmlns:a16="http://schemas.microsoft.com/office/drawing/2014/main" id="{00000000-0008-0000-06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2" name="Picture 1" descr="ALMASHRI_0">
          <a:extLst>
            <a:ext uri="{FF2B5EF4-FFF2-40B4-BE49-F238E27FC236}">
              <a16:creationId xmlns:a16="http://schemas.microsoft.com/office/drawing/2014/main" id="{00000000-0008-0000-06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3" name="Picture 1" descr="ALMASHRI_0">
          <a:extLst>
            <a:ext uri="{FF2B5EF4-FFF2-40B4-BE49-F238E27FC236}">
              <a16:creationId xmlns:a16="http://schemas.microsoft.com/office/drawing/2014/main" id="{00000000-0008-0000-06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4" name="Picture 1" descr="ALMASHRI_0">
          <a:extLst>
            <a:ext uri="{FF2B5EF4-FFF2-40B4-BE49-F238E27FC236}">
              <a16:creationId xmlns:a16="http://schemas.microsoft.com/office/drawing/2014/main" id="{00000000-0008-0000-06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5" name="Picture 1" descr="ALMASHRI_0">
          <a:extLst>
            <a:ext uri="{FF2B5EF4-FFF2-40B4-BE49-F238E27FC236}">
              <a16:creationId xmlns:a16="http://schemas.microsoft.com/office/drawing/2014/main" id="{00000000-0008-0000-06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6" name="Picture 1" descr="ALMASHRI_0">
          <a:extLst>
            <a:ext uri="{FF2B5EF4-FFF2-40B4-BE49-F238E27FC236}">
              <a16:creationId xmlns:a16="http://schemas.microsoft.com/office/drawing/2014/main" id="{00000000-0008-0000-06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7" name="Picture 1" descr="ALMASHRI_0">
          <a:extLst>
            <a:ext uri="{FF2B5EF4-FFF2-40B4-BE49-F238E27FC236}">
              <a16:creationId xmlns:a16="http://schemas.microsoft.com/office/drawing/2014/main" id="{00000000-0008-0000-06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8" name="Picture 1" descr="ALMASHRI_0">
          <a:extLst>
            <a:ext uri="{FF2B5EF4-FFF2-40B4-BE49-F238E27FC236}">
              <a16:creationId xmlns:a16="http://schemas.microsoft.com/office/drawing/2014/main" id="{00000000-0008-0000-06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29" name="Picture 1" descr="ALMASHRI_0">
          <a:extLst>
            <a:ext uri="{FF2B5EF4-FFF2-40B4-BE49-F238E27FC236}">
              <a16:creationId xmlns:a16="http://schemas.microsoft.com/office/drawing/2014/main" id="{00000000-0008-0000-06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0" name="Picture 1" descr="ALMASHRI_0">
          <a:extLst>
            <a:ext uri="{FF2B5EF4-FFF2-40B4-BE49-F238E27FC236}">
              <a16:creationId xmlns:a16="http://schemas.microsoft.com/office/drawing/2014/main" id="{00000000-0008-0000-06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1" name="Picture 1" descr="ALMASHRI_0">
          <a:extLst>
            <a:ext uri="{FF2B5EF4-FFF2-40B4-BE49-F238E27FC236}">
              <a16:creationId xmlns:a16="http://schemas.microsoft.com/office/drawing/2014/main" id="{00000000-0008-0000-06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2" name="Picture 1" descr="ALMASHRI_0">
          <a:extLst>
            <a:ext uri="{FF2B5EF4-FFF2-40B4-BE49-F238E27FC236}">
              <a16:creationId xmlns:a16="http://schemas.microsoft.com/office/drawing/2014/main" id="{00000000-0008-0000-06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3" name="Picture 1" descr="ALMASHRI_0">
          <a:extLst>
            <a:ext uri="{FF2B5EF4-FFF2-40B4-BE49-F238E27FC236}">
              <a16:creationId xmlns:a16="http://schemas.microsoft.com/office/drawing/2014/main" id="{00000000-0008-0000-06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4" name="Picture 1" descr="ALMASHRI_0">
          <a:extLst>
            <a:ext uri="{FF2B5EF4-FFF2-40B4-BE49-F238E27FC236}">
              <a16:creationId xmlns:a16="http://schemas.microsoft.com/office/drawing/2014/main" id="{00000000-0008-0000-06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5" name="Picture 1" descr="ALMASHRI_0">
          <a:extLst>
            <a:ext uri="{FF2B5EF4-FFF2-40B4-BE49-F238E27FC236}">
              <a16:creationId xmlns:a16="http://schemas.microsoft.com/office/drawing/2014/main" id="{00000000-0008-0000-06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6" name="Picture 1" descr="ALMASHRI_0">
          <a:extLst>
            <a:ext uri="{FF2B5EF4-FFF2-40B4-BE49-F238E27FC236}">
              <a16:creationId xmlns:a16="http://schemas.microsoft.com/office/drawing/2014/main" id="{00000000-0008-0000-06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37" name="Picture 1" descr="ALMASHRI_0">
          <a:extLst>
            <a:ext uri="{FF2B5EF4-FFF2-40B4-BE49-F238E27FC236}">
              <a16:creationId xmlns:a16="http://schemas.microsoft.com/office/drawing/2014/main" id="{00000000-0008-0000-06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38" name="Picture 1" descr="ALMASHRI_0">
          <a:extLst>
            <a:ext uri="{FF2B5EF4-FFF2-40B4-BE49-F238E27FC236}">
              <a16:creationId xmlns:a16="http://schemas.microsoft.com/office/drawing/2014/main" id="{00000000-0008-0000-06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39" name="Picture 1" descr="ALMASHRI_0">
          <a:extLst>
            <a:ext uri="{FF2B5EF4-FFF2-40B4-BE49-F238E27FC236}">
              <a16:creationId xmlns:a16="http://schemas.microsoft.com/office/drawing/2014/main" id="{00000000-0008-0000-06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0" name="Picture 1" descr="ALMASHRI_0">
          <a:extLst>
            <a:ext uri="{FF2B5EF4-FFF2-40B4-BE49-F238E27FC236}">
              <a16:creationId xmlns:a16="http://schemas.microsoft.com/office/drawing/2014/main" id="{00000000-0008-0000-06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1" name="Picture 1" descr="ALMASHRI_0">
          <a:extLst>
            <a:ext uri="{FF2B5EF4-FFF2-40B4-BE49-F238E27FC236}">
              <a16:creationId xmlns:a16="http://schemas.microsoft.com/office/drawing/2014/main" id="{00000000-0008-0000-06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2" name="Picture 1" descr="ALMASHRI_0">
          <a:extLst>
            <a:ext uri="{FF2B5EF4-FFF2-40B4-BE49-F238E27FC236}">
              <a16:creationId xmlns:a16="http://schemas.microsoft.com/office/drawing/2014/main" id="{00000000-0008-0000-06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3" name="Picture 1" descr="ALMASHRI_0">
          <a:extLst>
            <a:ext uri="{FF2B5EF4-FFF2-40B4-BE49-F238E27FC236}">
              <a16:creationId xmlns:a16="http://schemas.microsoft.com/office/drawing/2014/main" id="{00000000-0008-0000-06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4" name="Picture 1" descr="ALMASHRI_0">
          <a:extLst>
            <a:ext uri="{FF2B5EF4-FFF2-40B4-BE49-F238E27FC236}">
              <a16:creationId xmlns:a16="http://schemas.microsoft.com/office/drawing/2014/main" id="{00000000-0008-0000-06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5" name="Picture 1" descr="ALMASHRI_0">
          <a:extLst>
            <a:ext uri="{FF2B5EF4-FFF2-40B4-BE49-F238E27FC236}">
              <a16:creationId xmlns:a16="http://schemas.microsoft.com/office/drawing/2014/main" id="{00000000-0008-0000-06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6" name="Picture 1" descr="ALMASHRI_0">
          <a:extLst>
            <a:ext uri="{FF2B5EF4-FFF2-40B4-BE49-F238E27FC236}">
              <a16:creationId xmlns:a16="http://schemas.microsoft.com/office/drawing/2014/main" id="{00000000-0008-0000-06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7" name="Picture 1" descr="ALMASHRI_0">
          <a:extLst>
            <a:ext uri="{FF2B5EF4-FFF2-40B4-BE49-F238E27FC236}">
              <a16:creationId xmlns:a16="http://schemas.microsoft.com/office/drawing/2014/main" id="{00000000-0008-0000-06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8" name="Picture 1" descr="ALMASHRI_0">
          <a:extLst>
            <a:ext uri="{FF2B5EF4-FFF2-40B4-BE49-F238E27FC236}">
              <a16:creationId xmlns:a16="http://schemas.microsoft.com/office/drawing/2014/main" id="{00000000-0008-0000-06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49" name="Picture 1" descr="ALMASHRI_0">
          <a:extLst>
            <a:ext uri="{FF2B5EF4-FFF2-40B4-BE49-F238E27FC236}">
              <a16:creationId xmlns:a16="http://schemas.microsoft.com/office/drawing/2014/main" id="{00000000-0008-0000-06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50" name="Picture 1" descr="ALMASHRI_0">
          <a:extLst>
            <a:ext uri="{FF2B5EF4-FFF2-40B4-BE49-F238E27FC236}">
              <a16:creationId xmlns:a16="http://schemas.microsoft.com/office/drawing/2014/main" id="{00000000-0008-0000-06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51" name="Picture 1" descr="ALMASHRI_0">
          <a:extLst>
            <a:ext uri="{FF2B5EF4-FFF2-40B4-BE49-F238E27FC236}">
              <a16:creationId xmlns:a16="http://schemas.microsoft.com/office/drawing/2014/main" id="{00000000-0008-0000-06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52" name="Picture 1" descr="ALMASHRI_0">
          <a:extLst>
            <a:ext uri="{FF2B5EF4-FFF2-40B4-BE49-F238E27FC236}">
              <a16:creationId xmlns:a16="http://schemas.microsoft.com/office/drawing/2014/main" id="{00000000-0008-0000-06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153" name="Picture 1" descr="ALMASHRI_0">
          <a:extLst>
            <a:ext uri="{FF2B5EF4-FFF2-40B4-BE49-F238E27FC236}">
              <a16:creationId xmlns:a16="http://schemas.microsoft.com/office/drawing/2014/main" id="{00000000-0008-0000-06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54" name="Picture 1" descr="ALMASHRI_0">
          <a:extLst>
            <a:ext uri="{FF2B5EF4-FFF2-40B4-BE49-F238E27FC236}">
              <a16:creationId xmlns:a16="http://schemas.microsoft.com/office/drawing/2014/main" id="{00000000-0008-0000-06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55" name="Picture 1" descr="ALMASHRI_0">
          <a:extLst>
            <a:ext uri="{FF2B5EF4-FFF2-40B4-BE49-F238E27FC236}">
              <a16:creationId xmlns:a16="http://schemas.microsoft.com/office/drawing/2014/main" id="{00000000-0008-0000-06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56" name="Picture 1" descr="ALMASHRI_0">
          <a:extLst>
            <a:ext uri="{FF2B5EF4-FFF2-40B4-BE49-F238E27FC236}">
              <a16:creationId xmlns:a16="http://schemas.microsoft.com/office/drawing/2014/main" id="{00000000-0008-0000-06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57" name="Picture 1" descr="ALMASHRI_0">
          <a:extLst>
            <a:ext uri="{FF2B5EF4-FFF2-40B4-BE49-F238E27FC236}">
              <a16:creationId xmlns:a16="http://schemas.microsoft.com/office/drawing/2014/main" id="{00000000-0008-0000-06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58" name="Picture 1" descr="ALMASHRI_0">
          <a:extLst>
            <a:ext uri="{FF2B5EF4-FFF2-40B4-BE49-F238E27FC236}">
              <a16:creationId xmlns:a16="http://schemas.microsoft.com/office/drawing/2014/main" id="{00000000-0008-0000-06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59" name="Picture 1" descr="ALMASHRI_0">
          <a:extLst>
            <a:ext uri="{FF2B5EF4-FFF2-40B4-BE49-F238E27FC236}">
              <a16:creationId xmlns:a16="http://schemas.microsoft.com/office/drawing/2014/main" id="{00000000-0008-0000-06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0" name="Picture 1" descr="ALMASHRI_0">
          <a:extLst>
            <a:ext uri="{FF2B5EF4-FFF2-40B4-BE49-F238E27FC236}">
              <a16:creationId xmlns:a16="http://schemas.microsoft.com/office/drawing/2014/main" id="{00000000-0008-0000-06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1" name="Picture 1" descr="ALMASHRI_0">
          <a:extLst>
            <a:ext uri="{FF2B5EF4-FFF2-40B4-BE49-F238E27FC236}">
              <a16:creationId xmlns:a16="http://schemas.microsoft.com/office/drawing/2014/main" id="{00000000-0008-0000-06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2" name="Picture 1" descr="ALMASHRI_0">
          <a:extLst>
            <a:ext uri="{FF2B5EF4-FFF2-40B4-BE49-F238E27FC236}">
              <a16:creationId xmlns:a16="http://schemas.microsoft.com/office/drawing/2014/main" id="{00000000-0008-0000-06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3" name="Picture 1" descr="ALMASHRI_0">
          <a:extLst>
            <a:ext uri="{FF2B5EF4-FFF2-40B4-BE49-F238E27FC236}">
              <a16:creationId xmlns:a16="http://schemas.microsoft.com/office/drawing/2014/main" id="{00000000-0008-0000-06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4" name="Picture 1" descr="ALMASHRI_0">
          <a:extLst>
            <a:ext uri="{FF2B5EF4-FFF2-40B4-BE49-F238E27FC236}">
              <a16:creationId xmlns:a16="http://schemas.microsoft.com/office/drawing/2014/main" id="{00000000-0008-0000-06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5" name="Picture 1" descr="ALMASHRI_0">
          <a:extLst>
            <a:ext uri="{FF2B5EF4-FFF2-40B4-BE49-F238E27FC236}">
              <a16:creationId xmlns:a16="http://schemas.microsoft.com/office/drawing/2014/main" id="{00000000-0008-0000-06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6" name="Picture 1" descr="ALMASHRI_0">
          <a:extLst>
            <a:ext uri="{FF2B5EF4-FFF2-40B4-BE49-F238E27FC236}">
              <a16:creationId xmlns:a16="http://schemas.microsoft.com/office/drawing/2014/main" id="{00000000-0008-0000-06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7" name="Picture 1" descr="ALMASHRI_0">
          <a:extLst>
            <a:ext uri="{FF2B5EF4-FFF2-40B4-BE49-F238E27FC236}">
              <a16:creationId xmlns:a16="http://schemas.microsoft.com/office/drawing/2014/main" id="{00000000-0008-0000-06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8" name="Picture 1" descr="ALMASHRI_0">
          <a:extLst>
            <a:ext uri="{FF2B5EF4-FFF2-40B4-BE49-F238E27FC236}">
              <a16:creationId xmlns:a16="http://schemas.microsoft.com/office/drawing/2014/main" id="{00000000-0008-0000-06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169" name="Picture 1" descr="ALMASHRI_0">
          <a:extLst>
            <a:ext uri="{FF2B5EF4-FFF2-40B4-BE49-F238E27FC236}">
              <a16:creationId xmlns:a16="http://schemas.microsoft.com/office/drawing/2014/main" id="{00000000-0008-0000-06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0" name="Picture 1" descr="ALMASHRI_0">
          <a:extLst>
            <a:ext uri="{FF2B5EF4-FFF2-40B4-BE49-F238E27FC236}">
              <a16:creationId xmlns:a16="http://schemas.microsoft.com/office/drawing/2014/main" id="{00000000-0008-0000-06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1" name="Picture 1" descr="ALMASHRI_0">
          <a:extLst>
            <a:ext uri="{FF2B5EF4-FFF2-40B4-BE49-F238E27FC236}">
              <a16:creationId xmlns:a16="http://schemas.microsoft.com/office/drawing/2014/main" id="{00000000-0008-0000-06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2" name="Picture 1" descr="ALMASHRI_0">
          <a:extLst>
            <a:ext uri="{FF2B5EF4-FFF2-40B4-BE49-F238E27FC236}">
              <a16:creationId xmlns:a16="http://schemas.microsoft.com/office/drawing/2014/main" id="{00000000-0008-0000-06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3" name="Picture 1" descr="ALMASHRI_0">
          <a:extLst>
            <a:ext uri="{FF2B5EF4-FFF2-40B4-BE49-F238E27FC236}">
              <a16:creationId xmlns:a16="http://schemas.microsoft.com/office/drawing/2014/main" id="{00000000-0008-0000-06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4" name="Picture 1" descr="ALMASHRI_0">
          <a:extLst>
            <a:ext uri="{FF2B5EF4-FFF2-40B4-BE49-F238E27FC236}">
              <a16:creationId xmlns:a16="http://schemas.microsoft.com/office/drawing/2014/main" id="{00000000-0008-0000-06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5" name="Picture 1" descr="ALMASHRI_0">
          <a:extLst>
            <a:ext uri="{FF2B5EF4-FFF2-40B4-BE49-F238E27FC236}">
              <a16:creationId xmlns:a16="http://schemas.microsoft.com/office/drawing/2014/main" id="{00000000-0008-0000-06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6" name="Picture 1" descr="ALMASHRI_0">
          <a:extLst>
            <a:ext uri="{FF2B5EF4-FFF2-40B4-BE49-F238E27FC236}">
              <a16:creationId xmlns:a16="http://schemas.microsoft.com/office/drawing/2014/main" id="{00000000-0008-0000-06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7" name="Picture 1" descr="ALMASHRI_0">
          <a:extLst>
            <a:ext uri="{FF2B5EF4-FFF2-40B4-BE49-F238E27FC236}">
              <a16:creationId xmlns:a16="http://schemas.microsoft.com/office/drawing/2014/main" id="{00000000-0008-0000-06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8" name="Picture 1" descr="ALMASHRI_0">
          <a:extLst>
            <a:ext uri="{FF2B5EF4-FFF2-40B4-BE49-F238E27FC236}">
              <a16:creationId xmlns:a16="http://schemas.microsoft.com/office/drawing/2014/main" id="{00000000-0008-0000-06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79" name="Picture 1" descr="ALMASHRI_0">
          <a:extLst>
            <a:ext uri="{FF2B5EF4-FFF2-40B4-BE49-F238E27FC236}">
              <a16:creationId xmlns:a16="http://schemas.microsoft.com/office/drawing/2014/main" id="{00000000-0008-0000-06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80" name="Picture 1" descr="ALMASHRI_0">
          <a:extLst>
            <a:ext uri="{FF2B5EF4-FFF2-40B4-BE49-F238E27FC236}">
              <a16:creationId xmlns:a16="http://schemas.microsoft.com/office/drawing/2014/main" id="{00000000-0008-0000-06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81" name="Picture 1" descr="ALMASHRI_0">
          <a:extLst>
            <a:ext uri="{FF2B5EF4-FFF2-40B4-BE49-F238E27FC236}">
              <a16:creationId xmlns:a16="http://schemas.microsoft.com/office/drawing/2014/main" id="{00000000-0008-0000-06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82" name="Picture 1" descr="ALMASHRI_0">
          <a:extLst>
            <a:ext uri="{FF2B5EF4-FFF2-40B4-BE49-F238E27FC236}">
              <a16:creationId xmlns:a16="http://schemas.microsoft.com/office/drawing/2014/main" id="{00000000-0008-0000-06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83" name="Picture 1" descr="ALMASHRI_0">
          <a:extLst>
            <a:ext uri="{FF2B5EF4-FFF2-40B4-BE49-F238E27FC236}">
              <a16:creationId xmlns:a16="http://schemas.microsoft.com/office/drawing/2014/main" id="{00000000-0008-0000-06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84" name="Picture 1" descr="ALMASHRI_0">
          <a:extLst>
            <a:ext uri="{FF2B5EF4-FFF2-40B4-BE49-F238E27FC236}">
              <a16:creationId xmlns:a16="http://schemas.microsoft.com/office/drawing/2014/main" id="{00000000-0008-0000-06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185" name="Picture 1" descr="ALMASHRI_0">
          <a:extLst>
            <a:ext uri="{FF2B5EF4-FFF2-40B4-BE49-F238E27FC236}">
              <a16:creationId xmlns:a16="http://schemas.microsoft.com/office/drawing/2014/main" id="{00000000-0008-0000-06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86" name="Picture 1" descr="ALMASHRI_0">
          <a:extLst>
            <a:ext uri="{FF2B5EF4-FFF2-40B4-BE49-F238E27FC236}">
              <a16:creationId xmlns:a16="http://schemas.microsoft.com/office/drawing/2014/main" id="{00000000-0008-0000-06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87" name="Picture 1" descr="ALMASHRI_0">
          <a:extLst>
            <a:ext uri="{FF2B5EF4-FFF2-40B4-BE49-F238E27FC236}">
              <a16:creationId xmlns:a16="http://schemas.microsoft.com/office/drawing/2014/main" id="{00000000-0008-0000-06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88" name="Picture 1" descr="ALMASHRI_0">
          <a:extLst>
            <a:ext uri="{FF2B5EF4-FFF2-40B4-BE49-F238E27FC236}">
              <a16:creationId xmlns:a16="http://schemas.microsoft.com/office/drawing/2014/main" id="{00000000-0008-0000-06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89" name="Picture 1" descr="ALMASHRI_0">
          <a:extLst>
            <a:ext uri="{FF2B5EF4-FFF2-40B4-BE49-F238E27FC236}">
              <a16:creationId xmlns:a16="http://schemas.microsoft.com/office/drawing/2014/main" id="{00000000-0008-0000-06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0" name="Picture 1" descr="ALMASHRI_0">
          <a:extLst>
            <a:ext uri="{FF2B5EF4-FFF2-40B4-BE49-F238E27FC236}">
              <a16:creationId xmlns:a16="http://schemas.microsoft.com/office/drawing/2014/main" id="{00000000-0008-0000-06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1" name="Picture 1" descr="ALMASHRI_0">
          <a:extLst>
            <a:ext uri="{FF2B5EF4-FFF2-40B4-BE49-F238E27FC236}">
              <a16:creationId xmlns:a16="http://schemas.microsoft.com/office/drawing/2014/main" id="{00000000-0008-0000-06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2" name="Picture 1" descr="ALMASHRI_0">
          <a:extLst>
            <a:ext uri="{FF2B5EF4-FFF2-40B4-BE49-F238E27FC236}">
              <a16:creationId xmlns:a16="http://schemas.microsoft.com/office/drawing/2014/main" id="{00000000-0008-0000-06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3" name="Picture 1" descr="ALMASHRI_0">
          <a:extLst>
            <a:ext uri="{FF2B5EF4-FFF2-40B4-BE49-F238E27FC236}">
              <a16:creationId xmlns:a16="http://schemas.microsoft.com/office/drawing/2014/main" id="{00000000-0008-0000-06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4" name="Picture 1" descr="ALMASHRI_0">
          <a:extLst>
            <a:ext uri="{FF2B5EF4-FFF2-40B4-BE49-F238E27FC236}">
              <a16:creationId xmlns:a16="http://schemas.microsoft.com/office/drawing/2014/main" id="{00000000-0008-0000-06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5" name="Picture 1" descr="ALMASHRI_0">
          <a:extLst>
            <a:ext uri="{FF2B5EF4-FFF2-40B4-BE49-F238E27FC236}">
              <a16:creationId xmlns:a16="http://schemas.microsoft.com/office/drawing/2014/main" id="{00000000-0008-0000-06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6" name="Picture 1" descr="ALMASHRI_0">
          <a:extLst>
            <a:ext uri="{FF2B5EF4-FFF2-40B4-BE49-F238E27FC236}">
              <a16:creationId xmlns:a16="http://schemas.microsoft.com/office/drawing/2014/main" id="{00000000-0008-0000-06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7" name="Picture 1" descr="ALMASHRI_0">
          <a:extLst>
            <a:ext uri="{FF2B5EF4-FFF2-40B4-BE49-F238E27FC236}">
              <a16:creationId xmlns:a16="http://schemas.microsoft.com/office/drawing/2014/main" id="{00000000-0008-0000-06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8" name="Picture 1" descr="ALMASHRI_0">
          <a:extLst>
            <a:ext uri="{FF2B5EF4-FFF2-40B4-BE49-F238E27FC236}">
              <a16:creationId xmlns:a16="http://schemas.microsoft.com/office/drawing/2014/main" id="{00000000-0008-0000-06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199" name="Picture 1" descr="ALMASHRI_0">
          <a:extLst>
            <a:ext uri="{FF2B5EF4-FFF2-40B4-BE49-F238E27FC236}">
              <a16:creationId xmlns:a16="http://schemas.microsoft.com/office/drawing/2014/main" id="{00000000-0008-0000-06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00" name="Picture 1" descr="ALMASHRI_0">
          <a:extLst>
            <a:ext uri="{FF2B5EF4-FFF2-40B4-BE49-F238E27FC236}">
              <a16:creationId xmlns:a16="http://schemas.microsoft.com/office/drawing/2014/main" id="{00000000-0008-0000-06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01" name="Picture 1" descr="ALMASHRI_0">
          <a:extLst>
            <a:ext uri="{FF2B5EF4-FFF2-40B4-BE49-F238E27FC236}">
              <a16:creationId xmlns:a16="http://schemas.microsoft.com/office/drawing/2014/main" id="{00000000-0008-0000-06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2" name="Picture 1" descr="ALMASHRI_0">
          <a:extLst>
            <a:ext uri="{FF2B5EF4-FFF2-40B4-BE49-F238E27FC236}">
              <a16:creationId xmlns:a16="http://schemas.microsoft.com/office/drawing/2014/main" id="{00000000-0008-0000-06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3" name="Picture 1" descr="ALMASHRI_0">
          <a:extLst>
            <a:ext uri="{FF2B5EF4-FFF2-40B4-BE49-F238E27FC236}">
              <a16:creationId xmlns:a16="http://schemas.microsoft.com/office/drawing/2014/main" id="{00000000-0008-0000-06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4" name="Picture 1" descr="ALMASHRI_0">
          <a:extLst>
            <a:ext uri="{FF2B5EF4-FFF2-40B4-BE49-F238E27FC236}">
              <a16:creationId xmlns:a16="http://schemas.microsoft.com/office/drawing/2014/main" id="{00000000-0008-0000-06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5" name="Picture 1" descr="ALMASHRI_0">
          <a:extLst>
            <a:ext uri="{FF2B5EF4-FFF2-40B4-BE49-F238E27FC236}">
              <a16:creationId xmlns:a16="http://schemas.microsoft.com/office/drawing/2014/main" id="{00000000-0008-0000-06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6" name="Picture 1" descr="ALMASHRI_0">
          <a:extLst>
            <a:ext uri="{FF2B5EF4-FFF2-40B4-BE49-F238E27FC236}">
              <a16:creationId xmlns:a16="http://schemas.microsoft.com/office/drawing/2014/main" id="{00000000-0008-0000-06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7" name="Picture 1" descr="ALMASHRI_0">
          <a:extLst>
            <a:ext uri="{FF2B5EF4-FFF2-40B4-BE49-F238E27FC236}">
              <a16:creationId xmlns:a16="http://schemas.microsoft.com/office/drawing/2014/main" id="{00000000-0008-0000-06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8" name="Picture 1" descr="ALMASHRI_0">
          <a:extLst>
            <a:ext uri="{FF2B5EF4-FFF2-40B4-BE49-F238E27FC236}">
              <a16:creationId xmlns:a16="http://schemas.microsoft.com/office/drawing/2014/main" id="{00000000-0008-0000-06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09" name="Picture 1" descr="ALMASHRI_0">
          <a:extLst>
            <a:ext uri="{FF2B5EF4-FFF2-40B4-BE49-F238E27FC236}">
              <a16:creationId xmlns:a16="http://schemas.microsoft.com/office/drawing/2014/main" id="{00000000-0008-0000-06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0" name="Picture 1" descr="ALMASHRI_0">
          <a:extLst>
            <a:ext uri="{FF2B5EF4-FFF2-40B4-BE49-F238E27FC236}">
              <a16:creationId xmlns:a16="http://schemas.microsoft.com/office/drawing/2014/main" id="{00000000-0008-0000-06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1" name="Picture 1" descr="ALMASHRI_0">
          <a:extLst>
            <a:ext uri="{FF2B5EF4-FFF2-40B4-BE49-F238E27FC236}">
              <a16:creationId xmlns:a16="http://schemas.microsoft.com/office/drawing/2014/main" id="{00000000-0008-0000-06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2" name="Picture 1" descr="ALMASHRI_0">
          <a:extLst>
            <a:ext uri="{FF2B5EF4-FFF2-40B4-BE49-F238E27FC236}">
              <a16:creationId xmlns:a16="http://schemas.microsoft.com/office/drawing/2014/main" id="{00000000-0008-0000-06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3" name="Picture 1" descr="ALMASHRI_0">
          <a:extLst>
            <a:ext uri="{FF2B5EF4-FFF2-40B4-BE49-F238E27FC236}">
              <a16:creationId xmlns:a16="http://schemas.microsoft.com/office/drawing/2014/main" id="{00000000-0008-0000-06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4" name="Picture 1" descr="ALMASHRI_0">
          <a:extLst>
            <a:ext uri="{FF2B5EF4-FFF2-40B4-BE49-F238E27FC236}">
              <a16:creationId xmlns:a16="http://schemas.microsoft.com/office/drawing/2014/main" id="{00000000-0008-0000-06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5" name="Picture 1" descr="ALMASHRI_0">
          <a:extLst>
            <a:ext uri="{FF2B5EF4-FFF2-40B4-BE49-F238E27FC236}">
              <a16:creationId xmlns:a16="http://schemas.microsoft.com/office/drawing/2014/main" id="{00000000-0008-0000-06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6" name="Picture 1" descr="ALMASHRI_0">
          <a:extLst>
            <a:ext uri="{FF2B5EF4-FFF2-40B4-BE49-F238E27FC236}">
              <a16:creationId xmlns:a16="http://schemas.microsoft.com/office/drawing/2014/main" id="{00000000-0008-0000-06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217" name="Picture 1" descr="ALMASHRI_0">
          <a:extLst>
            <a:ext uri="{FF2B5EF4-FFF2-40B4-BE49-F238E27FC236}">
              <a16:creationId xmlns:a16="http://schemas.microsoft.com/office/drawing/2014/main" id="{00000000-0008-0000-06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18" name="Picture 1" descr="ALMASHRI_0">
          <a:extLst>
            <a:ext uri="{FF2B5EF4-FFF2-40B4-BE49-F238E27FC236}">
              <a16:creationId xmlns:a16="http://schemas.microsoft.com/office/drawing/2014/main" id="{00000000-0008-0000-06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19" name="Picture 1" descr="ALMASHRI_0">
          <a:extLst>
            <a:ext uri="{FF2B5EF4-FFF2-40B4-BE49-F238E27FC236}">
              <a16:creationId xmlns:a16="http://schemas.microsoft.com/office/drawing/2014/main" id="{00000000-0008-0000-06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0" name="Picture 1" descr="ALMASHRI_0">
          <a:extLst>
            <a:ext uri="{FF2B5EF4-FFF2-40B4-BE49-F238E27FC236}">
              <a16:creationId xmlns:a16="http://schemas.microsoft.com/office/drawing/2014/main" id="{00000000-0008-0000-06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1" name="Picture 1" descr="ALMASHRI_0">
          <a:extLst>
            <a:ext uri="{FF2B5EF4-FFF2-40B4-BE49-F238E27FC236}">
              <a16:creationId xmlns:a16="http://schemas.microsoft.com/office/drawing/2014/main" id="{00000000-0008-0000-06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2" name="Picture 1" descr="ALMASHRI_0">
          <a:extLst>
            <a:ext uri="{FF2B5EF4-FFF2-40B4-BE49-F238E27FC236}">
              <a16:creationId xmlns:a16="http://schemas.microsoft.com/office/drawing/2014/main" id="{00000000-0008-0000-06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3" name="Picture 1" descr="ALMASHRI_0">
          <a:extLst>
            <a:ext uri="{FF2B5EF4-FFF2-40B4-BE49-F238E27FC236}">
              <a16:creationId xmlns:a16="http://schemas.microsoft.com/office/drawing/2014/main" id="{00000000-0008-0000-06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4" name="Picture 1" descr="ALMASHRI_0">
          <a:extLst>
            <a:ext uri="{FF2B5EF4-FFF2-40B4-BE49-F238E27FC236}">
              <a16:creationId xmlns:a16="http://schemas.microsoft.com/office/drawing/2014/main" id="{00000000-0008-0000-06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5" name="Picture 1" descr="ALMASHRI_0">
          <a:extLst>
            <a:ext uri="{FF2B5EF4-FFF2-40B4-BE49-F238E27FC236}">
              <a16:creationId xmlns:a16="http://schemas.microsoft.com/office/drawing/2014/main" id="{00000000-0008-0000-06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6" name="Picture 1" descr="ALMASHRI_0">
          <a:extLst>
            <a:ext uri="{FF2B5EF4-FFF2-40B4-BE49-F238E27FC236}">
              <a16:creationId xmlns:a16="http://schemas.microsoft.com/office/drawing/2014/main" id="{00000000-0008-0000-06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7" name="Picture 1" descr="ALMASHRI_0">
          <a:extLst>
            <a:ext uri="{FF2B5EF4-FFF2-40B4-BE49-F238E27FC236}">
              <a16:creationId xmlns:a16="http://schemas.microsoft.com/office/drawing/2014/main" id="{00000000-0008-0000-06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8" name="Picture 1" descr="ALMASHRI_0">
          <a:extLst>
            <a:ext uri="{FF2B5EF4-FFF2-40B4-BE49-F238E27FC236}">
              <a16:creationId xmlns:a16="http://schemas.microsoft.com/office/drawing/2014/main" id="{00000000-0008-0000-06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29" name="Picture 1" descr="ALMASHRI_0">
          <a:extLst>
            <a:ext uri="{FF2B5EF4-FFF2-40B4-BE49-F238E27FC236}">
              <a16:creationId xmlns:a16="http://schemas.microsoft.com/office/drawing/2014/main" id="{00000000-0008-0000-06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30" name="Picture 1" descr="ALMASHRI_0">
          <a:extLst>
            <a:ext uri="{FF2B5EF4-FFF2-40B4-BE49-F238E27FC236}">
              <a16:creationId xmlns:a16="http://schemas.microsoft.com/office/drawing/2014/main" id="{00000000-0008-0000-06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31" name="Picture 1" descr="ALMASHRI_0">
          <a:extLst>
            <a:ext uri="{FF2B5EF4-FFF2-40B4-BE49-F238E27FC236}">
              <a16:creationId xmlns:a16="http://schemas.microsoft.com/office/drawing/2014/main" id="{00000000-0008-0000-06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32" name="Picture 1" descr="ALMASHRI_0">
          <a:extLst>
            <a:ext uri="{FF2B5EF4-FFF2-40B4-BE49-F238E27FC236}">
              <a16:creationId xmlns:a16="http://schemas.microsoft.com/office/drawing/2014/main" id="{00000000-0008-0000-06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233" name="Picture 1" descr="ALMASHRI_0">
          <a:extLst>
            <a:ext uri="{FF2B5EF4-FFF2-40B4-BE49-F238E27FC236}">
              <a16:creationId xmlns:a16="http://schemas.microsoft.com/office/drawing/2014/main" id="{00000000-0008-0000-06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34" name="Picture 1" descr="ALMASHRI_0">
          <a:extLst>
            <a:ext uri="{FF2B5EF4-FFF2-40B4-BE49-F238E27FC236}">
              <a16:creationId xmlns:a16="http://schemas.microsoft.com/office/drawing/2014/main" id="{00000000-0008-0000-06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35" name="Picture 1" descr="ALMASHRI_0">
          <a:extLst>
            <a:ext uri="{FF2B5EF4-FFF2-40B4-BE49-F238E27FC236}">
              <a16:creationId xmlns:a16="http://schemas.microsoft.com/office/drawing/2014/main" id="{00000000-0008-0000-06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36" name="Picture 1" descr="ALMASHRI_0">
          <a:extLst>
            <a:ext uri="{FF2B5EF4-FFF2-40B4-BE49-F238E27FC236}">
              <a16:creationId xmlns:a16="http://schemas.microsoft.com/office/drawing/2014/main" id="{00000000-0008-0000-06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37" name="Picture 1" descr="ALMASHRI_0">
          <a:extLst>
            <a:ext uri="{FF2B5EF4-FFF2-40B4-BE49-F238E27FC236}">
              <a16:creationId xmlns:a16="http://schemas.microsoft.com/office/drawing/2014/main" id="{00000000-0008-0000-06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38" name="Picture 1" descr="ALMASHRI_0">
          <a:extLst>
            <a:ext uri="{FF2B5EF4-FFF2-40B4-BE49-F238E27FC236}">
              <a16:creationId xmlns:a16="http://schemas.microsoft.com/office/drawing/2014/main" id="{00000000-0008-0000-06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39" name="Picture 1" descr="ALMASHRI_0">
          <a:extLst>
            <a:ext uri="{FF2B5EF4-FFF2-40B4-BE49-F238E27FC236}">
              <a16:creationId xmlns:a16="http://schemas.microsoft.com/office/drawing/2014/main" id="{00000000-0008-0000-06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0" name="Picture 1" descr="ALMASHRI_0">
          <a:extLst>
            <a:ext uri="{FF2B5EF4-FFF2-40B4-BE49-F238E27FC236}">
              <a16:creationId xmlns:a16="http://schemas.microsoft.com/office/drawing/2014/main" id="{00000000-0008-0000-06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1" name="Picture 1" descr="ALMASHRI_0">
          <a:extLst>
            <a:ext uri="{FF2B5EF4-FFF2-40B4-BE49-F238E27FC236}">
              <a16:creationId xmlns:a16="http://schemas.microsoft.com/office/drawing/2014/main" id="{00000000-0008-0000-06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2" name="Picture 1" descr="ALMASHRI_0">
          <a:extLst>
            <a:ext uri="{FF2B5EF4-FFF2-40B4-BE49-F238E27FC236}">
              <a16:creationId xmlns:a16="http://schemas.microsoft.com/office/drawing/2014/main" id="{00000000-0008-0000-06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3" name="Picture 1" descr="ALMASHRI_0">
          <a:extLst>
            <a:ext uri="{FF2B5EF4-FFF2-40B4-BE49-F238E27FC236}">
              <a16:creationId xmlns:a16="http://schemas.microsoft.com/office/drawing/2014/main" id="{00000000-0008-0000-06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4" name="Picture 1" descr="ALMASHRI_0">
          <a:extLst>
            <a:ext uri="{FF2B5EF4-FFF2-40B4-BE49-F238E27FC236}">
              <a16:creationId xmlns:a16="http://schemas.microsoft.com/office/drawing/2014/main" id="{00000000-0008-0000-06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5" name="Picture 1" descr="ALMASHRI_0">
          <a:extLst>
            <a:ext uri="{FF2B5EF4-FFF2-40B4-BE49-F238E27FC236}">
              <a16:creationId xmlns:a16="http://schemas.microsoft.com/office/drawing/2014/main" id="{00000000-0008-0000-06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6" name="Picture 1" descr="ALMASHRI_0">
          <a:extLst>
            <a:ext uri="{FF2B5EF4-FFF2-40B4-BE49-F238E27FC236}">
              <a16:creationId xmlns:a16="http://schemas.microsoft.com/office/drawing/2014/main" id="{00000000-0008-0000-06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7" name="Picture 1" descr="ALMASHRI_0">
          <a:extLst>
            <a:ext uri="{FF2B5EF4-FFF2-40B4-BE49-F238E27FC236}">
              <a16:creationId xmlns:a16="http://schemas.microsoft.com/office/drawing/2014/main" id="{00000000-0008-0000-06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8" name="Picture 1" descr="ALMASHRI_0">
          <a:extLst>
            <a:ext uri="{FF2B5EF4-FFF2-40B4-BE49-F238E27FC236}">
              <a16:creationId xmlns:a16="http://schemas.microsoft.com/office/drawing/2014/main" id="{00000000-0008-0000-06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49" name="Picture 1" descr="ALMASHRI_0">
          <a:extLst>
            <a:ext uri="{FF2B5EF4-FFF2-40B4-BE49-F238E27FC236}">
              <a16:creationId xmlns:a16="http://schemas.microsoft.com/office/drawing/2014/main" id="{00000000-0008-0000-06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0" name="Picture 1" descr="ALMASHRI_0">
          <a:extLst>
            <a:ext uri="{FF2B5EF4-FFF2-40B4-BE49-F238E27FC236}">
              <a16:creationId xmlns:a16="http://schemas.microsoft.com/office/drawing/2014/main" id="{00000000-0008-0000-06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1" name="Picture 1" descr="ALMASHRI_0">
          <a:extLst>
            <a:ext uri="{FF2B5EF4-FFF2-40B4-BE49-F238E27FC236}">
              <a16:creationId xmlns:a16="http://schemas.microsoft.com/office/drawing/2014/main" id="{00000000-0008-0000-06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2" name="Picture 1" descr="ALMASHRI_0">
          <a:extLst>
            <a:ext uri="{FF2B5EF4-FFF2-40B4-BE49-F238E27FC236}">
              <a16:creationId xmlns:a16="http://schemas.microsoft.com/office/drawing/2014/main" id="{00000000-0008-0000-06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3" name="Picture 1" descr="ALMASHRI_0">
          <a:extLst>
            <a:ext uri="{FF2B5EF4-FFF2-40B4-BE49-F238E27FC236}">
              <a16:creationId xmlns:a16="http://schemas.microsoft.com/office/drawing/2014/main" id="{00000000-0008-0000-06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4" name="Picture 1" descr="ALMASHRI_0">
          <a:extLst>
            <a:ext uri="{FF2B5EF4-FFF2-40B4-BE49-F238E27FC236}">
              <a16:creationId xmlns:a16="http://schemas.microsoft.com/office/drawing/2014/main" id="{00000000-0008-0000-06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5" name="Picture 1" descr="ALMASHRI_0">
          <a:extLst>
            <a:ext uri="{FF2B5EF4-FFF2-40B4-BE49-F238E27FC236}">
              <a16:creationId xmlns:a16="http://schemas.microsoft.com/office/drawing/2014/main" id="{00000000-0008-0000-06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6" name="Picture 1" descr="ALMASHRI_0">
          <a:extLst>
            <a:ext uri="{FF2B5EF4-FFF2-40B4-BE49-F238E27FC236}">
              <a16:creationId xmlns:a16="http://schemas.microsoft.com/office/drawing/2014/main" id="{00000000-0008-0000-06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7" name="Picture 1" descr="ALMASHRI_0">
          <a:extLst>
            <a:ext uri="{FF2B5EF4-FFF2-40B4-BE49-F238E27FC236}">
              <a16:creationId xmlns:a16="http://schemas.microsoft.com/office/drawing/2014/main" id="{00000000-0008-0000-06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8" name="Picture 1" descr="ALMASHRI_0">
          <a:extLst>
            <a:ext uri="{FF2B5EF4-FFF2-40B4-BE49-F238E27FC236}">
              <a16:creationId xmlns:a16="http://schemas.microsoft.com/office/drawing/2014/main" id="{00000000-0008-0000-06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59" name="Picture 1" descr="ALMASHRI_0">
          <a:extLst>
            <a:ext uri="{FF2B5EF4-FFF2-40B4-BE49-F238E27FC236}">
              <a16:creationId xmlns:a16="http://schemas.microsoft.com/office/drawing/2014/main" id="{00000000-0008-0000-06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60" name="Picture 1" descr="ALMASHRI_0">
          <a:extLst>
            <a:ext uri="{FF2B5EF4-FFF2-40B4-BE49-F238E27FC236}">
              <a16:creationId xmlns:a16="http://schemas.microsoft.com/office/drawing/2014/main" id="{00000000-0008-0000-06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61" name="Picture 1" descr="ALMASHRI_0">
          <a:extLst>
            <a:ext uri="{FF2B5EF4-FFF2-40B4-BE49-F238E27FC236}">
              <a16:creationId xmlns:a16="http://schemas.microsoft.com/office/drawing/2014/main" id="{00000000-0008-0000-06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62" name="Picture 1" descr="ALMASHRI_0">
          <a:extLst>
            <a:ext uri="{FF2B5EF4-FFF2-40B4-BE49-F238E27FC236}">
              <a16:creationId xmlns:a16="http://schemas.microsoft.com/office/drawing/2014/main" id="{00000000-0008-0000-06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63" name="Picture 1" descr="ALMASHRI_0">
          <a:extLst>
            <a:ext uri="{FF2B5EF4-FFF2-40B4-BE49-F238E27FC236}">
              <a16:creationId xmlns:a16="http://schemas.microsoft.com/office/drawing/2014/main" id="{00000000-0008-0000-06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64" name="Picture 1" descr="ALMASHRI_0">
          <a:extLst>
            <a:ext uri="{FF2B5EF4-FFF2-40B4-BE49-F238E27FC236}">
              <a16:creationId xmlns:a16="http://schemas.microsoft.com/office/drawing/2014/main" id="{00000000-0008-0000-06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265" name="Picture 1" descr="ALMASHRI_0">
          <a:extLst>
            <a:ext uri="{FF2B5EF4-FFF2-40B4-BE49-F238E27FC236}">
              <a16:creationId xmlns:a16="http://schemas.microsoft.com/office/drawing/2014/main" id="{00000000-0008-0000-06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66" name="Picture 1" descr="ALMASHRI_0">
          <a:extLst>
            <a:ext uri="{FF2B5EF4-FFF2-40B4-BE49-F238E27FC236}">
              <a16:creationId xmlns:a16="http://schemas.microsoft.com/office/drawing/2014/main" id="{00000000-0008-0000-06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67" name="Picture 1" descr="ALMASHRI_0">
          <a:extLst>
            <a:ext uri="{FF2B5EF4-FFF2-40B4-BE49-F238E27FC236}">
              <a16:creationId xmlns:a16="http://schemas.microsoft.com/office/drawing/2014/main" id="{00000000-0008-0000-06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68" name="Picture 1" descr="ALMASHRI_0">
          <a:extLst>
            <a:ext uri="{FF2B5EF4-FFF2-40B4-BE49-F238E27FC236}">
              <a16:creationId xmlns:a16="http://schemas.microsoft.com/office/drawing/2014/main" id="{00000000-0008-0000-06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69" name="Picture 1" descr="ALMASHRI_0">
          <a:extLst>
            <a:ext uri="{FF2B5EF4-FFF2-40B4-BE49-F238E27FC236}">
              <a16:creationId xmlns:a16="http://schemas.microsoft.com/office/drawing/2014/main" id="{00000000-0008-0000-06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0" name="Picture 1" descr="ALMASHRI_0">
          <a:extLst>
            <a:ext uri="{FF2B5EF4-FFF2-40B4-BE49-F238E27FC236}">
              <a16:creationId xmlns:a16="http://schemas.microsoft.com/office/drawing/2014/main" id="{00000000-0008-0000-06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1" name="Picture 1" descr="ALMASHRI_0">
          <a:extLst>
            <a:ext uri="{FF2B5EF4-FFF2-40B4-BE49-F238E27FC236}">
              <a16:creationId xmlns:a16="http://schemas.microsoft.com/office/drawing/2014/main" id="{00000000-0008-0000-06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2" name="Picture 1" descr="ALMASHRI_0">
          <a:extLst>
            <a:ext uri="{FF2B5EF4-FFF2-40B4-BE49-F238E27FC236}">
              <a16:creationId xmlns:a16="http://schemas.microsoft.com/office/drawing/2014/main" id="{00000000-0008-0000-06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3" name="Picture 1" descr="ALMASHRI_0">
          <a:extLst>
            <a:ext uri="{FF2B5EF4-FFF2-40B4-BE49-F238E27FC236}">
              <a16:creationId xmlns:a16="http://schemas.microsoft.com/office/drawing/2014/main" id="{00000000-0008-0000-06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4" name="Picture 1" descr="ALMASHRI_0">
          <a:extLst>
            <a:ext uri="{FF2B5EF4-FFF2-40B4-BE49-F238E27FC236}">
              <a16:creationId xmlns:a16="http://schemas.microsoft.com/office/drawing/2014/main" id="{00000000-0008-0000-06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5" name="Picture 1" descr="ALMASHRI_0">
          <a:extLst>
            <a:ext uri="{FF2B5EF4-FFF2-40B4-BE49-F238E27FC236}">
              <a16:creationId xmlns:a16="http://schemas.microsoft.com/office/drawing/2014/main" id="{00000000-0008-0000-06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6" name="Picture 1" descr="ALMASHRI_0">
          <a:extLst>
            <a:ext uri="{FF2B5EF4-FFF2-40B4-BE49-F238E27FC236}">
              <a16:creationId xmlns:a16="http://schemas.microsoft.com/office/drawing/2014/main" id="{00000000-0008-0000-06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7" name="Picture 1" descr="ALMASHRI_0">
          <a:extLst>
            <a:ext uri="{FF2B5EF4-FFF2-40B4-BE49-F238E27FC236}">
              <a16:creationId xmlns:a16="http://schemas.microsoft.com/office/drawing/2014/main" id="{00000000-0008-0000-06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8" name="Picture 1" descr="ALMASHRI_0">
          <a:extLst>
            <a:ext uri="{FF2B5EF4-FFF2-40B4-BE49-F238E27FC236}">
              <a16:creationId xmlns:a16="http://schemas.microsoft.com/office/drawing/2014/main" id="{00000000-0008-0000-06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79" name="Picture 1" descr="ALMASHRI_0">
          <a:extLst>
            <a:ext uri="{FF2B5EF4-FFF2-40B4-BE49-F238E27FC236}">
              <a16:creationId xmlns:a16="http://schemas.microsoft.com/office/drawing/2014/main" id="{00000000-0008-0000-06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80" name="Picture 1" descr="ALMASHRI_0">
          <a:extLst>
            <a:ext uri="{FF2B5EF4-FFF2-40B4-BE49-F238E27FC236}">
              <a16:creationId xmlns:a16="http://schemas.microsoft.com/office/drawing/2014/main" id="{00000000-0008-0000-06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281" name="Picture 1" descr="ALMASHRI_0">
          <a:extLst>
            <a:ext uri="{FF2B5EF4-FFF2-40B4-BE49-F238E27FC236}">
              <a16:creationId xmlns:a16="http://schemas.microsoft.com/office/drawing/2014/main" id="{00000000-0008-0000-06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2" name="Picture 1" descr="ALMASHRI_0">
          <a:extLst>
            <a:ext uri="{FF2B5EF4-FFF2-40B4-BE49-F238E27FC236}">
              <a16:creationId xmlns:a16="http://schemas.microsoft.com/office/drawing/2014/main" id="{00000000-0008-0000-06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3" name="Picture 1" descr="ALMASHRI_0">
          <a:extLst>
            <a:ext uri="{FF2B5EF4-FFF2-40B4-BE49-F238E27FC236}">
              <a16:creationId xmlns:a16="http://schemas.microsoft.com/office/drawing/2014/main" id="{00000000-0008-0000-06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4" name="Picture 1" descr="ALMASHRI_0">
          <a:extLst>
            <a:ext uri="{FF2B5EF4-FFF2-40B4-BE49-F238E27FC236}">
              <a16:creationId xmlns:a16="http://schemas.microsoft.com/office/drawing/2014/main" id="{00000000-0008-0000-06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5" name="Picture 1" descr="ALMASHRI_0">
          <a:extLst>
            <a:ext uri="{FF2B5EF4-FFF2-40B4-BE49-F238E27FC236}">
              <a16:creationId xmlns:a16="http://schemas.microsoft.com/office/drawing/2014/main" id="{00000000-0008-0000-06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6" name="Picture 1" descr="ALMASHRI_0">
          <a:extLst>
            <a:ext uri="{FF2B5EF4-FFF2-40B4-BE49-F238E27FC236}">
              <a16:creationId xmlns:a16="http://schemas.microsoft.com/office/drawing/2014/main" id="{00000000-0008-0000-06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7" name="Picture 1" descr="ALMASHRI_0">
          <a:extLst>
            <a:ext uri="{FF2B5EF4-FFF2-40B4-BE49-F238E27FC236}">
              <a16:creationId xmlns:a16="http://schemas.microsoft.com/office/drawing/2014/main" id="{00000000-0008-0000-06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8" name="Picture 1" descr="ALMASHRI_0">
          <a:extLst>
            <a:ext uri="{FF2B5EF4-FFF2-40B4-BE49-F238E27FC236}">
              <a16:creationId xmlns:a16="http://schemas.microsoft.com/office/drawing/2014/main" id="{00000000-0008-0000-06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89" name="Picture 1" descr="ALMASHRI_0">
          <a:extLst>
            <a:ext uri="{FF2B5EF4-FFF2-40B4-BE49-F238E27FC236}">
              <a16:creationId xmlns:a16="http://schemas.microsoft.com/office/drawing/2014/main" id="{00000000-0008-0000-06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0" name="Picture 1" descr="ALMASHRI_0">
          <a:extLst>
            <a:ext uri="{FF2B5EF4-FFF2-40B4-BE49-F238E27FC236}">
              <a16:creationId xmlns:a16="http://schemas.microsoft.com/office/drawing/2014/main" id="{00000000-0008-0000-06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1" name="Picture 1" descr="ALMASHRI_0">
          <a:extLst>
            <a:ext uri="{FF2B5EF4-FFF2-40B4-BE49-F238E27FC236}">
              <a16:creationId xmlns:a16="http://schemas.microsoft.com/office/drawing/2014/main" id="{00000000-0008-0000-06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2" name="Picture 1" descr="ALMASHRI_0">
          <a:extLst>
            <a:ext uri="{FF2B5EF4-FFF2-40B4-BE49-F238E27FC236}">
              <a16:creationId xmlns:a16="http://schemas.microsoft.com/office/drawing/2014/main" id="{00000000-0008-0000-06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3" name="Picture 1" descr="ALMASHRI_0">
          <a:extLst>
            <a:ext uri="{FF2B5EF4-FFF2-40B4-BE49-F238E27FC236}">
              <a16:creationId xmlns:a16="http://schemas.microsoft.com/office/drawing/2014/main" id="{00000000-0008-0000-06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4" name="Picture 1" descr="ALMASHRI_0">
          <a:extLst>
            <a:ext uri="{FF2B5EF4-FFF2-40B4-BE49-F238E27FC236}">
              <a16:creationId xmlns:a16="http://schemas.microsoft.com/office/drawing/2014/main" id="{00000000-0008-0000-06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5" name="Picture 1" descr="ALMASHRI_0">
          <a:extLst>
            <a:ext uri="{FF2B5EF4-FFF2-40B4-BE49-F238E27FC236}">
              <a16:creationId xmlns:a16="http://schemas.microsoft.com/office/drawing/2014/main" id="{00000000-0008-0000-06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6" name="Picture 1" descr="ALMASHRI_0">
          <a:extLst>
            <a:ext uri="{FF2B5EF4-FFF2-40B4-BE49-F238E27FC236}">
              <a16:creationId xmlns:a16="http://schemas.microsoft.com/office/drawing/2014/main" id="{00000000-0008-0000-06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297" name="Picture 1" descr="ALMASHRI_0">
          <a:extLst>
            <a:ext uri="{FF2B5EF4-FFF2-40B4-BE49-F238E27FC236}">
              <a16:creationId xmlns:a16="http://schemas.microsoft.com/office/drawing/2014/main" id="{00000000-0008-0000-06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98" name="Picture 1" descr="ALMASHRI_0">
          <a:extLst>
            <a:ext uri="{FF2B5EF4-FFF2-40B4-BE49-F238E27FC236}">
              <a16:creationId xmlns:a16="http://schemas.microsoft.com/office/drawing/2014/main" id="{00000000-0008-0000-06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299" name="Picture 1" descr="ALMASHRI_0">
          <a:extLst>
            <a:ext uri="{FF2B5EF4-FFF2-40B4-BE49-F238E27FC236}">
              <a16:creationId xmlns:a16="http://schemas.microsoft.com/office/drawing/2014/main" id="{00000000-0008-0000-06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0" name="Picture 1" descr="ALMASHRI_0">
          <a:extLst>
            <a:ext uri="{FF2B5EF4-FFF2-40B4-BE49-F238E27FC236}">
              <a16:creationId xmlns:a16="http://schemas.microsoft.com/office/drawing/2014/main" id="{00000000-0008-0000-06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1" name="Picture 1" descr="ALMASHRI_0">
          <a:extLst>
            <a:ext uri="{FF2B5EF4-FFF2-40B4-BE49-F238E27FC236}">
              <a16:creationId xmlns:a16="http://schemas.microsoft.com/office/drawing/2014/main" id="{00000000-0008-0000-06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2" name="Picture 1" descr="ALMASHRI_0">
          <a:extLst>
            <a:ext uri="{FF2B5EF4-FFF2-40B4-BE49-F238E27FC236}">
              <a16:creationId xmlns:a16="http://schemas.microsoft.com/office/drawing/2014/main" id="{00000000-0008-0000-06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3" name="Picture 1" descr="ALMASHRI_0">
          <a:extLst>
            <a:ext uri="{FF2B5EF4-FFF2-40B4-BE49-F238E27FC236}">
              <a16:creationId xmlns:a16="http://schemas.microsoft.com/office/drawing/2014/main" id="{00000000-0008-0000-06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4" name="Picture 1" descr="ALMASHRI_0">
          <a:extLst>
            <a:ext uri="{FF2B5EF4-FFF2-40B4-BE49-F238E27FC236}">
              <a16:creationId xmlns:a16="http://schemas.microsoft.com/office/drawing/2014/main" id="{00000000-0008-0000-06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5" name="Picture 1" descr="ALMASHRI_0">
          <a:extLst>
            <a:ext uri="{FF2B5EF4-FFF2-40B4-BE49-F238E27FC236}">
              <a16:creationId xmlns:a16="http://schemas.microsoft.com/office/drawing/2014/main" id="{00000000-0008-0000-06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6" name="Picture 1" descr="ALMASHRI_0">
          <a:extLst>
            <a:ext uri="{FF2B5EF4-FFF2-40B4-BE49-F238E27FC236}">
              <a16:creationId xmlns:a16="http://schemas.microsoft.com/office/drawing/2014/main" id="{00000000-0008-0000-06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7" name="Picture 1" descr="ALMASHRI_0">
          <a:extLst>
            <a:ext uri="{FF2B5EF4-FFF2-40B4-BE49-F238E27FC236}">
              <a16:creationId xmlns:a16="http://schemas.microsoft.com/office/drawing/2014/main" id="{00000000-0008-0000-06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8" name="Picture 1" descr="ALMASHRI_0">
          <a:extLst>
            <a:ext uri="{FF2B5EF4-FFF2-40B4-BE49-F238E27FC236}">
              <a16:creationId xmlns:a16="http://schemas.microsoft.com/office/drawing/2014/main" id="{00000000-0008-0000-06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09" name="Picture 1" descr="ALMASHRI_0">
          <a:extLst>
            <a:ext uri="{FF2B5EF4-FFF2-40B4-BE49-F238E27FC236}">
              <a16:creationId xmlns:a16="http://schemas.microsoft.com/office/drawing/2014/main" id="{00000000-0008-0000-06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10" name="Picture 1" descr="ALMASHRI_0">
          <a:extLst>
            <a:ext uri="{FF2B5EF4-FFF2-40B4-BE49-F238E27FC236}">
              <a16:creationId xmlns:a16="http://schemas.microsoft.com/office/drawing/2014/main" id="{00000000-0008-0000-06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11" name="Picture 1" descr="ALMASHRI_0">
          <a:extLst>
            <a:ext uri="{FF2B5EF4-FFF2-40B4-BE49-F238E27FC236}">
              <a16:creationId xmlns:a16="http://schemas.microsoft.com/office/drawing/2014/main" id="{00000000-0008-0000-06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12" name="Picture 1" descr="ALMASHRI_0">
          <a:extLst>
            <a:ext uri="{FF2B5EF4-FFF2-40B4-BE49-F238E27FC236}">
              <a16:creationId xmlns:a16="http://schemas.microsoft.com/office/drawing/2014/main" id="{00000000-0008-0000-06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13" name="Picture 1" descr="ALMASHRI_0">
          <a:extLst>
            <a:ext uri="{FF2B5EF4-FFF2-40B4-BE49-F238E27FC236}">
              <a16:creationId xmlns:a16="http://schemas.microsoft.com/office/drawing/2014/main" id="{00000000-0008-0000-06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14" name="Picture 1" descr="ALMASHRI_0">
          <a:extLst>
            <a:ext uri="{FF2B5EF4-FFF2-40B4-BE49-F238E27FC236}">
              <a16:creationId xmlns:a16="http://schemas.microsoft.com/office/drawing/2014/main" id="{00000000-0008-0000-06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15" name="Picture 1" descr="ALMASHRI_0">
          <a:extLst>
            <a:ext uri="{FF2B5EF4-FFF2-40B4-BE49-F238E27FC236}">
              <a16:creationId xmlns:a16="http://schemas.microsoft.com/office/drawing/2014/main" id="{00000000-0008-0000-06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16" name="Picture 1" descr="ALMASHRI_0">
          <a:extLst>
            <a:ext uri="{FF2B5EF4-FFF2-40B4-BE49-F238E27FC236}">
              <a16:creationId xmlns:a16="http://schemas.microsoft.com/office/drawing/2014/main" id="{00000000-0008-0000-06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17" name="Picture 1" descr="ALMASHRI_0">
          <a:extLst>
            <a:ext uri="{FF2B5EF4-FFF2-40B4-BE49-F238E27FC236}">
              <a16:creationId xmlns:a16="http://schemas.microsoft.com/office/drawing/2014/main" id="{00000000-0008-0000-06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18" name="Picture 1" descr="ALMASHRI_0">
          <a:extLst>
            <a:ext uri="{FF2B5EF4-FFF2-40B4-BE49-F238E27FC236}">
              <a16:creationId xmlns:a16="http://schemas.microsoft.com/office/drawing/2014/main" id="{00000000-0008-0000-06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19" name="Picture 1" descr="ALMASHRI_0">
          <a:extLst>
            <a:ext uri="{FF2B5EF4-FFF2-40B4-BE49-F238E27FC236}">
              <a16:creationId xmlns:a16="http://schemas.microsoft.com/office/drawing/2014/main" id="{00000000-0008-0000-06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0" name="Picture 1" descr="ALMASHRI_0">
          <a:extLst>
            <a:ext uri="{FF2B5EF4-FFF2-40B4-BE49-F238E27FC236}">
              <a16:creationId xmlns:a16="http://schemas.microsoft.com/office/drawing/2014/main" id="{00000000-0008-0000-06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1" name="Picture 1" descr="ALMASHRI_0">
          <a:extLst>
            <a:ext uri="{FF2B5EF4-FFF2-40B4-BE49-F238E27FC236}">
              <a16:creationId xmlns:a16="http://schemas.microsoft.com/office/drawing/2014/main" id="{00000000-0008-0000-06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2" name="Picture 1" descr="ALMASHRI_0">
          <a:extLst>
            <a:ext uri="{FF2B5EF4-FFF2-40B4-BE49-F238E27FC236}">
              <a16:creationId xmlns:a16="http://schemas.microsoft.com/office/drawing/2014/main" id="{00000000-0008-0000-06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3" name="Picture 1" descr="ALMASHRI_0">
          <a:extLst>
            <a:ext uri="{FF2B5EF4-FFF2-40B4-BE49-F238E27FC236}">
              <a16:creationId xmlns:a16="http://schemas.microsoft.com/office/drawing/2014/main" id="{00000000-0008-0000-06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4" name="Picture 1" descr="ALMASHRI_0">
          <a:extLst>
            <a:ext uri="{FF2B5EF4-FFF2-40B4-BE49-F238E27FC236}">
              <a16:creationId xmlns:a16="http://schemas.microsoft.com/office/drawing/2014/main" id="{00000000-0008-0000-06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5" name="Picture 1" descr="ALMASHRI_0">
          <a:extLst>
            <a:ext uri="{FF2B5EF4-FFF2-40B4-BE49-F238E27FC236}">
              <a16:creationId xmlns:a16="http://schemas.microsoft.com/office/drawing/2014/main" id="{00000000-0008-0000-06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6" name="Picture 1" descr="ALMASHRI_0">
          <a:extLst>
            <a:ext uri="{FF2B5EF4-FFF2-40B4-BE49-F238E27FC236}">
              <a16:creationId xmlns:a16="http://schemas.microsoft.com/office/drawing/2014/main" id="{00000000-0008-0000-06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7" name="Picture 1" descr="ALMASHRI_0">
          <a:extLst>
            <a:ext uri="{FF2B5EF4-FFF2-40B4-BE49-F238E27FC236}">
              <a16:creationId xmlns:a16="http://schemas.microsoft.com/office/drawing/2014/main" id="{00000000-0008-0000-06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8" name="Picture 1" descr="ALMASHRI_0">
          <a:extLst>
            <a:ext uri="{FF2B5EF4-FFF2-40B4-BE49-F238E27FC236}">
              <a16:creationId xmlns:a16="http://schemas.microsoft.com/office/drawing/2014/main" id="{00000000-0008-0000-06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29" name="Picture 1" descr="ALMASHRI_0">
          <a:extLst>
            <a:ext uri="{FF2B5EF4-FFF2-40B4-BE49-F238E27FC236}">
              <a16:creationId xmlns:a16="http://schemas.microsoft.com/office/drawing/2014/main" id="{00000000-0008-0000-06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0" name="Picture 1" descr="ALMASHRI_0">
          <a:extLst>
            <a:ext uri="{FF2B5EF4-FFF2-40B4-BE49-F238E27FC236}">
              <a16:creationId xmlns:a16="http://schemas.microsoft.com/office/drawing/2014/main" id="{00000000-0008-0000-06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1" name="Picture 1" descr="ALMASHRI_0">
          <a:extLst>
            <a:ext uri="{FF2B5EF4-FFF2-40B4-BE49-F238E27FC236}">
              <a16:creationId xmlns:a16="http://schemas.microsoft.com/office/drawing/2014/main" id="{00000000-0008-0000-06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2" name="Picture 1" descr="ALMASHRI_0">
          <a:extLst>
            <a:ext uri="{FF2B5EF4-FFF2-40B4-BE49-F238E27FC236}">
              <a16:creationId xmlns:a16="http://schemas.microsoft.com/office/drawing/2014/main" id="{00000000-0008-0000-06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3" name="Picture 1" descr="ALMASHRI_0">
          <a:extLst>
            <a:ext uri="{FF2B5EF4-FFF2-40B4-BE49-F238E27FC236}">
              <a16:creationId xmlns:a16="http://schemas.microsoft.com/office/drawing/2014/main" id="{00000000-0008-0000-06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4" name="Picture 1" descr="ALMASHRI_0">
          <a:extLst>
            <a:ext uri="{FF2B5EF4-FFF2-40B4-BE49-F238E27FC236}">
              <a16:creationId xmlns:a16="http://schemas.microsoft.com/office/drawing/2014/main" id="{00000000-0008-0000-06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5" name="Picture 1" descr="ALMASHRI_0">
          <a:extLst>
            <a:ext uri="{FF2B5EF4-FFF2-40B4-BE49-F238E27FC236}">
              <a16:creationId xmlns:a16="http://schemas.microsoft.com/office/drawing/2014/main" id="{00000000-0008-0000-06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6" name="Picture 1" descr="ALMASHRI_0">
          <a:extLst>
            <a:ext uri="{FF2B5EF4-FFF2-40B4-BE49-F238E27FC236}">
              <a16:creationId xmlns:a16="http://schemas.microsoft.com/office/drawing/2014/main" id="{00000000-0008-0000-06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7" name="Picture 1" descr="ALMASHRI_0">
          <a:extLst>
            <a:ext uri="{FF2B5EF4-FFF2-40B4-BE49-F238E27FC236}">
              <a16:creationId xmlns:a16="http://schemas.microsoft.com/office/drawing/2014/main" id="{00000000-0008-0000-06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8" name="Picture 1" descr="ALMASHRI_0">
          <a:extLst>
            <a:ext uri="{FF2B5EF4-FFF2-40B4-BE49-F238E27FC236}">
              <a16:creationId xmlns:a16="http://schemas.microsoft.com/office/drawing/2014/main" id="{00000000-0008-0000-06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39" name="Picture 1" descr="ALMASHRI_0">
          <a:extLst>
            <a:ext uri="{FF2B5EF4-FFF2-40B4-BE49-F238E27FC236}">
              <a16:creationId xmlns:a16="http://schemas.microsoft.com/office/drawing/2014/main" id="{00000000-0008-0000-06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40" name="Picture 1" descr="ALMASHRI_0">
          <a:extLst>
            <a:ext uri="{FF2B5EF4-FFF2-40B4-BE49-F238E27FC236}">
              <a16:creationId xmlns:a16="http://schemas.microsoft.com/office/drawing/2014/main" id="{00000000-0008-0000-06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41" name="Picture 1" descr="ALMASHRI_0">
          <a:extLst>
            <a:ext uri="{FF2B5EF4-FFF2-40B4-BE49-F238E27FC236}">
              <a16:creationId xmlns:a16="http://schemas.microsoft.com/office/drawing/2014/main" id="{00000000-0008-0000-06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42" name="Picture 1" descr="ALMASHRI_0">
          <a:extLst>
            <a:ext uri="{FF2B5EF4-FFF2-40B4-BE49-F238E27FC236}">
              <a16:creationId xmlns:a16="http://schemas.microsoft.com/office/drawing/2014/main" id="{00000000-0008-0000-06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43" name="Picture 1" descr="ALMASHRI_0">
          <a:extLst>
            <a:ext uri="{FF2B5EF4-FFF2-40B4-BE49-F238E27FC236}">
              <a16:creationId xmlns:a16="http://schemas.microsoft.com/office/drawing/2014/main" id="{00000000-0008-0000-06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44" name="Picture 1" descr="ALMASHRI_0">
          <a:extLst>
            <a:ext uri="{FF2B5EF4-FFF2-40B4-BE49-F238E27FC236}">
              <a16:creationId xmlns:a16="http://schemas.microsoft.com/office/drawing/2014/main" id="{00000000-0008-0000-06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345" name="Picture 1" descr="ALMASHRI_0">
          <a:extLst>
            <a:ext uri="{FF2B5EF4-FFF2-40B4-BE49-F238E27FC236}">
              <a16:creationId xmlns:a16="http://schemas.microsoft.com/office/drawing/2014/main" id="{00000000-0008-0000-06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46" name="Picture 1" descr="ALMASHRI_0">
          <a:extLst>
            <a:ext uri="{FF2B5EF4-FFF2-40B4-BE49-F238E27FC236}">
              <a16:creationId xmlns:a16="http://schemas.microsoft.com/office/drawing/2014/main" id="{00000000-0008-0000-06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47" name="Picture 1" descr="ALMASHRI_0">
          <a:extLst>
            <a:ext uri="{FF2B5EF4-FFF2-40B4-BE49-F238E27FC236}">
              <a16:creationId xmlns:a16="http://schemas.microsoft.com/office/drawing/2014/main" id="{00000000-0008-0000-06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48" name="Picture 1" descr="ALMASHRI_0">
          <a:extLst>
            <a:ext uri="{FF2B5EF4-FFF2-40B4-BE49-F238E27FC236}">
              <a16:creationId xmlns:a16="http://schemas.microsoft.com/office/drawing/2014/main" id="{00000000-0008-0000-06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49" name="Picture 1" descr="ALMASHRI_0">
          <a:extLst>
            <a:ext uri="{FF2B5EF4-FFF2-40B4-BE49-F238E27FC236}">
              <a16:creationId xmlns:a16="http://schemas.microsoft.com/office/drawing/2014/main" id="{00000000-0008-0000-06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0" name="Picture 1" descr="ALMASHRI_0">
          <a:extLst>
            <a:ext uri="{FF2B5EF4-FFF2-40B4-BE49-F238E27FC236}">
              <a16:creationId xmlns:a16="http://schemas.microsoft.com/office/drawing/2014/main" id="{00000000-0008-0000-06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1" name="Picture 1" descr="ALMASHRI_0">
          <a:extLst>
            <a:ext uri="{FF2B5EF4-FFF2-40B4-BE49-F238E27FC236}">
              <a16:creationId xmlns:a16="http://schemas.microsoft.com/office/drawing/2014/main" id="{00000000-0008-0000-06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2" name="Picture 1" descr="ALMASHRI_0">
          <a:extLst>
            <a:ext uri="{FF2B5EF4-FFF2-40B4-BE49-F238E27FC236}">
              <a16:creationId xmlns:a16="http://schemas.microsoft.com/office/drawing/2014/main" id="{00000000-0008-0000-06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3" name="Picture 1" descr="ALMASHRI_0">
          <a:extLst>
            <a:ext uri="{FF2B5EF4-FFF2-40B4-BE49-F238E27FC236}">
              <a16:creationId xmlns:a16="http://schemas.microsoft.com/office/drawing/2014/main" id="{00000000-0008-0000-06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4" name="Picture 1" descr="ALMASHRI_0">
          <a:extLst>
            <a:ext uri="{FF2B5EF4-FFF2-40B4-BE49-F238E27FC236}">
              <a16:creationId xmlns:a16="http://schemas.microsoft.com/office/drawing/2014/main" id="{00000000-0008-0000-06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5" name="Picture 1" descr="ALMASHRI_0">
          <a:extLst>
            <a:ext uri="{FF2B5EF4-FFF2-40B4-BE49-F238E27FC236}">
              <a16:creationId xmlns:a16="http://schemas.microsoft.com/office/drawing/2014/main" id="{00000000-0008-0000-06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6" name="Picture 1" descr="ALMASHRI_0">
          <a:extLst>
            <a:ext uri="{FF2B5EF4-FFF2-40B4-BE49-F238E27FC236}">
              <a16:creationId xmlns:a16="http://schemas.microsoft.com/office/drawing/2014/main" id="{00000000-0008-0000-06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7" name="Picture 1" descr="ALMASHRI_0">
          <a:extLst>
            <a:ext uri="{FF2B5EF4-FFF2-40B4-BE49-F238E27FC236}">
              <a16:creationId xmlns:a16="http://schemas.microsoft.com/office/drawing/2014/main" id="{00000000-0008-0000-06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8" name="Picture 1" descr="ALMASHRI_0">
          <a:extLst>
            <a:ext uri="{FF2B5EF4-FFF2-40B4-BE49-F238E27FC236}">
              <a16:creationId xmlns:a16="http://schemas.microsoft.com/office/drawing/2014/main" id="{00000000-0008-0000-06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59" name="Picture 1" descr="ALMASHRI_0">
          <a:extLst>
            <a:ext uri="{FF2B5EF4-FFF2-40B4-BE49-F238E27FC236}">
              <a16:creationId xmlns:a16="http://schemas.microsoft.com/office/drawing/2014/main" id="{00000000-0008-0000-06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60" name="Picture 1" descr="ALMASHRI_0">
          <a:extLst>
            <a:ext uri="{FF2B5EF4-FFF2-40B4-BE49-F238E27FC236}">
              <a16:creationId xmlns:a16="http://schemas.microsoft.com/office/drawing/2014/main" id="{00000000-0008-0000-06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361" name="Picture 1" descr="ALMASHRI_0">
          <a:extLst>
            <a:ext uri="{FF2B5EF4-FFF2-40B4-BE49-F238E27FC236}">
              <a16:creationId xmlns:a16="http://schemas.microsoft.com/office/drawing/2014/main" id="{00000000-0008-0000-06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2" name="Picture 1" descr="ALMASHRI_0">
          <a:extLst>
            <a:ext uri="{FF2B5EF4-FFF2-40B4-BE49-F238E27FC236}">
              <a16:creationId xmlns:a16="http://schemas.microsoft.com/office/drawing/2014/main" id="{00000000-0008-0000-06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3" name="Picture 1" descr="ALMASHRI_0">
          <a:extLst>
            <a:ext uri="{FF2B5EF4-FFF2-40B4-BE49-F238E27FC236}">
              <a16:creationId xmlns:a16="http://schemas.microsoft.com/office/drawing/2014/main" id="{00000000-0008-0000-06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4" name="Picture 1" descr="ALMASHRI_0">
          <a:extLst>
            <a:ext uri="{FF2B5EF4-FFF2-40B4-BE49-F238E27FC236}">
              <a16:creationId xmlns:a16="http://schemas.microsoft.com/office/drawing/2014/main" id="{00000000-0008-0000-06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5" name="Picture 1" descr="ALMASHRI_0">
          <a:extLst>
            <a:ext uri="{FF2B5EF4-FFF2-40B4-BE49-F238E27FC236}">
              <a16:creationId xmlns:a16="http://schemas.microsoft.com/office/drawing/2014/main" id="{00000000-0008-0000-06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6" name="Picture 1" descr="ALMASHRI_0">
          <a:extLst>
            <a:ext uri="{FF2B5EF4-FFF2-40B4-BE49-F238E27FC236}">
              <a16:creationId xmlns:a16="http://schemas.microsoft.com/office/drawing/2014/main" id="{00000000-0008-0000-06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7" name="Picture 1" descr="ALMASHRI_0">
          <a:extLst>
            <a:ext uri="{FF2B5EF4-FFF2-40B4-BE49-F238E27FC236}">
              <a16:creationId xmlns:a16="http://schemas.microsoft.com/office/drawing/2014/main" id="{00000000-0008-0000-06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8" name="Picture 1" descr="ALMASHRI_0">
          <a:extLst>
            <a:ext uri="{FF2B5EF4-FFF2-40B4-BE49-F238E27FC236}">
              <a16:creationId xmlns:a16="http://schemas.microsoft.com/office/drawing/2014/main" id="{00000000-0008-0000-06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69" name="Picture 1" descr="ALMASHRI_0">
          <a:extLst>
            <a:ext uri="{FF2B5EF4-FFF2-40B4-BE49-F238E27FC236}">
              <a16:creationId xmlns:a16="http://schemas.microsoft.com/office/drawing/2014/main" id="{00000000-0008-0000-06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0" name="Picture 1" descr="ALMASHRI_0">
          <a:extLst>
            <a:ext uri="{FF2B5EF4-FFF2-40B4-BE49-F238E27FC236}">
              <a16:creationId xmlns:a16="http://schemas.microsoft.com/office/drawing/2014/main" id="{00000000-0008-0000-06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1" name="Picture 1" descr="ALMASHRI_0">
          <a:extLst>
            <a:ext uri="{FF2B5EF4-FFF2-40B4-BE49-F238E27FC236}">
              <a16:creationId xmlns:a16="http://schemas.microsoft.com/office/drawing/2014/main" id="{00000000-0008-0000-06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2" name="Picture 1" descr="ALMASHRI_0">
          <a:extLst>
            <a:ext uri="{FF2B5EF4-FFF2-40B4-BE49-F238E27FC236}">
              <a16:creationId xmlns:a16="http://schemas.microsoft.com/office/drawing/2014/main" id="{00000000-0008-0000-06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3" name="Picture 1" descr="ALMASHRI_0">
          <a:extLst>
            <a:ext uri="{FF2B5EF4-FFF2-40B4-BE49-F238E27FC236}">
              <a16:creationId xmlns:a16="http://schemas.microsoft.com/office/drawing/2014/main" id="{00000000-0008-0000-06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4" name="Picture 1" descr="ALMASHRI_0">
          <a:extLst>
            <a:ext uri="{FF2B5EF4-FFF2-40B4-BE49-F238E27FC236}">
              <a16:creationId xmlns:a16="http://schemas.microsoft.com/office/drawing/2014/main" id="{00000000-0008-0000-06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5" name="Picture 1" descr="ALMASHRI_0">
          <a:extLst>
            <a:ext uri="{FF2B5EF4-FFF2-40B4-BE49-F238E27FC236}">
              <a16:creationId xmlns:a16="http://schemas.microsoft.com/office/drawing/2014/main" id="{00000000-0008-0000-06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6" name="Picture 1" descr="ALMASHRI_0">
          <a:extLst>
            <a:ext uri="{FF2B5EF4-FFF2-40B4-BE49-F238E27FC236}">
              <a16:creationId xmlns:a16="http://schemas.microsoft.com/office/drawing/2014/main" id="{00000000-0008-0000-06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377" name="Picture 1" descr="ALMASHRI_0">
          <a:extLst>
            <a:ext uri="{FF2B5EF4-FFF2-40B4-BE49-F238E27FC236}">
              <a16:creationId xmlns:a16="http://schemas.microsoft.com/office/drawing/2014/main" id="{00000000-0008-0000-06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78" name="Picture 1" descr="ALMASHRI_0">
          <a:extLst>
            <a:ext uri="{FF2B5EF4-FFF2-40B4-BE49-F238E27FC236}">
              <a16:creationId xmlns:a16="http://schemas.microsoft.com/office/drawing/2014/main" id="{00000000-0008-0000-06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79" name="Picture 1" descr="ALMASHRI_0">
          <a:extLst>
            <a:ext uri="{FF2B5EF4-FFF2-40B4-BE49-F238E27FC236}">
              <a16:creationId xmlns:a16="http://schemas.microsoft.com/office/drawing/2014/main" id="{00000000-0008-0000-06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0" name="Picture 1" descr="ALMASHRI_0">
          <a:extLst>
            <a:ext uri="{FF2B5EF4-FFF2-40B4-BE49-F238E27FC236}">
              <a16:creationId xmlns:a16="http://schemas.microsoft.com/office/drawing/2014/main" id="{00000000-0008-0000-06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1" name="Picture 1" descr="ALMASHRI_0">
          <a:extLst>
            <a:ext uri="{FF2B5EF4-FFF2-40B4-BE49-F238E27FC236}">
              <a16:creationId xmlns:a16="http://schemas.microsoft.com/office/drawing/2014/main" id="{00000000-0008-0000-06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2" name="Picture 1" descr="ALMASHRI_0">
          <a:extLst>
            <a:ext uri="{FF2B5EF4-FFF2-40B4-BE49-F238E27FC236}">
              <a16:creationId xmlns:a16="http://schemas.microsoft.com/office/drawing/2014/main" id="{00000000-0008-0000-06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3" name="Picture 1" descr="ALMASHRI_0">
          <a:extLst>
            <a:ext uri="{FF2B5EF4-FFF2-40B4-BE49-F238E27FC236}">
              <a16:creationId xmlns:a16="http://schemas.microsoft.com/office/drawing/2014/main" id="{00000000-0008-0000-06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4" name="Picture 1" descr="ALMASHRI_0">
          <a:extLst>
            <a:ext uri="{FF2B5EF4-FFF2-40B4-BE49-F238E27FC236}">
              <a16:creationId xmlns:a16="http://schemas.microsoft.com/office/drawing/2014/main" id="{00000000-0008-0000-06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5" name="Picture 1" descr="ALMASHRI_0">
          <a:extLst>
            <a:ext uri="{FF2B5EF4-FFF2-40B4-BE49-F238E27FC236}">
              <a16:creationId xmlns:a16="http://schemas.microsoft.com/office/drawing/2014/main" id="{00000000-0008-0000-06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6" name="Picture 1" descr="ALMASHRI_0">
          <a:extLst>
            <a:ext uri="{FF2B5EF4-FFF2-40B4-BE49-F238E27FC236}">
              <a16:creationId xmlns:a16="http://schemas.microsoft.com/office/drawing/2014/main" id="{00000000-0008-0000-06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7" name="Picture 1" descr="ALMASHRI_0">
          <a:extLst>
            <a:ext uri="{FF2B5EF4-FFF2-40B4-BE49-F238E27FC236}">
              <a16:creationId xmlns:a16="http://schemas.microsoft.com/office/drawing/2014/main" id="{00000000-0008-0000-06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8" name="Picture 1" descr="ALMASHRI_0">
          <a:extLst>
            <a:ext uri="{FF2B5EF4-FFF2-40B4-BE49-F238E27FC236}">
              <a16:creationId xmlns:a16="http://schemas.microsoft.com/office/drawing/2014/main" id="{00000000-0008-0000-06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89" name="Picture 1" descr="ALMASHRI_0">
          <a:extLst>
            <a:ext uri="{FF2B5EF4-FFF2-40B4-BE49-F238E27FC236}">
              <a16:creationId xmlns:a16="http://schemas.microsoft.com/office/drawing/2014/main" id="{00000000-0008-0000-06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90" name="Picture 1" descr="ALMASHRI_0">
          <a:extLst>
            <a:ext uri="{FF2B5EF4-FFF2-40B4-BE49-F238E27FC236}">
              <a16:creationId xmlns:a16="http://schemas.microsoft.com/office/drawing/2014/main" id="{00000000-0008-0000-06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91" name="Picture 1" descr="ALMASHRI_0">
          <a:extLst>
            <a:ext uri="{FF2B5EF4-FFF2-40B4-BE49-F238E27FC236}">
              <a16:creationId xmlns:a16="http://schemas.microsoft.com/office/drawing/2014/main" id="{00000000-0008-0000-06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92" name="Picture 1" descr="ALMASHRI_0">
          <a:extLst>
            <a:ext uri="{FF2B5EF4-FFF2-40B4-BE49-F238E27FC236}">
              <a16:creationId xmlns:a16="http://schemas.microsoft.com/office/drawing/2014/main" id="{00000000-0008-0000-06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393" name="Picture 1" descr="ALMASHRI_0">
          <a:extLst>
            <a:ext uri="{FF2B5EF4-FFF2-40B4-BE49-F238E27FC236}">
              <a16:creationId xmlns:a16="http://schemas.microsoft.com/office/drawing/2014/main" id="{00000000-0008-0000-06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394" name="Picture 1" descr="ALMASHRI_0">
          <a:extLst>
            <a:ext uri="{FF2B5EF4-FFF2-40B4-BE49-F238E27FC236}">
              <a16:creationId xmlns:a16="http://schemas.microsoft.com/office/drawing/2014/main" id="{00000000-0008-0000-06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395" name="Picture 1" descr="ALMASHRI_0">
          <a:extLst>
            <a:ext uri="{FF2B5EF4-FFF2-40B4-BE49-F238E27FC236}">
              <a16:creationId xmlns:a16="http://schemas.microsoft.com/office/drawing/2014/main" id="{00000000-0008-0000-06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396" name="Picture 1" descr="ALMASHRI_0">
          <a:extLst>
            <a:ext uri="{FF2B5EF4-FFF2-40B4-BE49-F238E27FC236}">
              <a16:creationId xmlns:a16="http://schemas.microsoft.com/office/drawing/2014/main" id="{00000000-0008-0000-06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397" name="Picture 1" descr="ALMASHRI_0">
          <a:extLst>
            <a:ext uri="{FF2B5EF4-FFF2-40B4-BE49-F238E27FC236}">
              <a16:creationId xmlns:a16="http://schemas.microsoft.com/office/drawing/2014/main" id="{00000000-0008-0000-06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398" name="Picture 1" descr="ALMASHRI_0">
          <a:extLst>
            <a:ext uri="{FF2B5EF4-FFF2-40B4-BE49-F238E27FC236}">
              <a16:creationId xmlns:a16="http://schemas.microsoft.com/office/drawing/2014/main" id="{00000000-0008-0000-06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399" name="Picture 1" descr="ALMASHRI_0">
          <a:extLst>
            <a:ext uri="{FF2B5EF4-FFF2-40B4-BE49-F238E27FC236}">
              <a16:creationId xmlns:a16="http://schemas.microsoft.com/office/drawing/2014/main" id="{00000000-0008-0000-06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0" name="Picture 1" descr="ALMASHRI_0">
          <a:extLst>
            <a:ext uri="{FF2B5EF4-FFF2-40B4-BE49-F238E27FC236}">
              <a16:creationId xmlns:a16="http://schemas.microsoft.com/office/drawing/2014/main" id="{00000000-0008-0000-06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1" name="Picture 1" descr="ALMASHRI_0">
          <a:extLst>
            <a:ext uri="{FF2B5EF4-FFF2-40B4-BE49-F238E27FC236}">
              <a16:creationId xmlns:a16="http://schemas.microsoft.com/office/drawing/2014/main" id="{00000000-0008-0000-06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2" name="Picture 1" descr="ALMASHRI_0">
          <a:extLst>
            <a:ext uri="{FF2B5EF4-FFF2-40B4-BE49-F238E27FC236}">
              <a16:creationId xmlns:a16="http://schemas.microsoft.com/office/drawing/2014/main" id="{00000000-0008-0000-06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3" name="Picture 1" descr="ALMASHRI_0">
          <a:extLst>
            <a:ext uri="{FF2B5EF4-FFF2-40B4-BE49-F238E27FC236}">
              <a16:creationId xmlns:a16="http://schemas.microsoft.com/office/drawing/2014/main" id="{00000000-0008-0000-06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4" name="Picture 1" descr="ALMASHRI_0">
          <a:extLst>
            <a:ext uri="{FF2B5EF4-FFF2-40B4-BE49-F238E27FC236}">
              <a16:creationId xmlns:a16="http://schemas.microsoft.com/office/drawing/2014/main" id="{00000000-0008-0000-06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5" name="Picture 1" descr="ALMASHRI_0">
          <a:extLst>
            <a:ext uri="{FF2B5EF4-FFF2-40B4-BE49-F238E27FC236}">
              <a16:creationId xmlns:a16="http://schemas.microsoft.com/office/drawing/2014/main" id="{00000000-0008-0000-06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6" name="Picture 1" descr="ALMASHRI_0">
          <a:extLst>
            <a:ext uri="{FF2B5EF4-FFF2-40B4-BE49-F238E27FC236}">
              <a16:creationId xmlns:a16="http://schemas.microsoft.com/office/drawing/2014/main" id="{00000000-0008-0000-06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7" name="Picture 1" descr="ALMASHRI_0">
          <a:extLst>
            <a:ext uri="{FF2B5EF4-FFF2-40B4-BE49-F238E27FC236}">
              <a16:creationId xmlns:a16="http://schemas.microsoft.com/office/drawing/2014/main" id="{00000000-0008-0000-06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8" name="Picture 1" descr="ALMASHRI_0">
          <a:extLst>
            <a:ext uri="{FF2B5EF4-FFF2-40B4-BE49-F238E27FC236}">
              <a16:creationId xmlns:a16="http://schemas.microsoft.com/office/drawing/2014/main" id="{00000000-0008-0000-06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409" name="Picture 1" descr="ALMASHRI_0">
          <a:extLst>
            <a:ext uri="{FF2B5EF4-FFF2-40B4-BE49-F238E27FC236}">
              <a16:creationId xmlns:a16="http://schemas.microsoft.com/office/drawing/2014/main" id="{00000000-0008-0000-06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0" name="Picture 1" descr="ALMASHRI_0">
          <a:extLst>
            <a:ext uri="{FF2B5EF4-FFF2-40B4-BE49-F238E27FC236}">
              <a16:creationId xmlns:a16="http://schemas.microsoft.com/office/drawing/2014/main" id="{00000000-0008-0000-06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1" name="Picture 1" descr="ALMASHRI_0">
          <a:extLst>
            <a:ext uri="{FF2B5EF4-FFF2-40B4-BE49-F238E27FC236}">
              <a16:creationId xmlns:a16="http://schemas.microsoft.com/office/drawing/2014/main" id="{00000000-0008-0000-06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2" name="Picture 1" descr="ALMASHRI_0">
          <a:extLst>
            <a:ext uri="{FF2B5EF4-FFF2-40B4-BE49-F238E27FC236}">
              <a16:creationId xmlns:a16="http://schemas.microsoft.com/office/drawing/2014/main" id="{00000000-0008-0000-06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3" name="Picture 1" descr="ALMASHRI_0">
          <a:extLst>
            <a:ext uri="{FF2B5EF4-FFF2-40B4-BE49-F238E27FC236}">
              <a16:creationId xmlns:a16="http://schemas.microsoft.com/office/drawing/2014/main" id="{00000000-0008-0000-06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4" name="Picture 1" descr="ALMASHRI_0">
          <a:extLst>
            <a:ext uri="{FF2B5EF4-FFF2-40B4-BE49-F238E27FC236}">
              <a16:creationId xmlns:a16="http://schemas.microsoft.com/office/drawing/2014/main" id="{00000000-0008-0000-06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5" name="Picture 1" descr="ALMASHRI_0">
          <a:extLst>
            <a:ext uri="{FF2B5EF4-FFF2-40B4-BE49-F238E27FC236}">
              <a16:creationId xmlns:a16="http://schemas.microsoft.com/office/drawing/2014/main" id="{00000000-0008-0000-06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6" name="Picture 1" descr="ALMASHRI_0">
          <a:extLst>
            <a:ext uri="{FF2B5EF4-FFF2-40B4-BE49-F238E27FC236}">
              <a16:creationId xmlns:a16="http://schemas.microsoft.com/office/drawing/2014/main" id="{00000000-0008-0000-06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7" name="Picture 1" descr="ALMASHRI_0">
          <a:extLst>
            <a:ext uri="{FF2B5EF4-FFF2-40B4-BE49-F238E27FC236}">
              <a16:creationId xmlns:a16="http://schemas.microsoft.com/office/drawing/2014/main" id="{00000000-0008-0000-06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8" name="Picture 1" descr="ALMASHRI_0">
          <a:extLst>
            <a:ext uri="{FF2B5EF4-FFF2-40B4-BE49-F238E27FC236}">
              <a16:creationId xmlns:a16="http://schemas.microsoft.com/office/drawing/2014/main" id="{00000000-0008-0000-06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19" name="Picture 1" descr="ALMASHRI_0">
          <a:extLst>
            <a:ext uri="{FF2B5EF4-FFF2-40B4-BE49-F238E27FC236}">
              <a16:creationId xmlns:a16="http://schemas.microsoft.com/office/drawing/2014/main" id="{00000000-0008-0000-06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20" name="Picture 1" descr="ALMASHRI_0">
          <a:extLst>
            <a:ext uri="{FF2B5EF4-FFF2-40B4-BE49-F238E27FC236}">
              <a16:creationId xmlns:a16="http://schemas.microsoft.com/office/drawing/2014/main" id="{00000000-0008-0000-06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21" name="Picture 1" descr="ALMASHRI_0">
          <a:extLst>
            <a:ext uri="{FF2B5EF4-FFF2-40B4-BE49-F238E27FC236}">
              <a16:creationId xmlns:a16="http://schemas.microsoft.com/office/drawing/2014/main" id="{00000000-0008-0000-06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22" name="Picture 1" descr="ALMASHRI_0">
          <a:extLst>
            <a:ext uri="{FF2B5EF4-FFF2-40B4-BE49-F238E27FC236}">
              <a16:creationId xmlns:a16="http://schemas.microsoft.com/office/drawing/2014/main" id="{00000000-0008-0000-06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23" name="Picture 1" descr="ALMASHRI_0">
          <a:extLst>
            <a:ext uri="{FF2B5EF4-FFF2-40B4-BE49-F238E27FC236}">
              <a16:creationId xmlns:a16="http://schemas.microsoft.com/office/drawing/2014/main" id="{00000000-0008-0000-06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24" name="Picture 1" descr="ALMASHRI_0">
          <a:extLst>
            <a:ext uri="{FF2B5EF4-FFF2-40B4-BE49-F238E27FC236}">
              <a16:creationId xmlns:a16="http://schemas.microsoft.com/office/drawing/2014/main" id="{00000000-0008-0000-06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425" name="Picture 1" descr="ALMASHRI_0">
          <a:extLst>
            <a:ext uri="{FF2B5EF4-FFF2-40B4-BE49-F238E27FC236}">
              <a16:creationId xmlns:a16="http://schemas.microsoft.com/office/drawing/2014/main" id="{00000000-0008-0000-06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26" name="Picture 1" descr="ALMASHRI_0">
          <a:extLst>
            <a:ext uri="{FF2B5EF4-FFF2-40B4-BE49-F238E27FC236}">
              <a16:creationId xmlns:a16="http://schemas.microsoft.com/office/drawing/2014/main" id="{00000000-0008-0000-06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27" name="Picture 1" descr="ALMASHRI_0">
          <a:extLst>
            <a:ext uri="{FF2B5EF4-FFF2-40B4-BE49-F238E27FC236}">
              <a16:creationId xmlns:a16="http://schemas.microsoft.com/office/drawing/2014/main" id="{00000000-0008-0000-06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28" name="Picture 1" descr="ALMASHRI_0">
          <a:extLst>
            <a:ext uri="{FF2B5EF4-FFF2-40B4-BE49-F238E27FC236}">
              <a16:creationId xmlns:a16="http://schemas.microsoft.com/office/drawing/2014/main" id="{00000000-0008-0000-06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29" name="Picture 1" descr="ALMASHRI_0">
          <a:extLst>
            <a:ext uri="{FF2B5EF4-FFF2-40B4-BE49-F238E27FC236}">
              <a16:creationId xmlns:a16="http://schemas.microsoft.com/office/drawing/2014/main" id="{00000000-0008-0000-06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0" name="Picture 1" descr="ALMASHRI_0">
          <a:extLst>
            <a:ext uri="{FF2B5EF4-FFF2-40B4-BE49-F238E27FC236}">
              <a16:creationId xmlns:a16="http://schemas.microsoft.com/office/drawing/2014/main" id="{00000000-0008-0000-06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1" name="Picture 1" descr="ALMASHRI_0">
          <a:extLst>
            <a:ext uri="{FF2B5EF4-FFF2-40B4-BE49-F238E27FC236}">
              <a16:creationId xmlns:a16="http://schemas.microsoft.com/office/drawing/2014/main" id="{00000000-0008-0000-06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2" name="Picture 1" descr="ALMASHRI_0">
          <a:extLst>
            <a:ext uri="{FF2B5EF4-FFF2-40B4-BE49-F238E27FC236}">
              <a16:creationId xmlns:a16="http://schemas.microsoft.com/office/drawing/2014/main" id="{00000000-0008-0000-06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3" name="Picture 1" descr="ALMASHRI_0">
          <a:extLst>
            <a:ext uri="{FF2B5EF4-FFF2-40B4-BE49-F238E27FC236}">
              <a16:creationId xmlns:a16="http://schemas.microsoft.com/office/drawing/2014/main" id="{00000000-0008-0000-06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4" name="Picture 1" descr="ALMASHRI_0">
          <a:extLst>
            <a:ext uri="{FF2B5EF4-FFF2-40B4-BE49-F238E27FC236}">
              <a16:creationId xmlns:a16="http://schemas.microsoft.com/office/drawing/2014/main" id="{00000000-0008-0000-06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5" name="Picture 1" descr="ALMASHRI_0">
          <a:extLst>
            <a:ext uri="{FF2B5EF4-FFF2-40B4-BE49-F238E27FC236}">
              <a16:creationId xmlns:a16="http://schemas.microsoft.com/office/drawing/2014/main" id="{00000000-0008-0000-06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6" name="Picture 1" descr="ALMASHRI_0">
          <a:extLst>
            <a:ext uri="{FF2B5EF4-FFF2-40B4-BE49-F238E27FC236}">
              <a16:creationId xmlns:a16="http://schemas.microsoft.com/office/drawing/2014/main" id="{00000000-0008-0000-06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7" name="Picture 1" descr="ALMASHRI_0">
          <a:extLst>
            <a:ext uri="{FF2B5EF4-FFF2-40B4-BE49-F238E27FC236}">
              <a16:creationId xmlns:a16="http://schemas.microsoft.com/office/drawing/2014/main" id="{00000000-0008-0000-06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8" name="Picture 1" descr="ALMASHRI_0">
          <a:extLst>
            <a:ext uri="{FF2B5EF4-FFF2-40B4-BE49-F238E27FC236}">
              <a16:creationId xmlns:a16="http://schemas.microsoft.com/office/drawing/2014/main" id="{00000000-0008-0000-06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39" name="Picture 1" descr="ALMASHRI_0">
          <a:extLst>
            <a:ext uri="{FF2B5EF4-FFF2-40B4-BE49-F238E27FC236}">
              <a16:creationId xmlns:a16="http://schemas.microsoft.com/office/drawing/2014/main" id="{00000000-0008-0000-06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40" name="Picture 1" descr="ALMASHRI_0">
          <a:extLst>
            <a:ext uri="{FF2B5EF4-FFF2-40B4-BE49-F238E27FC236}">
              <a16:creationId xmlns:a16="http://schemas.microsoft.com/office/drawing/2014/main" id="{00000000-0008-0000-06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41" name="Picture 1" descr="ALMASHRI_0">
          <a:extLst>
            <a:ext uri="{FF2B5EF4-FFF2-40B4-BE49-F238E27FC236}">
              <a16:creationId xmlns:a16="http://schemas.microsoft.com/office/drawing/2014/main" id="{00000000-0008-0000-06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2" name="Picture 1" descr="ALMASHRI_0">
          <a:extLst>
            <a:ext uri="{FF2B5EF4-FFF2-40B4-BE49-F238E27FC236}">
              <a16:creationId xmlns:a16="http://schemas.microsoft.com/office/drawing/2014/main" id="{00000000-0008-0000-06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3" name="Picture 1" descr="ALMASHRI_0">
          <a:extLst>
            <a:ext uri="{FF2B5EF4-FFF2-40B4-BE49-F238E27FC236}">
              <a16:creationId xmlns:a16="http://schemas.microsoft.com/office/drawing/2014/main" id="{00000000-0008-0000-06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4" name="Picture 1" descr="ALMASHRI_0">
          <a:extLst>
            <a:ext uri="{FF2B5EF4-FFF2-40B4-BE49-F238E27FC236}">
              <a16:creationId xmlns:a16="http://schemas.microsoft.com/office/drawing/2014/main" id="{00000000-0008-0000-06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5" name="Picture 1" descr="ALMASHRI_0">
          <a:extLst>
            <a:ext uri="{FF2B5EF4-FFF2-40B4-BE49-F238E27FC236}">
              <a16:creationId xmlns:a16="http://schemas.microsoft.com/office/drawing/2014/main" id="{00000000-0008-0000-06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6" name="Picture 1" descr="ALMASHRI_0">
          <a:extLst>
            <a:ext uri="{FF2B5EF4-FFF2-40B4-BE49-F238E27FC236}">
              <a16:creationId xmlns:a16="http://schemas.microsoft.com/office/drawing/2014/main" id="{00000000-0008-0000-06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7" name="Picture 1" descr="ALMASHRI_0">
          <a:extLst>
            <a:ext uri="{FF2B5EF4-FFF2-40B4-BE49-F238E27FC236}">
              <a16:creationId xmlns:a16="http://schemas.microsoft.com/office/drawing/2014/main" id="{00000000-0008-0000-06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8" name="Picture 1" descr="ALMASHRI_0">
          <a:extLst>
            <a:ext uri="{FF2B5EF4-FFF2-40B4-BE49-F238E27FC236}">
              <a16:creationId xmlns:a16="http://schemas.microsoft.com/office/drawing/2014/main" id="{00000000-0008-0000-06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49" name="Picture 1" descr="ALMASHRI_0">
          <a:extLst>
            <a:ext uri="{FF2B5EF4-FFF2-40B4-BE49-F238E27FC236}">
              <a16:creationId xmlns:a16="http://schemas.microsoft.com/office/drawing/2014/main" id="{00000000-0008-0000-06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0" name="Picture 1" descr="ALMASHRI_0">
          <a:extLst>
            <a:ext uri="{FF2B5EF4-FFF2-40B4-BE49-F238E27FC236}">
              <a16:creationId xmlns:a16="http://schemas.microsoft.com/office/drawing/2014/main" id="{00000000-0008-0000-06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1" name="Picture 1" descr="ALMASHRI_0">
          <a:extLst>
            <a:ext uri="{FF2B5EF4-FFF2-40B4-BE49-F238E27FC236}">
              <a16:creationId xmlns:a16="http://schemas.microsoft.com/office/drawing/2014/main" id="{00000000-0008-0000-06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2" name="Picture 1" descr="ALMASHRI_0">
          <a:extLst>
            <a:ext uri="{FF2B5EF4-FFF2-40B4-BE49-F238E27FC236}">
              <a16:creationId xmlns:a16="http://schemas.microsoft.com/office/drawing/2014/main" id="{00000000-0008-0000-06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3" name="Picture 1" descr="ALMASHRI_0">
          <a:extLst>
            <a:ext uri="{FF2B5EF4-FFF2-40B4-BE49-F238E27FC236}">
              <a16:creationId xmlns:a16="http://schemas.microsoft.com/office/drawing/2014/main" id="{00000000-0008-0000-06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4" name="Picture 1" descr="ALMASHRI_0">
          <a:extLst>
            <a:ext uri="{FF2B5EF4-FFF2-40B4-BE49-F238E27FC236}">
              <a16:creationId xmlns:a16="http://schemas.microsoft.com/office/drawing/2014/main" id="{00000000-0008-0000-06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5" name="Picture 1" descr="ALMASHRI_0">
          <a:extLst>
            <a:ext uri="{FF2B5EF4-FFF2-40B4-BE49-F238E27FC236}">
              <a16:creationId xmlns:a16="http://schemas.microsoft.com/office/drawing/2014/main" id="{00000000-0008-0000-06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6" name="Picture 1" descr="ALMASHRI_0">
          <a:extLst>
            <a:ext uri="{FF2B5EF4-FFF2-40B4-BE49-F238E27FC236}">
              <a16:creationId xmlns:a16="http://schemas.microsoft.com/office/drawing/2014/main" id="{00000000-0008-0000-06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457" name="Picture 1" descr="ALMASHRI_0">
          <a:extLst>
            <a:ext uri="{FF2B5EF4-FFF2-40B4-BE49-F238E27FC236}">
              <a16:creationId xmlns:a16="http://schemas.microsoft.com/office/drawing/2014/main" id="{00000000-0008-0000-06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58" name="Picture 1" descr="ALMASHRI_0">
          <a:extLst>
            <a:ext uri="{FF2B5EF4-FFF2-40B4-BE49-F238E27FC236}">
              <a16:creationId xmlns:a16="http://schemas.microsoft.com/office/drawing/2014/main" id="{00000000-0008-0000-06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59" name="Picture 1" descr="ALMASHRI_0">
          <a:extLst>
            <a:ext uri="{FF2B5EF4-FFF2-40B4-BE49-F238E27FC236}">
              <a16:creationId xmlns:a16="http://schemas.microsoft.com/office/drawing/2014/main" id="{00000000-0008-0000-06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0" name="Picture 1" descr="ALMASHRI_0">
          <a:extLst>
            <a:ext uri="{FF2B5EF4-FFF2-40B4-BE49-F238E27FC236}">
              <a16:creationId xmlns:a16="http://schemas.microsoft.com/office/drawing/2014/main" id="{00000000-0008-0000-06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1" name="Picture 1" descr="ALMASHRI_0">
          <a:extLst>
            <a:ext uri="{FF2B5EF4-FFF2-40B4-BE49-F238E27FC236}">
              <a16:creationId xmlns:a16="http://schemas.microsoft.com/office/drawing/2014/main" id="{00000000-0008-0000-06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2" name="Picture 1" descr="ALMASHRI_0">
          <a:extLst>
            <a:ext uri="{FF2B5EF4-FFF2-40B4-BE49-F238E27FC236}">
              <a16:creationId xmlns:a16="http://schemas.microsoft.com/office/drawing/2014/main" id="{00000000-0008-0000-06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3" name="Picture 1" descr="ALMASHRI_0">
          <a:extLst>
            <a:ext uri="{FF2B5EF4-FFF2-40B4-BE49-F238E27FC236}">
              <a16:creationId xmlns:a16="http://schemas.microsoft.com/office/drawing/2014/main" id="{00000000-0008-0000-06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4" name="Picture 1" descr="ALMASHRI_0">
          <a:extLst>
            <a:ext uri="{FF2B5EF4-FFF2-40B4-BE49-F238E27FC236}">
              <a16:creationId xmlns:a16="http://schemas.microsoft.com/office/drawing/2014/main" id="{00000000-0008-0000-06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5" name="Picture 1" descr="ALMASHRI_0">
          <a:extLst>
            <a:ext uri="{FF2B5EF4-FFF2-40B4-BE49-F238E27FC236}">
              <a16:creationId xmlns:a16="http://schemas.microsoft.com/office/drawing/2014/main" id="{00000000-0008-0000-06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6" name="Picture 1" descr="ALMASHRI_0">
          <a:extLst>
            <a:ext uri="{FF2B5EF4-FFF2-40B4-BE49-F238E27FC236}">
              <a16:creationId xmlns:a16="http://schemas.microsoft.com/office/drawing/2014/main" id="{00000000-0008-0000-06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7" name="Picture 1" descr="ALMASHRI_0">
          <a:extLst>
            <a:ext uri="{FF2B5EF4-FFF2-40B4-BE49-F238E27FC236}">
              <a16:creationId xmlns:a16="http://schemas.microsoft.com/office/drawing/2014/main" id="{00000000-0008-0000-06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8" name="Picture 1" descr="ALMASHRI_0">
          <a:extLst>
            <a:ext uri="{FF2B5EF4-FFF2-40B4-BE49-F238E27FC236}">
              <a16:creationId xmlns:a16="http://schemas.microsoft.com/office/drawing/2014/main" id="{00000000-0008-0000-06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69" name="Picture 1" descr="ALMASHRI_0">
          <a:extLst>
            <a:ext uri="{FF2B5EF4-FFF2-40B4-BE49-F238E27FC236}">
              <a16:creationId xmlns:a16="http://schemas.microsoft.com/office/drawing/2014/main" id="{00000000-0008-0000-06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70" name="Picture 1" descr="ALMASHRI_0">
          <a:extLst>
            <a:ext uri="{FF2B5EF4-FFF2-40B4-BE49-F238E27FC236}">
              <a16:creationId xmlns:a16="http://schemas.microsoft.com/office/drawing/2014/main" id="{00000000-0008-0000-06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71" name="Picture 1" descr="ALMASHRI_0">
          <a:extLst>
            <a:ext uri="{FF2B5EF4-FFF2-40B4-BE49-F238E27FC236}">
              <a16:creationId xmlns:a16="http://schemas.microsoft.com/office/drawing/2014/main" id="{00000000-0008-0000-06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72" name="Picture 1" descr="ALMASHRI_0">
          <a:extLst>
            <a:ext uri="{FF2B5EF4-FFF2-40B4-BE49-F238E27FC236}">
              <a16:creationId xmlns:a16="http://schemas.microsoft.com/office/drawing/2014/main" id="{00000000-0008-0000-06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473" name="Picture 1" descr="ALMASHRI_0">
          <a:extLst>
            <a:ext uri="{FF2B5EF4-FFF2-40B4-BE49-F238E27FC236}">
              <a16:creationId xmlns:a16="http://schemas.microsoft.com/office/drawing/2014/main" id="{00000000-0008-0000-06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74" name="Picture 1" descr="ALMASHRI_0">
          <a:extLst>
            <a:ext uri="{FF2B5EF4-FFF2-40B4-BE49-F238E27FC236}">
              <a16:creationId xmlns:a16="http://schemas.microsoft.com/office/drawing/2014/main" id="{00000000-0008-0000-06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75" name="Picture 1" descr="ALMASHRI_0">
          <a:extLst>
            <a:ext uri="{FF2B5EF4-FFF2-40B4-BE49-F238E27FC236}">
              <a16:creationId xmlns:a16="http://schemas.microsoft.com/office/drawing/2014/main" id="{00000000-0008-0000-06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76" name="Picture 1" descr="ALMASHRI_0">
          <a:extLst>
            <a:ext uri="{FF2B5EF4-FFF2-40B4-BE49-F238E27FC236}">
              <a16:creationId xmlns:a16="http://schemas.microsoft.com/office/drawing/2014/main" id="{00000000-0008-0000-06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77" name="Picture 1" descr="ALMASHRI_0">
          <a:extLst>
            <a:ext uri="{FF2B5EF4-FFF2-40B4-BE49-F238E27FC236}">
              <a16:creationId xmlns:a16="http://schemas.microsoft.com/office/drawing/2014/main" id="{00000000-0008-0000-06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78" name="Picture 1" descr="ALMASHRI_0">
          <a:extLst>
            <a:ext uri="{FF2B5EF4-FFF2-40B4-BE49-F238E27FC236}">
              <a16:creationId xmlns:a16="http://schemas.microsoft.com/office/drawing/2014/main" id="{00000000-0008-0000-06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79" name="Picture 1" descr="ALMASHRI_0">
          <a:extLst>
            <a:ext uri="{FF2B5EF4-FFF2-40B4-BE49-F238E27FC236}">
              <a16:creationId xmlns:a16="http://schemas.microsoft.com/office/drawing/2014/main" id="{00000000-0008-0000-06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0" name="Picture 1" descr="ALMASHRI_0">
          <a:extLst>
            <a:ext uri="{FF2B5EF4-FFF2-40B4-BE49-F238E27FC236}">
              <a16:creationId xmlns:a16="http://schemas.microsoft.com/office/drawing/2014/main" id="{00000000-0008-0000-06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1" name="Picture 1" descr="ALMASHRI_0">
          <a:extLst>
            <a:ext uri="{FF2B5EF4-FFF2-40B4-BE49-F238E27FC236}">
              <a16:creationId xmlns:a16="http://schemas.microsoft.com/office/drawing/2014/main" id="{00000000-0008-0000-06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2" name="Picture 1" descr="ALMASHRI_0">
          <a:extLst>
            <a:ext uri="{FF2B5EF4-FFF2-40B4-BE49-F238E27FC236}">
              <a16:creationId xmlns:a16="http://schemas.microsoft.com/office/drawing/2014/main" id="{00000000-0008-0000-06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3" name="Picture 1" descr="ALMASHRI_0">
          <a:extLst>
            <a:ext uri="{FF2B5EF4-FFF2-40B4-BE49-F238E27FC236}">
              <a16:creationId xmlns:a16="http://schemas.microsoft.com/office/drawing/2014/main" id="{00000000-0008-0000-06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4" name="Picture 1" descr="ALMASHRI_0">
          <a:extLst>
            <a:ext uri="{FF2B5EF4-FFF2-40B4-BE49-F238E27FC236}">
              <a16:creationId xmlns:a16="http://schemas.microsoft.com/office/drawing/2014/main" id="{00000000-0008-0000-06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5" name="Picture 1" descr="ALMASHRI_0">
          <a:extLst>
            <a:ext uri="{FF2B5EF4-FFF2-40B4-BE49-F238E27FC236}">
              <a16:creationId xmlns:a16="http://schemas.microsoft.com/office/drawing/2014/main" id="{00000000-0008-0000-06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6" name="Picture 1" descr="ALMASHRI_0">
          <a:extLst>
            <a:ext uri="{FF2B5EF4-FFF2-40B4-BE49-F238E27FC236}">
              <a16:creationId xmlns:a16="http://schemas.microsoft.com/office/drawing/2014/main" id="{00000000-0008-0000-06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7" name="Picture 1" descr="ALMASHRI_0">
          <a:extLst>
            <a:ext uri="{FF2B5EF4-FFF2-40B4-BE49-F238E27FC236}">
              <a16:creationId xmlns:a16="http://schemas.microsoft.com/office/drawing/2014/main" id="{00000000-0008-0000-06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8" name="Picture 1" descr="ALMASHRI_0">
          <a:extLst>
            <a:ext uri="{FF2B5EF4-FFF2-40B4-BE49-F238E27FC236}">
              <a16:creationId xmlns:a16="http://schemas.microsoft.com/office/drawing/2014/main" id="{00000000-0008-0000-06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489" name="Picture 1" descr="ALMASHRI_0">
          <a:extLst>
            <a:ext uri="{FF2B5EF4-FFF2-40B4-BE49-F238E27FC236}">
              <a16:creationId xmlns:a16="http://schemas.microsoft.com/office/drawing/2014/main" id="{00000000-0008-0000-06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0" name="Picture 1" descr="ALMASHRI_0">
          <a:extLst>
            <a:ext uri="{FF2B5EF4-FFF2-40B4-BE49-F238E27FC236}">
              <a16:creationId xmlns:a16="http://schemas.microsoft.com/office/drawing/2014/main" id="{00000000-0008-0000-06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1" name="Picture 1" descr="ALMASHRI_0">
          <a:extLst>
            <a:ext uri="{FF2B5EF4-FFF2-40B4-BE49-F238E27FC236}">
              <a16:creationId xmlns:a16="http://schemas.microsoft.com/office/drawing/2014/main" id="{00000000-0008-0000-06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2" name="Picture 1" descr="ALMASHRI_0">
          <a:extLst>
            <a:ext uri="{FF2B5EF4-FFF2-40B4-BE49-F238E27FC236}">
              <a16:creationId xmlns:a16="http://schemas.microsoft.com/office/drawing/2014/main" id="{00000000-0008-0000-06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3" name="Picture 1" descr="ALMASHRI_0">
          <a:extLst>
            <a:ext uri="{FF2B5EF4-FFF2-40B4-BE49-F238E27FC236}">
              <a16:creationId xmlns:a16="http://schemas.microsoft.com/office/drawing/2014/main" id="{00000000-0008-0000-06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4" name="Picture 1" descr="ALMASHRI_0">
          <a:extLst>
            <a:ext uri="{FF2B5EF4-FFF2-40B4-BE49-F238E27FC236}">
              <a16:creationId xmlns:a16="http://schemas.microsoft.com/office/drawing/2014/main" id="{00000000-0008-0000-06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5" name="Picture 1" descr="ALMASHRI_0">
          <a:extLst>
            <a:ext uri="{FF2B5EF4-FFF2-40B4-BE49-F238E27FC236}">
              <a16:creationId xmlns:a16="http://schemas.microsoft.com/office/drawing/2014/main" id="{00000000-0008-0000-06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6" name="Picture 1" descr="ALMASHRI_0">
          <a:extLst>
            <a:ext uri="{FF2B5EF4-FFF2-40B4-BE49-F238E27FC236}">
              <a16:creationId xmlns:a16="http://schemas.microsoft.com/office/drawing/2014/main" id="{00000000-0008-0000-06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7" name="Picture 1" descr="ALMASHRI_0">
          <a:extLst>
            <a:ext uri="{FF2B5EF4-FFF2-40B4-BE49-F238E27FC236}">
              <a16:creationId xmlns:a16="http://schemas.microsoft.com/office/drawing/2014/main" id="{00000000-0008-0000-06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8" name="Picture 1" descr="ALMASHRI_0">
          <a:extLst>
            <a:ext uri="{FF2B5EF4-FFF2-40B4-BE49-F238E27FC236}">
              <a16:creationId xmlns:a16="http://schemas.microsoft.com/office/drawing/2014/main" id="{00000000-0008-0000-06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499" name="Picture 1" descr="ALMASHRI_0">
          <a:extLst>
            <a:ext uri="{FF2B5EF4-FFF2-40B4-BE49-F238E27FC236}">
              <a16:creationId xmlns:a16="http://schemas.microsoft.com/office/drawing/2014/main" id="{00000000-0008-0000-06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00" name="Picture 1" descr="ALMASHRI_0">
          <a:extLst>
            <a:ext uri="{FF2B5EF4-FFF2-40B4-BE49-F238E27FC236}">
              <a16:creationId xmlns:a16="http://schemas.microsoft.com/office/drawing/2014/main" id="{00000000-0008-0000-06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01" name="Picture 1" descr="ALMASHRI_0">
          <a:extLst>
            <a:ext uri="{FF2B5EF4-FFF2-40B4-BE49-F238E27FC236}">
              <a16:creationId xmlns:a16="http://schemas.microsoft.com/office/drawing/2014/main" id="{00000000-0008-0000-06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02" name="Picture 1" descr="ALMASHRI_0">
          <a:extLst>
            <a:ext uri="{FF2B5EF4-FFF2-40B4-BE49-F238E27FC236}">
              <a16:creationId xmlns:a16="http://schemas.microsoft.com/office/drawing/2014/main" id="{00000000-0008-0000-06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03" name="Picture 1" descr="ALMASHRI_0">
          <a:extLst>
            <a:ext uri="{FF2B5EF4-FFF2-40B4-BE49-F238E27FC236}">
              <a16:creationId xmlns:a16="http://schemas.microsoft.com/office/drawing/2014/main" id="{00000000-0008-0000-06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04" name="Picture 1" descr="ALMASHRI_0">
          <a:extLst>
            <a:ext uri="{FF2B5EF4-FFF2-40B4-BE49-F238E27FC236}">
              <a16:creationId xmlns:a16="http://schemas.microsoft.com/office/drawing/2014/main" id="{00000000-0008-0000-06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05" name="Picture 1" descr="ALMASHRI_0">
          <a:extLst>
            <a:ext uri="{FF2B5EF4-FFF2-40B4-BE49-F238E27FC236}">
              <a16:creationId xmlns:a16="http://schemas.microsoft.com/office/drawing/2014/main" id="{00000000-0008-0000-06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06" name="Picture 1" descr="ALMASHRI_0">
          <a:extLst>
            <a:ext uri="{FF2B5EF4-FFF2-40B4-BE49-F238E27FC236}">
              <a16:creationId xmlns:a16="http://schemas.microsoft.com/office/drawing/2014/main" id="{00000000-0008-0000-06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07" name="Picture 1" descr="ALMASHRI_0">
          <a:extLst>
            <a:ext uri="{FF2B5EF4-FFF2-40B4-BE49-F238E27FC236}">
              <a16:creationId xmlns:a16="http://schemas.microsoft.com/office/drawing/2014/main" id="{00000000-0008-0000-06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08" name="Picture 1" descr="ALMASHRI_0">
          <a:extLst>
            <a:ext uri="{FF2B5EF4-FFF2-40B4-BE49-F238E27FC236}">
              <a16:creationId xmlns:a16="http://schemas.microsoft.com/office/drawing/2014/main" id="{00000000-0008-0000-06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09" name="Picture 1" descr="ALMASHRI_0">
          <a:extLst>
            <a:ext uri="{FF2B5EF4-FFF2-40B4-BE49-F238E27FC236}">
              <a16:creationId xmlns:a16="http://schemas.microsoft.com/office/drawing/2014/main" id="{00000000-0008-0000-06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0" name="Picture 1" descr="ALMASHRI_0">
          <a:extLst>
            <a:ext uri="{FF2B5EF4-FFF2-40B4-BE49-F238E27FC236}">
              <a16:creationId xmlns:a16="http://schemas.microsoft.com/office/drawing/2014/main" id="{00000000-0008-0000-06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1" name="Picture 1" descr="ALMASHRI_0">
          <a:extLst>
            <a:ext uri="{FF2B5EF4-FFF2-40B4-BE49-F238E27FC236}">
              <a16:creationId xmlns:a16="http://schemas.microsoft.com/office/drawing/2014/main" id="{00000000-0008-0000-06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2" name="Picture 1" descr="ALMASHRI_0">
          <a:extLst>
            <a:ext uri="{FF2B5EF4-FFF2-40B4-BE49-F238E27FC236}">
              <a16:creationId xmlns:a16="http://schemas.microsoft.com/office/drawing/2014/main" id="{00000000-0008-0000-06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3" name="Picture 1" descr="ALMASHRI_0">
          <a:extLst>
            <a:ext uri="{FF2B5EF4-FFF2-40B4-BE49-F238E27FC236}">
              <a16:creationId xmlns:a16="http://schemas.microsoft.com/office/drawing/2014/main" id="{00000000-0008-0000-06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4" name="Picture 1" descr="ALMASHRI_0">
          <a:extLst>
            <a:ext uri="{FF2B5EF4-FFF2-40B4-BE49-F238E27FC236}">
              <a16:creationId xmlns:a16="http://schemas.microsoft.com/office/drawing/2014/main" id="{00000000-0008-0000-06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5" name="Picture 1" descr="ALMASHRI_0">
          <a:extLst>
            <a:ext uri="{FF2B5EF4-FFF2-40B4-BE49-F238E27FC236}">
              <a16:creationId xmlns:a16="http://schemas.microsoft.com/office/drawing/2014/main" id="{00000000-0008-0000-06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6" name="Picture 1" descr="ALMASHRI_0">
          <a:extLst>
            <a:ext uri="{FF2B5EF4-FFF2-40B4-BE49-F238E27FC236}">
              <a16:creationId xmlns:a16="http://schemas.microsoft.com/office/drawing/2014/main" id="{00000000-0008-0000-06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7" name="Picture 1" descr="ALMASHRI_0">
          <a:extLst>
            <a:ext uri="{FF2B5EF4-FFF2-40B4-BE49-F238E27FC236}">
              <a16:creationId xmlns:a16="http://schemas.microsoft.com/office/drawing/2014/main" id="{00000000-0008-0000-06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8" name="Picture 1" descr="ALMASHRI_0">
          <a:extLst>
            <a:ext uri="{FF2B5EF4-FFF2-40B4-BE49-F238E27FC236}">
              <a16:creationId xmlns:a16="http://schemas.microsoft.com/office/drawing/2014/main" id="{00000000-0008-0000-06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19" name="Picture 1" descr="ALMASHRI_0">
          <a:extLst>
            <a:ext uri="{FF2B5EF4-FFF2-40B4-BE49-F238E27FC236}">
              <a16:creationId xmlns:a16="http://schemas.microsoft.com/office/drawing/2014/main" id="{00000000-0008-0000-06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20" name="Picture 1" descr="ALMASHRI_0">
          <a:extLst>
            <a:ext uri="{FF2B5EF4-FFF2-40B4-BE49-F238E27FC236}">
              <a16:creationId xmlns:a16="http://schemas.microsoft.com/office/drawing/2014/main" id="{00000000-0008-0000-06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21" name="Picture 1" descr="ALMASHRI_0">
          <a:extLst>
            <a:ext uri="{FF2B5EF4-FFF2-40B4-BE49-F238E27FC236}">
              <a16:creationId xmlns:a16="http://schemas.microsoft.com/office/drawing/2014/main" id="{00000000-0008-0000-06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2" name="Picture 1" descr="ALMASHRI_0">
          <a:extLst>
            <a:ext uri="{FF2B5EF4-FFF2-40B4-BE49-F238E27FC236}">
              <a16:creationId xmlns:a16="http://schemas.microsoft.com/office/drawing/2014/main" id="{00000000-0008-0000-06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3" name="Picture 1" descr="ALMASHRI_0">
          <a:extLst>
            <a:ext uri="{FF2B5EF4-FFF2-40B4-BE49-F238E27FC236}">
              <a16:creationId xmlns:a16="http://schemas.microsoft.com/office/drawing/2014/main" id="{00000000-0008-0000-06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4" name="Picture 1" descr="ALMASHRI_0">
          <a:extLst>
            <a:ext uri="{FF2B5EF4-FFF2-40B4-BE49-F238E27FC236}">
              <a16:creationId xmlns:a16="http://schemas.microsoft.com/office/drawing/2014/main" id="{00000000-0008-0000-06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5" name="Picture 1" descr="ALMASHRI_0">
          <a:extLst>
            <a:ext uri="{FF2B5EF4-FFF2-40B4-BE49-F238E27FC236}">
              <a16:creationId xmlns:a16="http://schemas.microsoft.com/office/drawing/2014/main" id="{00000000-0008-0000-06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6" name="Picture 1" descr="ALMASHRI_0">
          <a:extLst>
            <a:ext uri="{FF2B5EF4-FFF2-40B4-BE49-F238E27FC236}">
              <a16:creationId xmlns:a16="http://schemas.microsoft.com/office/drawing/2014/main" id="{00000000-0008-0000-06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7" name="Picture 1" descr="ALMASHRI_0">
          <a:extLst>
            <a:ext uri="{FF2B5EF4-FFF2-40B4-BE49-F238E27FC236}">
              <a16:creationId xmlns:a16="http://schemas.microsoft.com/office/drawing/2014/main" id="{00000000-0008-0000-06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8" name="Picture 1" descr="ALMASHRI_0">
          <a:extLst>
            <a:ext uri="{FF2B5EF4-FFF2-40B4-BE49-F238E27FC236}">
              <a16:creationId xmlns:a16="http://schemas.microsoft.com/office/drawing/2014/main" id="{00000000-0008-0000-06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29" name="Picture 1" descr="ALMASHRI_0">
          <a:extLst>
            <a:ext uri="{FF2B5EF4-FFF2-40B4-BE49-F238E27FC236}">
              <a16:creationId xmlns:a16="http://schemas.microsoft.com/office/drawing/2014/main" id="{00000000-0008-0000-06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0" name="Picture 1" descr="ALMASHRI_0">
          <a:extLst>
            <a:ext uri="{FF2B5EF4-FFF2-40B4-BE49-F238E27FC236}">
              <a16:creationId xmlns:a16="http://schemas.microsoft.com/office/drawing/2014/main" id="{00000000-0008-0000-06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1" name="Picture 1" descr="ALMASHRI_0">
          <a:extLst>
            <a:ext uri="{FF2B5EF4-FFF2-40B4-BE49-F238E27FC236}">
              <a16:creationId xmlns:a16="http://schemas.microsoft.com/office/drawing/2014/main" id="{00000000-0008-0000-06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2" name="Picture 1" descr="ALMASHRI_0">
          <a:extLst>
            <a:ext uri="{FF2B5EF4-FFF2-40B4-BE49-F238E27FC236}">
              <a16:creationId xmlns:a16="http://schemas.microsoft.com/office/drawing/2014/main" id="{00000000-0008-0000-06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3" name="Picture 1" descr="ALMASHRI_0">
          <a:extLst>
            <a:ext uri="{FF2B5EF4-FFF2-40B4-BE49-F238E27FC236}">
              <a16:creationId xmlns:a16="http://schemas.microsoft.com/office/drawing/2014/main" id="{00000000-0008-0000-06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4" name="Picture 1" descr="ALMASHRI_0">
          <a:extLst>
            <a:ext uri="{FF2B5EF4-FFF2-40B4-BE49-F238E27FC236}">
              <a16:creationId xmlns:a16="http://schemas.microsoft.com/office/drawing/2014/main" id="{00000000-0008-0000-06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5" name="Picture 1" descr="ALMASHRI_0">
          <a:extLst>
            <a:ext uri="{FF2B5EF4-FFF2-40B4-BE49-F238E27FC236}">
              <a16:creationId xmlns:a16="http://schemas.microsoft.com/office/drawing/2014/main" id="{00000000-0008-0000-06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6" name="Picture 1" descr="ALMASHRI_0">
          <a:extLst>
            <a:ext uri="{FF2B5EF4-FFF2-40B4-BE49-F238E27FC236}">
              <a16:creationId xmlns:a16="http://schemas.microsoft.com/office/drawing/2014/main" id="{00000000-0008-0000-06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537" name="Picture 1" descr="ALMASHRI_0">
          <a:extLst>
            <a:ext uri="{FF2B5EF4-FFF2-40B4-BE49-F238E27FC236}">
              <a16:creationId xmlns:a16="http://schemas.microsoft.com/office/drawing/2014/main" id="{00000000-0008-0000-06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38" name="Picture 1" descr="ALMASHRI_0">
          <a:extLst>
            <a:ext uri="{FF2B5EF4-FFF2-40B4-BE49-F238E27FC236}">
              <a16:creationId xmlns:a16="http://schemas.microsoft.com/office/drawing/2014/main" id="{00000000-0008-0000-06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39" name="Picture 1" descr="ALMASHRI_0">
          <a:extLst>
            <a:ext uri="{FF2B5EF4-FFF2-40B4-BE49-F238E27FC236}">
              <a16:creationId xmlns:a16="http://schemas.microsoft.com/office/drawing/2014/main" id="{00000000-0008-0000-06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0" name="Picture 1" descr="ALMASHRI_0">
          <a:extLst>
            <a:ext uri="{FF2B5EF4-FFF2-40B4-BE49-F238E27FC236}">
              <a16:creationId xmlns:a16="http://schemas.microsoft.com/office/drawing/2014/main" id="{00000000-0008-0000-06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1" name="Picture 1" descr="ALMASHRI_0">
          <a:extLst>
            <a:ext uri="{FF2B5EF4-FFF2-40B4-BE49-F238E27FC236}">
              <a16:creationId xmlns:a16="http://schemas.microsoft.com/office/drawing/2014/main" id="{00000000-0008-0000-06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2" name="Picture 1" descr="ALMASHRI_0">
          <a:extLst>
            <a:ext uri="{FF2B5EF4-FFF2-40B4-BE49-F238E27FC236}">
              <a16:creationId xmlns:a16="http://schemas.microsoft.com/office/drawing/2014/main" id="{00000000-0008-0000-06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3" name="Picture 1" descr="ALMASHRI_0">
          <a:extLst>
            <a:ext uri="{FF2B5EF4-FFF2-40B4-BE49-F238E27FC236}">
              <a16:creationId xmlns:a16="http://schemas.microsoft.com/office/drawing/2014/main" id="{00000000-0008-0000-06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4" name="Picture 1" descr="ALMASHRI_0">
          <a:extLst>
            <a:ext uri="{FF2B5EF4-FFF2-40B4-BE49-F238E27FC236}">
              <a16:creationId xmlns:a16="http://schemas.microsoft.com/office/drawing/2014/main" id="{00000000-0008-0000-06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5" name="Picture 1" descr="ALMASHRI_0">
          <a:extLst>
            <a:ext uri="{FF2B5EF4-FFF2-40B4-BE49-F238E27FC236}">
              <a16:creationId xmlns:a16="http://schemas.microsoft.com/office/drawing/2014/main" id="{00000000-0008-0000-06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6" name="Picture 1" descr="ALMASHRI_0">
          <a:extLst>
            <a:ext uri="{FF2B5EF4-FFF2-40B4-BE49-F238E27FC236}">
              <a16:creationId xmlns:a16="http://schemas.microsoft.com/office/drawing/2014/main" id="{00000000-0008-0000-06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7" name="Picture 1" descr="ALMASHRI_0">
          <a:extLst>
            <a:ext uri="{FF2B5EF4-FFF2-40B4-BE49-F238E27FC236}">
              <a16:creationId xmlns:a16="http://schemas.microsoft.com/office/drawing/2014/main" id="{00000000-0008-0000-06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8" name="Picture 1" descr="ALMASHRI_0">
          <a:extLst>
            <a:ext uri="{FF2B5EF4-FFF2-40B4-BE49-F238E27FC236}">
              <a16:creationId xmlns:a16="http://schemas.microsoft.com/office/drawing/2014/main" id="{00000000-0008-0000-06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49" name="Picture 1" descr="ALMASHRI_0">
          <a:extLst>
            <a:ext uri="{FF2B5EF4-FFF2-40B4-BE49-F238E27FC236}">
              <a16:creationId xmlns:a16="http://schemas.microsoft.com/office/drawing/2014/main" id="{00000000-0008-0000-06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50" name="Picture 1" descr="ALMASHRI_0">
          <a:extLst>
            <a:ext uri="{FF2B5EF4-FFF2-40B4-BE49-F238E27FC236}">
              <a16:creationId xmlns:a16="http://schemas.microsoft.com/office/drawing/2014/main" id="{00000000-0008-0000-06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51" name="Picture 1" descr="ALMASHRI_0">
          <a:extLst>
            <a:ext uri="{FF2B5EF4-FFF2-40B4-BE49-F238E27FC236}">
              <a16:creationId xmlns:a16="http://schemas.microsoft.com/office/drawing/2014/main" id="{00000000-0008-0000-06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52" name="Picture 1" descr="ALMASHRI_0">
          <a:extLst>
            <a:ext uri="{FF2B5EF4-FFF2-40B4-BE49-F238E27FC236}">
              <a16:creationId xmlns:a16="http://schemas.microsoft.com/office/drawing/2014/main" id="{00000000-0008-0000-06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553" name="Picture 1" descr="ALMASHRI_0">
          <a:extLst>
            <a:ext uri="{FF2B5EF4-FFF2-40B4-BE49-F238E27FC236}">
              <a16:creationId xmlns:a16="http://schemas.microsoft.com/office/drawing/2014/main" id="{00000000-0008-0000-06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54" name="Picture 1" descr="ALMASHRI_0">
          <a:extLst>
            <a:ext uri="{FF2B5EF4-FFF2-40B4-BE49-F238E27FC236}">
              <a16:creationId xmlns:a16="http://schemas.microsoft.com/office/drawing/2014/main" id="{00000000-0008-0000-06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55" name="Picture 1" descr="ALMASHRI_0">
          <a:extLst>
            <a:ext uri="{FF2B5EF4-FFF2-40B4-BE49-F238E27FC236}">
              <a16:creationId xmlns:a16="http://schemas.microsoft.com/office/drawing/2014/main" id="{00000000-0008-0000-06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56" name="Picture 1" descr="ALMASHRI_0">
          <a:extLst>
            <a:ext uri="{FF2B5EF4-FFF2-40B4-BE49-F238E27FC236}">
              <a16:creationId xmlns:a16="http://schemas.microsoft.com/office/drawing/2014/main" id="{00000000-0008-0000-06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57" name="Picture 1" descr="ALMASHRI_0">
          <a:extLst>
            <a:ext uri="{FF2B5EF4-FFF2-40B4-BE49-F238E27FC236}">
              <a16:creationId xmlns:a16="http://schemas.microsoft.com/office/drawing/2014/main" id="{00000000-0008-0000-06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58" name="Picture 1" descr="ALMASHRI_0">
          <a:extLst>
            <a:ext uri="{FF2B5EF4-FFF2-40B4-BE49-F238E27FC236}">
              <a16:creationId xmlns:a16="http://schemas.microsoft.com/office/drawing/2014/main" id="{00000000-0008-0000-06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59" name="Picture 1" descr="ALMASHRI_0">
          <a:extLst>
            <a:ext uri="{FF2B5EF4-FFF2-40B4-BE49-F238E27FC236}">
              <a16:creationId xmlns:a16="http://schemas.microsoft.com/office/drawing/2014/main" id="{00000000-0008-0000-06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0" name="Picture 1" descr="ALMASHRI_0">
          <a:extLst>
            <a:ext uri="{FF2B5EF4-FFF2-40B4-BE49-F238E27FC236}">
              <a16:creationId xmlns:a16="http://schemas.microsoft.com/office/drawing/2014/main" id="{00000000-0008-0000-06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1" name="Picture 1" descr="ALMASHRI_0">
          <a:extLst>
            <a:ext uri="{FF2B5EF4-FFF2-40B4-BE49-F238E27FC236}">
              <a16:creationId xmlns:a16="http://schemas.microsoft.com/office/drawing/2014/main" id="{00000000-0008-0000-06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2" name="Picture 1" descr="ALMASHRI_0">
          <a:extLst>
            <a:ext uri="{FF2B5EF4-FFF2-40B4-BE49-F238E27FC236}">
              <a16:creationId xmlns:a16="http://schemas.microsoft.com/office/drawing/2014/main" id="{00000000-0008-0000-06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3" name="Picture 1" descr="ALMASHRI_0">
          <a:extLst>
            <a:ext uri="{FF2B5EF4-FFF2-40B4-BE49-F238E27FC236}">
              <a16:creationId xmlns:a16="http://schemas.microsoft.com/office/drawing/2014/main" id="{00000000-0008-0000-06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4" name="Picture 1" descr="ALMASHRI_0">
          <a:extLst>
            <a:ext uri="{FF2B5EF4-FFF2-40B4-BE49-F238E27FC236}">
              <a16:creationId xmlns:a16="http://schemas.microsoft.com/office/drawing/2014/main" id="{00000000-0008-0000-06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5" name="Picture 1" descr="ALMASHRI_0">
          <a:extLst>
            <a:ext uri="{FF2B5EF4-FFF2-40B4-BE49-F238E27FC236}">
              <a16:creationId xmlns:a16="http://schemas.microsoft.com/office/drawing/2014/main" id="{00000000-0008-0000-06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6" name="Picture 1" descr="ALMASHRI_0">
          <a:extLst>
            <a:ext uri="{FF2B5EF4-FFF2-40B4-BE49-F238E27FC236}">
              <a16:creationId xmlns:a16="http://schemas.microsoft.com/office/drawing/2014/main" id="{00000000-0008-0000-06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7" name="Picture 1" descr="ALMASHRI_0">
          <a:extLst>
            <a:ext uri="{FF2B5EF4-FFF2-40B4-BE49-F238E27FC236}">
              <a16:creationId xmlns:a16="http://schemas.microsoft.com/office/drawing/2014/main" id="{00000000-0008-0000-06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8" name="Picture 1" descr="ALMASHRI_0">
          <a:extLst>
            <a:ext uri="{FF2B5EF4-FFF2-40B4-BE49-F238E27FC236}">
              <a16:creationId xmlns:a16="http://schemas.microsoft.com/office/drawing/2014/main" id="{00000000-0008-0000-06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569" name="Picture 1" descr="ALMASHRI_0">
          <a:extLst>
            <a:ext uri="{FF2B5EF4-FFF2-40B4-BE49-F238E27FC236}">
              <a16:creationId xmlns:a16="http://schemas.microsoft.com/office/drawing/2014/main" id="{00000000-0008-0000-06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0" name="Picture 1" descr="ALMASHRI_0">
          <a:extLst>
            <a:ext uri="{FF2B5EF4-FFF2-40B4-BE49-F238E27FC236}">
              <a16:creationId xmlns:a16="http://schemas.microsoft.com/office/drawing/2014/main" id="{00000000-0008-0000-06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1" name="Picture 1" descr="ALMASHRI_0">
          <a:extLst>
            <a:ext uri="{FF2B5EF4-FFF2-40B4-BE49-F238E27FC236}">
              <a16:creationId xmlns:a16="http://schemas.microsoft.com/office/drawing/2014/main" id="{00000000-0008-0000-06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2" name="Picture 1" descr="ALMASHRI_0">
          <a:extLst>
            <a:ext uri="{FF2B5EF4-FFF2-40B4-BE49-F238E27FC236}">
              <a16:creationId xmlns:a16="http://schemas.microsoft.com/office/drawing/2014/main" id="{00000000-0008-0000-06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3" name="Picture 1" descr="ALMASHRI_0">
          <a:extLst>
            <a:ext uri="{FF2B5EF4-FFF2-40B4-BE49-F238E27FC236}">
              <a16:creationId xmlns:a16="http://schemas.microsoft.com/office/drawing/2014/main" id="{00000000-0008-0000-06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4" name="Picture 1" descr="ALMASHRI_0">
          <a:extLst>
            <a:ext uri="{FF2B5EF4-FFF2-40B4-BE49-F238E27FC236}">
              <a16:creationId xmlns:a16="http://schemas.microsoft.com/office/drawing/2014/main" id="{00000000-0008-0000-06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5" name="Picture 1" descr="ALMASHRI_0">
          <a:extLst>
            <a:ext uri="{FF2B5EF4-FFF2-40B4-BE49-F238E27FC236}">
              <a16:creationId xmlns:a16="http://schemas.microsoft.com/office/drawing/2014/main" id="{00000000-0008-0000-06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6" name="Picture 1" descr="ALMASHRI_0">
          <a:extLst>
            <a:ext uri="{FF2B5EF4-FFF2-40B4-BE49-F238E27FC236}">
              <a16:creationId xmlns:a16="http://schemas.microsoft.com/office/drawing/2014/main" id="{00000000-0008-0000-06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7" name="Picture 1" descr="ALMASHRI_0">
          <a:extLst>
            <a:ext uri="{FF2B5EF4-FFF2-40B4-BE49-F238E27FC236}">
              <a16:creationId xmlns:a16="http://schemas.microsoft.com/office/drawing/2014/main" id="{00000000-0008-0000-06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8" name="Picture 1" descr="ALMASHRI_0">
          <a:extLst>
            <a:ext uri="{FF2B5EF4-FFF2-40B4-BE49-F238E27FC236}">
              <a16:creationId xmlns:a16="http://schemas.microsoft.com/office/drawing/2014/main" id="{00000000-0008-0000-06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79" name="Picture 1" descr="ALMASHRI_0">
          <a:extLst>
            <a:ext uri="{FF2B5EF4-FFF2-40B4-BE49-F238E27FC236}">
              <a16:creationId xmlns:a16="http://schemas.microsoft.com/office/drawing/2014/main" id="{00000000-0008-0000-06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80" name="Picture 1" descr="ALMASHRI_0">
          <a:extLst>
            <a:ext uri="{FF2B5EF4-FFF2-40B4-BE49-F238E27FC236}">
              <a16:creationId xmlns:a16="http://schemas.microsoft.com/office/drawing/2014/main" id="{00000000-0008-0000-06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81" name="Picture 1" descr="ALMASHRI_0">
          <a:extLst>
            <a:ext uri="{FF2B5EF4-FFF2-40B4-BE49-F238E27FC236}">
              <a16:creationId xmlns:a16="http://schemas.microsoft.com/office/drawing/2014/main" id="{00000000-0008-0000-06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82" name="Picture 1" descr="ALMASHRI_0">
          <a:extLst>
            <a:ext uri="{FF2B5EF4-FFF2-40B4-BE49-F238E27FC236}">
              <a16:creationId xmlns:a16="http://schemas.microsoft.com/office/drawing/2014/main" id="{00000000-0008-0000-06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83" name="Picture 1" descr="ALMASHRI_0">
          <a:extLst>
            <a:ext uri="{FF2B5EF4-FFF2-40B4-BE49-F238E27FC236}">
              <a16:creationId xmlns:a16="http://schemas.microsoft.com/office/drawing/2014/main" id="{00000000-0008-0000-06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84" name="Picture 1" descr="ALMASHRI_0">
          <a:extLst>
            <a:ext uri="{FF2B5EF4-FFF2-40B4-BE49-F238E27FC236}">
              <a16:creationId xmlns:a16="http://schemas.microsoft.com/office/drawing/2014/main" id="{00000000-0008-0000-06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585" name="Picture 1" descr="ALMASHRI_0">
          <a:extLst>
            <a:ext uri="{FF2B5EF4-FFF2-40B4-BE49-F238E27FC236}">
              <a16:creationId xmlns:a16="http://schemas.microsoft.com/office/drawing/2014/main" id="{00000000-0008-0000-06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86" name="Picture 1" descr="ALMASHRI_0">
          <a:extLst>
            <a:ext uri="{FF2B5EF4-FFF2-40B4-BE49-F238E27FC236}">
              <a16:creationId xmlns:a16="http://schemas.microsoft.com/office/drawing/2014/main" id="{00000000-0008-0000-06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87" name="Picture 1" descr="ALMASHRI_0">
          <a:extLst>
            <a:ext uri="{FF2B5EF4-FFF2-40B4-BE49-F238E27FC236}">
              <a16:creationId xmlns:a16="http://schemas.microsoft.com/office/drawing/2014/main" id="{00000000-0008-0000-06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88" name="Picture 1" descr="ALMASHRI_0">
          <a:extLst>
            <a:ext uri="{FF2B5EF4-FFF2-40B4-BE49-F238E27FC236}">
              <a16:creationId xmlns:a16="http://schemas.microsoft.com/office/drawing/2014/main" id="{00000000-0008-0000-06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89" name="Picture 1" descr="ALMASHRI_0">
          <a:extLst>
            <a:ext uri="{FF2B5EF4-FFF2-40B4-BE49-F238E27FC236}">
              <a16:creationId xmlns:a16="http://schemas.microsoft.com/office/drawing/2014/main" id="{00000000-0008-0000-06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0" name="Picture 1" descr="ALMASHRI_0">
          <a:extLst>
            <a:ext uri="{FF2B5EF4-FFF2-40B4-BE49-F238E27FC236}">
              <a16:creationId xmlns:a16="http://schemas.microsoft.com/office/drawing/2014/main" id="{00000000-0008-0000-06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1" name="Picture 1" descr="ALMASHRI_0">
          <a:extLst>
            <a:ext uri="{FF2B5EF4-FFF2-40B4-BE49-F238E27FC236}">
              <a16:creationId xmlns:a16="http://schemas.microsoft.com/office/drawing/2014/main" id="{00000000-0008-0000-06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2" name="Picture 1" descr="ALMASHRI_0">
          <a:extLst>
            <a:ext uri="{FF2B5EF4-FFF2-40B4-BE49-F238E27FC236}">
              <a16:creationId xmlns:a16="http://schemas.microsoft.com/office/drawing/2014/main" id="{00000000-0008-0000-06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3" name="Picture 1" descr="ALMASHRI_0">
          <a:extLst>
            <a:ext uri="{FF2B5EF4-FFF2-40B4-BE49-F238E27FC236}">
              <a16:creationId xmlns:a16="http://schemas.microsoft.com/office/drawing/2014/main" id="{00000000-0008-0000-06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4" name="Picture 1" descr="ALMASHRI_0">
          <a:extLst>
            <a:ext uri="{FF2B5EF4-FFF2-40B4-BE49-F238E27FC236}">
              <a16:creationId xmlns:a16="http://schemas.microsoft.com/office/drawing/2014/main" id="{00000000-0008-0000-06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5" name="Picture 1" descr="ALMASHRI_0">
          <a:extLst>
            <a:ext uri="{FF2B5EF4-FFF2-40B4-BE49-F238E27FC236}">
              <a16:creationId xmlns:a16="http://schemas.microsoft.com/office/drawing/2014/main" id="{00000000-0008-0000-06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6" name="Picture 1" descr="ALMASHRI_0">
          <a:extLst>
            <a:ext uri="{FF2B5EF4-FFF2-40B4-BE49-F238E27FC236}">
              <a16:creationId xmlns:a16="http://schemas.microsoft.com/office/drawing/2014/main" id="{00000000-0008-0000-06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7" name="Picture 1" descr="ALMASHRI_0">
          <a:extLst>
            <a:ext uri="{FF2B5EF4-FFF2-40B4-BE49-F238E27FC236}">
              <a16:creationId xmlns:a16="http://schemas.microsoft.com/office/drawing/2014/main" id="{00000000-0008-0000-06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8" name="Picture 1" descr="ALMASHRI_0">
          <a:extLst>
            <a:ext uri="{FF2B5EF4-FFF2-40B4-BE49-F238E27FC236}">
              <a16:creationId xmlns:a16="http://schemas.microsoft.com/office/drawing/2014/main" id="{00000000-0008-0000-06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599" name="Picture 1" descr="ALMASHRI_0">
          <a:extLst>
            <a:ext uri="{FF2B5EF4-FFF2-40B4-BE49-F238E27FC236}">
              <a16:creationId xmlns:a16="http://schemas.microsoft.com/office/drawing/2014/main" id="{00000000-0008-0000-06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600" name="Picture 1" descr="ALMASHRI_0">
          <a:extLst>
            <a:ext uri="{FF2B5EF4-FFF2-40B4-BE49-F238E27FC236}">
              <a16:creationId xmlns:a16="http://schemas.microsoft.com/office/drawing/2014/main" id="{00000000-0008-0000-06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601" name="Picture 1" descr="ALMASHRI_0">
          <a:extLst>
            <a:ext uri="{FF2B5EF4-FFF2-40B4-BE49-F238E27FC236}">
              <a16:creationId xmlns:a16="http://schemas.microsoft.com/office/drawing/2014/main" id="{00000000-0008-0000-06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2" name="Picture 1" descr="ALMASHRI_0">
          <a:extLst>
            <a:ext uri="{FF2B5EF4-FFF2-40B4-BE49-F238E27FC236}">
              <a16:creationId xmlns:a16="http://schemas.microsoft.com/office/drawing/2014/main" id="{00000000-0008-0000-06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3" name="Picture 1" descr="ALMASHRI_0">
          <a:extLst>
            <a:ext uri="{FF2B5EF4-FFF2-40B4-BE49-F238E27FC236}">
              <a16:creationId xmlns:a16="http://schemas.microsoft.com/office/drawing/2014/main" id="{00000000-0008-0000-06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4" name="Picture 1" descr="ALMASHRI_0">
          <a:extLst>
            <a:ext uri="{FF2B5EF4-FFF2-40B4-BE49-F238E27FC236}">
              <a16:creationId xmlns:a16="http://schemas.microsoft.com/office/drawing/2014/main" id="{00000000-0008-0000-06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5" name="Picture 1" descr="ALMASHRI_0">
          <a:extLst>
            <a:ext uri="{FF2B5EF4-FFF2-40B4-BE49-F238E27FC236}">
              <a16:creationId xmlns:a16="http://schemas.microsoft.com/office/drawing/2014/main" id="{00000000-0008-0000-06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6" name="Picture 1" descr="ALMASHRI_0">
          <a:extLst>
            <a:ext uri="{FF2B5EF4-FFF2-40B4-BE49-F238E27FC236}">
              <a16:creationId xmlns:a16="http://schemas.microsoft.com/office/drawing/2014/main" id="{00000000-0008-0000-06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7" name="Picture 1" descr="ALMASHRI_0">
          <a:extLst>
            <a:ext uri="{FF2B5EF4-FFF2-40B4-BE49-F238E27FC236}">
              <a16:creationId xmlns:a16="http://schemas.microsoft.com/office/drawing/2014/main" id="{00000000-0008-0000-06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8" name="Picture 1" descr="ALMASHRI_0">
          <a:extLst>
            <a:ext uri="{FF2B5EF4-FFF2-40B4-BE49-F238E27FC236}">
              <a16:creationId xmlns:a16="http://schemas.microsoft.com/office/drawing/2014/main" id="{00000000-0008-0000-06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09" name="Picture 1" descr="ALMASHRI_0">
          <a:extLst>
            <a:ext uri="{FF2B5EF4-FFF2-40B4-BE49-F238E27FC236}">
              <a16:creationId xmlns:a16="http://schemas.microsoft.com/office/drawing/2014/main" id="{00000000-0008-0000-06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0" name="Picture 1" descr="ALMASHRI_0">
          <a:extLst>
            <a:ext uri="{FF2B5EF4-FFF2-40B4-BE49-F238E27FC236}">
              <a16:creationId xmlns:a16="http://schemas.microsoft.com/office/drawing/2014/main" id="{00000000-0008-0000-06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1" name="Picture 1" descr="ALMASHRI_0">
          <a:extLst>
            <a:ext uri="{FF2B5EF4-FFF2-40B4-BE49-F238E27FC236}">
              <a16:creationId xmlns:a16="http://schemas.microsoft.com/office/drawing/2014/main" id="{00000000-0008-0000-06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2" name="Picture 1" descr="ALMASHRI_0">
          <a:extLst>
            <a:ext uri="{FF2B5EF4-FFF2-40B4-BE49-F238E27FC236}">
              <a16:creationId xmlns:a16="http://schemas.microsoft.com/office/drawing/2014/main" id="{00000000-0008-0000-06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3" name="Picture 1" descr="ALMASHRI_0">
          <a:extLst>
            <a:ext uri="{FF2B5EF4-FFF2-40B4-BE49-F238E27FC236}">
              <a16:creationId xmlns:a16="http://schemas.microsoft.com/office/drawing/2014/main" id="{00000000-0008-0000-06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4" name="Picture 1" descr="ALMASHRI_0">
          <a:extLst>
            <a:ext uri="{FF2B5EF4-FFF2-40B4-BE49-F238E27FC236}">
              <a16:creationId xmlns:a16="http://schemas.microsoft.com/office/drawing/2014/main" id="{00000000-0008-0000-06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5" name="Picture 1" descr="ALMASHRI_0">
          <a:extLst>
            <a:ext uri="{FF2B5EF4-FFF2-40B4-BE49-F238E27FC236}">
              <a16:creationId xmlns:a16="http://schemas.microsoft.com/office/drawing/2014/main" id="{00000000-0008-0000-06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6" name="Picture 1" descr="ALMASHRI_0">
          <a:extLst>
            <a:ext uri="{FF2B5EF4-FFF2-40B4-BE49-F238E27FC236}">
              <a16:creationId xmlns:a16="http://schemas.microsoft.com/office/drawing/2014/main" id="{00000000-0008-0000-06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617" name="Picture 1" descr="ALMASHRI_0">
          <a:extLst>
            <a:ext uri="{FF2B5EF4-FFF2-40B4-BE49-F238E27FC236}">
              <a16:creationId xmlns:a16="http://schemas.microsoft.com/office/drawing/2014/main" id="{00000000-0008-0000-06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18" name="Picture 1" descr="ALMASHRI_0">
          <a:extLst>
            <a:ext uri="{FF2B5EF4-FFF2-40B4-BE49-F238E27FC236}">
              <a16:creationId xmlns:a16="http://schemas.microsoft.com/office/drawing/2014/main" id="{00000000-0008-0000-06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19" name="Picture 1" descr="ALMASHRI_0">
          <a:extLst>
            <a:ext uri="{FF2B5EF4-FFF2-40B4-BE49-F238E27FC236}">
              <a16:creationId xmlns:a16="http://schemas.microsoft.com/office/drawing/2014/main" id="{00000000-0008-0000-06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0" name="Picture 1" descr="ALMASHRI_0">
          <a:extLst>
            <a:ext uri="{FF2B5EF4-FFF2-40B4-BE49-F238E27FC236}">
              <a16:creationId xmlns:a16="http://schemas.microsoft.com/office/drawing/2014/main" id="{00000000-0008-0000-06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1" name="Picture 1" descr="ALMASHRI_0">
          <a:extLst>
            <a:ext uri="{FF2B5EF4-FFF2-40B4-BE49-F238E27FC236}">
              <a16:creationId xmlns:a16="http://schemas.microsoft.com/office/drawing/2014/main" id="{00000000-0008-0000-06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2" name="Picture 1" descr="ALMASHRI_0">
          <a:extLst>
            <a:ext uri="{FF2B5EF4-FFF2-40B4-BE49-F238E27FC236}">
              <a16:creationId xmlns:a16="http://schemas.microsoft.com/office/drawing/2014/main" id="{00000000-0008-0000-06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3" name="Picture 1" descr="ALMASHRI_0">
          <a:extLst>
            <a:ext uri="{FF2B5EF4-FFF2-40B4-BE49-F238E27FC236}">
              <a16:creationId xmlns:a16="http://schemas.microsoft.com/office/drawing/2014/main" id="{00000000-0008-0000-06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4" name="Picture 1" descr="ALMASHRI_0">
          <a:extLst>
            <a:ext uri="{FF2B5EF4-FFF2-40B4-BE49-F238E27FC236}">
              <a16:creationId xmlns:a16="http://schemas.microsoft.com/office/drawing/2014/main" id="{00000000-0008-0000-06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5" name="Picture 1" descr="ALMASHRI_0">
          <a:extLst>
            <a:ext uri="{FF2B5EF4-FFF2-40B4-BE49-F238E27FC236}">
              <a16:creationId xmlns:a16="http://schemas.microsoft.com/office/drawing/2014/main" id="{00000000-0008-0000-06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6" name="Picture 1" descr="ALMASHRI_0">
          <a:extLst>
            <a:ext uri="{FF2B5EF4-FFF2-40B4-BE49-F238E27FC236}">
              <a16:creationId xmlns:a16="http://schemas.microsoft.com/office/drawing/2014/main" id="{00000000-0008-0000-06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7" name="Picture 1" descr="ALMASHRI_0">
          <a:extLst>
            <a:ext uri="{FF2B5EF4-FFF2-40B4-BE49-F238E27FC236}">
              <a16:creationId xmlns:a16="http://schemas.microsoft.com/office/drawing/2014/main" id="{00000000-0008-0000-06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8" name="Picture 1" descr="ALMASHRI_0">
          <a:extLst>
            <a:ext uri="{FF2B5EF4-FFF2-40B4-BE49-F238E27FC236}">
              <a16:creationId xmlns:a16="http://schemas.microsoft.com/office/drawing/2014/main" id="{00000000-0008-0000-06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29" name="Picture 1" descr="ALMASHRI_0">
          <a:extLst>
            <a:ext uri="{FF2B5EF4-FFF2-40B4-BE49-F238E27FC236}">
              <a16:creationId xmlns:a16="http://schemas.microsoft.com/office/drawing/2014/main" id="{00000000-0008-0000-06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30" name="Picture 1" descr="ALMASHRI_0">
          <a:extLst>
            <a:ext uri="{FF2B5EF4-FFF2-40B4-BE49-F238E27FC236}">
              <a16:creationId xmlns:a16="http://schemas.microsoft.com/office/drawing/2014/main" id="{00000000-0008-0000-06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31" name="Picture 1" descr="ALMASHRI_0">
          <a:extLst>
            <a:ext uri="{FF2B5EF4-FFF2-40B4-BE49-F238E27FC236}">
              <a16:creationId xmlns:a16="http://schemas.microsoft.com/office/drawing/2014/main" id="{00000000-0008-0000-06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32" name="Picture 1" descr="ALMASHRI_0">
          <a:extLst>
            <a:ext uri="{FF2B5EF4-FFF2-40B4-BE49-F238E27FC236}">
              <a16:creationId xmlns:a16="http://schemas.microsoft.com/office/drawing/2014/main" id="{00000000-0008-0000-06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33" name="Picture 1" descr="ALMASHRI_0">
          <a:extLst>
            <a:ext uri="{FF2B5EF4-FFF2-40B4-BE49-F238E27FC236}">
              <a16:creationId xmlns:a16="http://schemas.microsoft.com/office/drawing/2014/main" id="{00000000-0008-0000-06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34" name="Picture 1" descr="ALMASHRI_0">
          <a:extLst>
            <a:ext uri="{FF2B5EF4-FFF2-40B4-BE49-F238E27FC236}">
              <a16:creationId xmlns:a16="http://schemas.microsoft.com/office/drawing/2014/main" id="{00000000-0008-0000-06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35" name="Picture 1" descr="ALMASHRI_0">
          <a:extLst>
            <a:ext uri="{FF2B5EF4-FFF2-40B4-BE49-F238E27FC236}">
              <a16:creationId xmlns:a16="http://schemas.microsoft.com/office/drawing/2014/main" id="{00000000-0008-0000-06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36" name="Picture 1" descr="ALMASHRI_0">
          <a:extLst>
            <a:ext uri="{FF2B5EF4-FFF2-40B4-BE49-F238E27FC236}">
              <a16:creationId xmlns:a16="http://schemas.microsoft.com/office/drawing/2014/main" id="{00000000-0008-0000-06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37" name="Picture 1" descr="ALMASHRI_0">
          <a:extLst>
            <a:ext uri="{FF2B5EF4-FFF2-40B4-BE49-F238E27FC236}">
              <a16:creationId xmlns:a16="http://schemas.microsoft.com/office/drawing/2014/main" id="{00000000-0008-0000-06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38" name="Picture 1" descr="ALMASHRI_0">
          <a:extLst>
            <a:ext uri="{FF2B5EF4-FFF2-40B4-BE49-F238E27FC236}">
              <a16:creationId xmlns:a16="http://schemas.microsoft.com/office/drawing/2014/main" id="{00000000-0008-0000-06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39" name="Picture 1" descr="ALMASHRI_0">
          <a:extLst>
            <a:ext uri="{FF2B5EF4-FFF2-40B4-BE49-F238E27FC236}">
              <a16:creationId xmlns:a16="http://schemas.microsoft.com/office/drawing/2014/main" id="{00000000-0008-0000-06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0" name="Picture 1" descr="ALMASHRI_0">
          <a:extLst>
            <a:ext uri="{FF2B5EF4-FFF2-40B4-BE49-F238E27FC236}">
              <a16:creationId xmlns:a16="http://schemas.microsoft.com/office/drawing/2014/main" id="{00000000-0008-0000-06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1" name="Picture 1" descr="ALMASHRI_0">
          <a:extLst>
            <a:ext uri="{FF2B5EF4-FFF2-40B4-BE49-F238E27FC236}">
              <a16:creationId xmlns:a16="http://schemas.microsoft.com/office/drawing/2014/main" id="{00000000-0008-0000-06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2" name="Picture 1" descr="ALMASHRI_0">
          <a:extLst>
            <a:ext uri="{FF2B5EF4-FFF2-40B4-BE49-F238E27FC236}">
              <a16:creationId xmlns:a16="http://schemas.microsoft.com/office/drawing/2014/main" id="{00000000-0008-0000-06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3" name="Picture 1" descr="ALMASHRI_0">
          <a:extLst>
            <a:ext uri="{FF2B5EF4-FFF2-40B4-BE49-F238E27FC236}">
              <a16:creationId xmlns:a16="http://schemas.microsoft.com/office/drawing/2014/main" id="{00000000-0008-0000-06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4" name="Picture 1" descr="ALMASHRI_0">
          <a:extLst>
            <a:ext uri="{FF2B5EF4-FFF2-40B4-BE49-F238E27FC236}">
              <a16:creationId xmlns:a16="http://schemas.microsoft.com/office/drawing/2014/main" id="{00000000-0008-0000-06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5" name="Picture 1" descr="ALMASHRI_0">
          <a:extLst>
            <a:ext uri="{FF2B5EF4-FFF2-40B4-BE49-F238E27FC236}">
              <a16:creationId xmlns:a16="http://schemas.microsoft.com/office/drawing/2014/main" id="{00000000-0008-0000-06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6" name="Picture 1" descr="ALMASHRI_0">
          <a:extLst>
            <a:ext uri="{FF2B5EF4-FFF2-40B4-BE49-F238E27FC236}">
              <a16:creationId xmlns:a16="http://schemas.microsoft.com/office/drawing/2014/main" id="{00000000-0008-0000-06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7" name="Picture 1" descr="ALMASHRI_0">
          <a:extLst>
            <a:ext uri="{FF2B5EF4-FFF2-40B4-BE49-F238E27FC236}">
              <a16:creationId xmlns:a16="http://schemas.microsoft.com/office/drawing/2014/main" id="{00000000-0008-0000-06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8" name="Picture 1" descr="ALMASHRI_0">
          <a:extLst>
            <a:ext uri="{FF2B5EF4-FFF2-40B4-BE49-F238E27FC236}">
              <a16:creationId xmlns:a16="http://schemas.microsoft.com/office/drawing/2014/main" id="{00000000-0008-0000-06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49" name="Picture 1" descr="ALMASHRI_0">
          <a:extLst>
            <a:ext uri="{FF2B5EF4-FFF2-40B4-BE49-F238E27FC236}">
              <a16:creationId xmlns:a16="http://schemas.microsoft.com/office/drawing/2014/main" id="{00000000-0008-0000-06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0" name="Picture 1" descr="ALMASHRI_0">
          <a:extLst>
            <a:ext uri="{FF2B5EF4-FFF2-40B4-BE49-F238E27FC236}">
              <a16:creationId xmlns:a16="http://schemas.microsoft.com/office/drawing/2014/main" id="{00000000-0008-0000-06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1" name="Picture 1" descr="ALMASHRI_0">
          <a:extLst>
            <a:ext uri="{FF2B5EF4-FFF2-40B4-BE49-F238E27FC236}">
              <a16:creationId xmlns:a16="http://schemas.microsoft.com/office/drawing/2014/main" id="{00000000-0008-0000-06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2" name="Picture 1" descr="ALMASHRI_0">
          <a:extLst>
            <a:ext uri="{FF2B5EF4-FFF2-40B4-BE49-F238E27FC236}">
              <a16:creationId xmlns:a16="http://schemas.microsoft.com/office/drawing/2014/main" id="{00000000-0008-0000-06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3" name="Picture 1" descr="ALMASHRI_0">
          <a:extLst>
            <a:ext uri="{FF2B5EF4-FFF2-40B4-BE49-F238E27FC236}">
              <a16:creationId xmlns:a16="http://schemas.microsoft.com/office/drawing/2014/main" id="{00000000-0008-0000-06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4" name="Picture 1" descr="ALMASHRI_0">
          <a:extLst>
            <a:ext uri="{FF2B5EF4-FFF2-40B4-BE49-F238E27FC236}">
              <a16:creationId xmlns:a16="http://schemas.microsoft.com/office/drawing/2014/main" id="{00000000-0008-0000-06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5" name="Picture 1" descr="ALMASHRI_0">
          <a:extLst>
            <a:ext uri="{FF2B5EF4-FFF2-40B4-BE49-F238E27FC236}">
              <a16:creationId xmlns:a16="http://schemas.microsoft.com/office/drawing/2014/main" id="{00000000-0008-0000-06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6" name="Picture 1" descr="ALMASHRI_0">
          <a:extLst>
            <a:ext uri="{FF2B5EF4-FFF2-40B4-BE49-F238E27FC236}">
              <a16:creationId xmlns:a16="http://schemas.microsoft.com/office/drawing/2014/main" id="{00000000-0008-0000-06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7" name="Picture 1" descr="ALMASHRI_0">
          <a:extLst>
            <a:ext uri="{FF2B5EF4-FFF2-40B4-BE49-F238E27FC236}">
              <a16:creationId xmlns:a16="http://schemas.microsoft.com/office/drawing/2014/main" id="{00000000-0008-0000-06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8" name="Picture 1" descr="ALMASHRI_0">
          <a:extLst>
            <a:ext uri="{FF2B5EF4-FFF2-40B4-BE49-F238E27FC236}">
              <a16:creationId xmlns:a16="http://schemas.microsoft.com/office/drawing/2014/main" id="{00000000-0008-0000-06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59" name="Picture 1" descr="ALMASHRI_0">
          <a:extLst>
            <a:ext uri="{FF2B5EF4-FFF2-40B4-BE49-F238E27FC236}">
              <a16:creationId xmlns:a16="http://schemas.microsoft.com/office/drawing/2014/main" id="{00000000-0008-0000-06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60" name="Picture 1" descr="ALMASHRI_0">
          <a:extLst>
            <a:ext uri="{FF2B5EF4-FFF2-40B4-BE49-F238E27FC236}">
              <a16:creationId xmlns:a16="http://schemas.microsoft.com/office/drawing/2014/main" id="{00000000-0008-0000-06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61" name="Picture 1" descr="ALMASHRI_0">
          <a:extLst>
            <a:ext uri="{FF2B5EF4-FFF2-40B4-BE49-F238E27FC236}">
              <a16:creationId xmlns:a16="http://schemas.microsoft.com/office/drawing/2014/main" id="{00000000-0008-0000-06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62" name="Picture 1" descr="ALMASHRI_0">
          <a:extLst>
            <a:ext uri="{FF2B5EF4-FFF2-40B4-BE49-F238E27FC236}">
              <a16:creationId xmlns:a16="http://schemas.microsoft.com/office/drawing/2014/main" id="{00000000-0008-0000-06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63" name="Picture 1" descr="ALMASHRI_0">
          <a:extLst>
            <a:ext uri="{FF2B5EF4-FFF2-40B4-BE49-F238E27FC236}">
              <a16:creationId xmlns:a16="http://schemas.microsoft.com/office/drawing/2014/main" id="{00000000-0008-0000-06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64" name="Picture 1" descr="ALMASHRI_0">
          <a:extLst>
            <a:ext uri="{FF2B5EF4-FFF2-40B4-BE49-F238E27FC236}">
              <a16:creationId xmlns:a16="http://schemas.microsoft.com/office/drawing/2014/main" id="{00000000-0008-0000-06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665" name="Picture 1" descr="ALMASHRI_0">
          <a:extLst>
            <a:ext uri="{FF2B5EF4-FFF2-40B4-BE49-F238E27FC236}">
              <a16:creationId xmlns:a16="http://schemas.microsoft.com/office/drawing/2014/main" id="{00000000-0008-0000-06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66" name="Picture 1" descr="ALMASHRI_0">
          <a:extLst>
            <a:ext uri="{FF2B5EF4-FFF2-40B4-BE49-F238E27FC236}">
              <a16:creationId xmlns:a16="http://schemas.microsoft.com/office/drawing/2014/main" id="{00000000-0008-0000-06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67" name="Picture 1" descr="ALMASHRI_0">
          <a:extLst>
            <a:ext uri="{FF2B5EF4-FFF2-40B4-BE49-F238E27FC236}">
              <a16:creationId xmlns:a16="http://schemas.microsoft.com/office/drawing/2014/main" id="{00000000-0008-0000-06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68" name="Picture 1" descr="ALMASHRI_0">
          <a:extLst>
            <a:ext uri="{FF2B5EF4-FFF2-40B4-BE49-F238E27FC236}">
              <a16:creationId xmlns:a16="http://schemas.microsoft.com/office/drawing/2014/main" id="{00000000-0008-0000-06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69" name="Picture 1" descr="ALMASHRI_0">
          <a:extLst>
            <a:ext uri="{FF2B5EF4-FFF2-40B4-BE49-F238E27FC236}">
              <a16:creationId xmlns:a16="http://schemas.microsoft.com/office/drawing/2014/main" id="{00000000-0008-0000-06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0" name="Picture 1" descr="ALMASHRI_0">
          <a:extLst>
            <a:ext uri="{FF2B5EF4-FFF2-40B4-BE49-F238E27FC236}">
              <a16:creationId xmlns:a16="http://schemas.microsoft.com/office/drawing/2014/main" id="{00000000-0008-0000-06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1" name="Picture 1" descr="ALMASHRI_0">
          <a:extLst>
            <a:ext uri="{FF2B5EF4-FFF2-40B4-BE49-F238E27FC236}">
              <a16:creationId xmlns:a16="http://schemas.microsoft.com/office/drawing/2014/main" id="{00000000-0008-0000-06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2" name="Picture 1" descr="ALMASHRI_0">
          <a:extLst>
            <a:ext uri="{FF2B5EF4-FFF2-40B4-BE49-F238E27FC236}">
              <a16:creationId xmlns:a16="http://schemas.microsoft.com/office/drawing/2014/main" id="{00000000-0008-0000-06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3" name="Picture 1" descr="ALMASHRI_0">
          <a:extLst>
            <a:ext uri="{FF2B5EF4-FFF2-40B4-BE49-F238E27FC236}">
              <a16:creationId xmlns:a16="http://schemas.microsoft.com/office/drawing/2014/main" id="{00000000-0008-0000-06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4" name="Picture 1" descr="ALMASHRI_0">
          <a:extLst>
            <a:ext uri="{FF2B5EF4-FFF2-40B4-BE49-F238E27FC236}">
              <a16:creationId xmlns:a16="http://schemas.microsoft.com/office/drawing/2014/main" id="{00000000-0008-0000-06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5" name="Picture 1" descr="ALMASHRI_0">
          <a:extLst>
            <a:ext uri="{FF2B5EF4-FFF2-40B4-BE49-F238E27FC236}">
              <a16:creationId xmlns:a16="http://schemas.microsoft.com/office/drawing/2014/main" id="{00000000-0008-0000-06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6" name="Picture 1" descr="ALMASHRI_0">
          <a:extLst>
            <a:ext uri="{FF2B5EF4-FFF2-40B4-BE49-F238E27FC236}">
              <a16:creationId xmlns:a16="http://schemas.microsoft.com/office/drawing/2014/main" id="{00000000-0008-0000-06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7" name="Picture 1" descr="ALMASHRI_0">
          <a:extLst>
            <a:ext uri="{FF2B5EF4-FFF2-40B4-BE49-F238E27FC236}">
              <a16:creationId xmlns:a16="http://schemas.microsoft.com/office/drawing/2014/main" id="{00000000-0008-0000-06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8" name="Picture 1" descr="ALMASHRI_0">
          <a:extLst>
            <a:ext uri="{FF2B5EF4-FFF2-40B4-BE49-F238E27FC236}">
              <a16:creationId xmlns:a16="http://schemas.microsoft.com/office/drawing/2014/main" id="{00000000-0008-0000-06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79" name="Picture 1" descr="ALMASHRI_0">
          <a:extLst>
            <a:ext uri="{FF2B5EF4-FFF2-40B4-BE49-F238E27FC236}">
              <a16:creationId xmlns:a16="http://schemas.microsoft.com/office/drawing/2014/main" id="{00000000-0008-0000-06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80" name="Picture 1" descr="ALMASHRI_0">
          <a:extLst>
            <a:ext uri="{FF2B5EF4-FFF2-40B4-BE49-F238E27FC236}">
              <a16:creationId xmlns:a16="http://schemas.microsoft.com/office/drawing/2014/main" id="{00000000-0008-0000-06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681" name="Picture 1" descr="ALMASHRI_0">
          <a:extLst>
            <a:ext uri="{FF2B5EF4-FFF2-40B4-BE49-F238E27FC236}">
              <a16:creationId xmlns:a16="http://schemas.microsoft.com/office/drawing/2014/main" id="{00000000-0008-0000-06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2" name="Picture 1" descr="ALMASHRI_0">
          <a:extLst>
            <a:ext uri="{FF2B5EF4-FFF2-40B4-BE49-F238E27FC236}">
              <a16:creationId xmlns:a16="http://schemas.microsoft.com/office/drawing/2014/main" id="{00000000-0008-0000-06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3" name="Picture 1" descr="ALMASHRI_0">
          <a:extLst>
            <a:ext uri="{FF2B5EF4-FFF2-40B4-BE49-F238E27FC236}">
              <a16:creationId xmlns:a16="http://schemas.microsoft.com/office/drawing/2014/main" id="{00000000-0008-0000-06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4" name="Picture 1" descr="ALMASHRI_0">
          <a:extLst>
            <a:ext uri="{FF2B5EF4-FFF2-40B4-BE49-F238E27FC236}">
              <a16:creationId xmlns:a16="http://schemas.microsoft.com/office/drawing/2014/main" id="{00000000-0008-0000-06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5" name="Picture 1" descr="ALMASHRI_0">
          <a:extLst>
            <a:ext uri="{FF2B5EF4-FFF2-40B4-BE49-F238E27FC236}">
              <a16:creationId xmlns:a16="http://schemas.microsoft.com/office/drawing/2014/main" id="{00000000-0008-0000-06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6" name="Picture 1" descr="ALMASHRI_0">
          <a:extLst>
            <a:ext uri="{FF2B5EF4-FFF2-40B4-BE49-F238E27FC236}">
              <a16:creationId xmlns:a16="http://schemas.microsoft.com/office/drawing/2014/main" id="{00000000-0008-0000-06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7" name="Picture 1" descr="ALMASHRI_0">
          <a:extLst>
            <a:ext uri="{FF2B5EF4-FFF2-40B4-BE49-F238E27FC236}">
              <a16:creationId xmlns:a16="http://schemas.microsoft.com/office/drawing/2014/main" id="{00000000-0008-0000-06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8" name="Picture 1" descr="ALMASHRI_0">
          <a:extLst>
            <a:ext uri="{FF2B5EF4-FFF2-40B4-BE49-F238E27FC236}">
              <a16:creationId xmlns:a16="http://schemas.microsoft.com/office/drawing/2014/main" id="{00000000-0008-0000-06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89" name="Picture 1" descr="ALMASHRI_0">
          <a:extLst>
            <a:ext uri="{FF2B5EF4-FFF2-40B4-BE49-F238E27FC236}">
              <a16:creationId xmlns:a16="http://schemas.microsoft.com/office/drawing/2014/main" id="{00000000-0008-0000-06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0" name="Picture 1" descr="ALMASHRI_0">
          <a:extLst>
            <a:ext uri="{FF2B5EF4-FFF2-40B4-BE49-F238E27FC236}">
              <a16:creationId xmlns:a16="http://schemas.microsoft.com/office/drawing/2014/main" id="{00000000-0008-0000-06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1" name="Picture 1" descr="ALMASHRI_0">
          <a:extLst>
            <a:ext uri="{FF2B5EF4-FFF2-40B4-BE49-F238E27FC236}">
              <a16:creationId xmlns:a16="http://schemas.microsoft.com/office/drawing/2014/main" id="{00000000-0008-0000-06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2" name="Picture 1" descr="ALMASHRI_0">
          <a:extLst>
            <a:ext uri="{FF2B5EF4-FFF2-40B4-BE49-F238E27FC236}">
              <a16:creationId xmlns:a16="http://schemas.microsoft.com/office/drawing/2014/main" id="{00000000-0008-0000-06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3" name="Picture 1" descr="ALMASHRI_0">
          <a:extLst>
            <a:ext uri="{FF2B5EF4-FFF2-40B4-BE49-F238E27FC236}">
              <a16:creationId xmlns:a16="http://schemas.microsoft.com/office/drawing/2014/main" id="{00000000-0008-0000-06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4" name="Picture 1" descr="ALMASHRI_0">
          <a:extLst>
            <a:ext uri="{FF2B5EF4-FFF2-40B4-BE49-F238E27FC236}">
              <a16:creationId xmlns:a16="http://schemas.microsoft.com/office/drawing/2014/main" id="{00000000-0008-0000-06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5" name="Picture 1" descr="ALMASHRI_0">
          <a:extLst>
            <a:ext uri="{FF2B5EF4-FFF2-40B4-BE49-F238E27FC236}">
              <a16:creationId xmlns:a16="http://schemas.microsoft.com/office/drawing/2014/main" id="{00000000-0008-0000-06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6" name="Picture 1" descr="ALMASHRI_0">
          <a:extLst>
            <a:ext uri="{FF2B5EF4-FFF2-40B4-BE49-F238E27FC236}">
              <a16:creationId xmlns:a16="http://schemas.microsoft.com/office/drawing/2014/main" id="{00000000-0008-0000-06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697" name="Picture 1" descr="ALMASHRI_0">
          <a:extLst>
            <a:ext uri="{FF2B5EF4-FFF2-40B4-BE49-F238E27FC236}">
              <a16:creationId xmlns:a16="http://schemas.microsoft.com/office/drawing/2014/main" id="{00000000-0008-0000-06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98" name="Picture 1" descr="ALMASHRI_0">
          <a:extLst>
            <a:ext uri="{FF2B5EF4-FFF2-40B4-BE49-F238E27FC236}">
              <a16:creationId xmlns:a16="http://schemas.microsoft.com/office/drawing/2014/main" id="{00000000-0008-0000-06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699" name="Picture 1" descr="ALMASHRI_0">
          <a:extLst>
            <a:ext uri="{FF2B5EF4-FFF2-40B4-BE49-F238E27FC236}">
              <a16:creationId xmlns:a16="http://schemas.microsoft.com/office/drawing/2014/main" id="{00000000-0008-0000-06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0" name="Picture 1" descr="ALMASHRI_0">
          <a:extLst>
            <a:ext uri="{FF2B5EF4-FFF2-40B4-BE49-F238E27FC236}">
              <a16:creationId xmlns:a16="http://schemas.microsoft.com/office/drawing/2014/main" id="{00000000-0008-0000-06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1" name="Picture 1" descr="ALMASHRI_0">
          <a:extLst>
            <a:ext uri="{FF2B5EF4-FFF2-40B4-BE49-F238E27FC236}">
              <a16:creationId xmlns:a16="http://schemas.microsoft.com/office/drawing/2014/main" id="{00000000-0008-0000-06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2" name="Picture 1" descr="ALMASHRI_0">
          <a:extLst>
            <a:ext uri="{FF2B5EF4-FFF2-40B4-BE49-F238E27FC236}">
              <a16:creationId xmlns:a16="http://schemas.microsoft.com/office/drawing/2014/main" id="{00000000-0008-0000-06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3" name="Picture 1" descr="ALMASHRI_0">
          <a:extLst>
            <a:ext uri="{FF2B5EF4-FFF2-40B4-BE49-F238E27FC236}">
              <a16:creationId xmlns:a16="http://schemas.microsoft.com/office/drawing/2014/main" id="{00000000-0008-0000-06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4" name="Picture 1" descr="ALMASHRI_0">
          <a:extLst>
            <a:ext uri="{FF2B5EF4-FFF2-40B4-BE49-F238E27FC236}">
              <a16:creationId xmlns:a16="http://schemas.microsoft.com/office/drawing/2014/main" id="{00000000-0008-0000-06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5" name="Picture 1" descr="ALMASHRI_0">
          <a:extLst>
            <a:ext uri="{FF2B5EF4-FFF2-40B4-BE49-F238E27FC236}">
              <a16:creationId xmlns:a16="http://schemas.microsoft.com/office/drawing/2014/main" id="{00000000-0008-0000-06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6" name="Picture 1" descr="ALMASHRI_0">
          <a:extLst>
            <a:ext uri="{FF2B5EF4-FFF2-40B4-BE49-F238E27FC236}">
              <a16:creationId xmlns:a16="http://schemas.microsoft.com/office/drawing/2014/main" id="{00000000-0008-0000-06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7" name="Picture 1" descr="ALMASHRI_0">
          <a:extLst>
            <a:ext uri="{FF2B5EF4-FFF2-40B4-BE49-F238E27FC236}">
              <a16:creationId xmlns:a16="http://schemas.microsoft.com/office/drawing/2014/main" id="{00000000-0008-0000-06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8" name="Picture 1" descr="ALMASHRI_0">
          <a:extLst>
            <a:ext uri="{FF2B5EF4-FFF2-40B4-BE49-F238E27FC236}">
              <a16:creationId xmlns:a16="http://schemas.microsoft.com/office/drawing/2014/main" id="{00000000-0008-0000-06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09" name="Picture 1" descr="ALMASHRI_0">
          <a:extLst>
            <a:ext uri="{FF2B5EF4-FFF2-40B4-BE49-F238E27FC236}">
              <a16:creationId xmlns:a16="http://schemas.microsoft.com/office/drawing/2014/main" id="{00000000-0008-0000-06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10" name="Picture 1" descr="ALMASHRI_0">
          <a:extLst>
            <a:ext uri="{FF2B5EF4-FFF2-40B4-BE49-F238E27FC236}">
              <a16:creationId xmlns:a16="http://schemas.microsoft.com/office/drawing/2014/main" id="{00000000-0008-0000-06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11" name="Picture 1" descr="ALMASHRI_0">
          <a:extLst>
            <a:ext uri="{FF2B5EF4-FFF2-40B4-BE49-F238E27FC236}">
              <a16:creationId xmlns:a16="http://schemas.microsoft.com/office/drawing/2014/main" id="{00000000-0008-0000-06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12" name="Picture 1" descr="ALMASHRI_0">
          <a:extLst>
            <a:ext uri="{FF2B5EF4-FFF2-40B4-BE49-F238E27FC236}">
              <a16:creationId xmlns:a16="http://schemas.microsoft.com/office/drawing/2014/main" id="{00000000-0008-0000-06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13" name="Picture 1" descr="ALMASHRI_0">
          <a:extLst>
            <a:ext uri="{FF2B5EF4-FFF2-40B4-BE49-F238E27FC236}">
              <a16:creationId xmlns:a16="http://schemas.microsoft.com/office/drawing/2014/main" id="{00000000-0008-0000-06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14" name="Picture 1" descr="ALMASHRI_0">
          <a:extLst>
            <a:ext uri="{FF2B5EF4-FFF2-40B4-BE49-F238E27FC236}">
              <a16:creationId xmlns:a16="http://schemas.microsoft.com/office/drawing/2014/main" id="{00000000-0008-0000-06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15" name="Picture 1" descr="ALMASHRI_0">
          <a:extLst>
            <a:ext uri="{FF2B5EF4-FFF2-40B4-BE49-F238E27FC236}">
              <a16:creationId xmlns:a16="http://schemas.microsoft.com/office/drawing/2014/main" id="{00000000-0008-0000-06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16" name="Picture 1" descr="ALMASHRI_0">
          <a:extLst>
            <a:ext uri="{FF2B5EF4-FFF2-40B4-BE49-F238E27FC236}">
              <a16:creationId xmlns:a16="http://schemas.microsoft.com/office/drawing/2014/main" id="{00000000-0008-0000-06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17" name="Picture 1" descr="ALMASHRI_0">
          <a:extLst>
            <a:ext uri="{FF2B5EF4-FFF2-40B4-BE49-F238E27FC236}">
              <a16:creationId xmlns:a16="http://schemas.microsoft.com/office/drawing/2014/main" id="{00000000-0008-0000-06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18" name="Picture 1" descr="ALMASHRI_0">
          <a:extLst>
            <a:ext uri="{FF2B5EF4-FFF2-40B4-BE49-F238E27FC236}">
              <a16:creationId xmlns:a16="http://schemas.microsoft.com/office/drawing/2014/main" id="{00000000-0008-0000-06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19" name="Picture 1" descr="ALMASHRI_0">
          <a:extLst>
            <a:ext uri="{FF2B5EF4-FFF2-40B4-BE49-F238E27FC236}">
              <a16:creationId xmlns:a16="http://schemas.microsoft.com/office/drawing/2014/main" id="{00000000-0008-0000-06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0" name="Picture 1" descr="ALMASHRI_0">
          <a:extLst>
            <a:ext uri="{FF2B5EF4-FFF2-40B4-BE49-F238E27FC236}">
              <a16:creationId xmlns:a16="http://schemas.microsoft.com/office/drawing/2014/main" id="{00000000-0008-0000-06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1" name="Picture 1" descr="ALMASHRI_0">
          <a:extLst>
            <a:ext uri="{FF2B5EF4-FFF2-40B4-BE49-F238E27FC236}">
              <a16:creationId xmlns:a16="http://schemas.microsoft.com/office/drawing/2014/main" id="{00000000-0008-0000-06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2" name="Picture 1" descr="ALMASHRI_0">
          <a:extLst>
            <a:ext uri="{FF2B5EF4-FFF2-40B4-BE49-F238E27FC236}">
              <a16:creationId xmlns:a16="http://schemas.microsoft.com/office/drawing/2014/main" id="{00000000-0008-0000-06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3" name="Picture 1" descr="ALMASHRI_0">
          <a:extLst>
            <a:ext uri="{FF2B5EF4-FFF2-40B4-BE49-F238E27FC236}">
              <a16:creationId xmlns:a16="http://schemas.microsoft.com/office/drawing/2014/main" id="{00000000-0008-0000-06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4" name="Picture 1" descr="ALMASHRI_0">
          <a:extLst>
            <a:ext uri="{FF2B5EF4-FFF2-40B4-BE49-F238E27FC236}">
              <a16:creationId xmlns:a16="http://schemas.microsoft.com/office/drawing/2014/main" id="{00000000-0008-0000-06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5" name="Picture 1" descr="ALMASHRI_0">
          <a:extLst>
            <a:ext uri="{FF2B5EF4-FFF2-40B4-BE49-F238E27FC236}">
              <a16:creationId xmlns:a16="http://schemas.microsoft.com/office/drawing/2014/main" id="{00000000-0008-0000-06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6" name="Picture 1" descr="ALMASHRI_0">
          <a:extLst>
            <a:ext uri="{FF2B5EF4-FFF2-40B4-BE49-F238E27FC236}">
              <a16:creationId xmlns:a16="http://schemas.microsoft.com/office/drawing/2014/main" id="{00000000-0008-0000-06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7" name="Picture 1" descr="ALMASHRI_0">
          <a:extLst>
            <a:ext uri="{FF2B5EF4-FFF2-40B4-BE49-F238E27FC236}">
              <a16:creationId xmlns:a16="http://schemas.microsoft.com/office/drawing/2014/main" id="{00000000-0008-0000-06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8" name="Picture 1" descr="ALMASHRI_0">
          <a:extLst>
            <a:ext uri="{FF2B5EF4-FFF2-40B4-BE49-F238E27FC236}">
              <a16:creationId xmlns:a16="http://schemas.microsoft.com/office/drawing/2014/main" id="{00000000-0008-0000-06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729" name="Picture 1" descr="ALMASHRI_0">
          <a:extLst>
            <a:ext uri="{FF2B5EF4-FFF2-40B4-BE49-F238E27FC236}">
              <a16:creationId xmlns:a16="http://schemas.microsoft.com/office/drawing/2014/main" id="{00000000-0008-0000-06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0" name="Picture 1" descr="ALMASHRI_0">
          <a:extLst>
            <a:ext uri="{FF2B5EF4-FFF2-40B4-BE49-F238E27FC236}">
              <a16:creationId xmlns:a16="http://schemas.microsoft.com/office/drawing/2014/main" id="{00000000-0008-0000-06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1" name="Picture 1" descr="ALMASHRI_0">
          <a:extLst>
            <a:ext uri="{FF2B5EF4-FFF2-40B4-BE49-F238E27FC236}">
              <a16:creationId xmlns:a16="http://schemas.microsoft.com/office/drawing/2014/main" id="{00000000-0008-0000-06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2" name="Picture 1" descr="ALMASHRI_0">
          <a:extLst>
            <a:ext uri="{FF2B5EF4-FFF2-40B4-BE49-F238E27FC236}">
              <a16:creationId xmlns:a16="http://schemas.microsoft.com/office/drawing/2014/main" id="{00000000-0008-0000-06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3" name="Picture 1" descr="ALMASHRI_0">
          <a:extLst>
            <a:ext uri="{FF2B5EF4-FFF2-40B4-BE49-F238E27FC236}">
              <a16:creationId xmlns:a16="http://schemas.microsoft.com/office/drawing/2014/main" id="{00000000-0008-0000-06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4" name="Picture 1" descr="ALMASHRI_0">
          <a:extLst>
            <a:ext uri="{FF2B5EF4-FFF2-40B4-BE49-F238E27FC236}">
              <a16:creationId xmlns:a16="http://schemas.microsoft.com/office/drawing/2014/main" id="{00000000-0008-0000-06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5" name="Picture 1" descr="ALMASHRI_0">
          <a:extLst>
            <a:ext uri="{FF2B5EF4-FFF2-40B4-BE49-F238E27FC236}">
              <a16:creationId xmlns:a16="http://schemas.microsoft.com/office/drawing/2014/main" id="{00000000-0008-0000-06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6" name="Picture 1" descr="ALMASHRI_0">
          <a:extLst>
            <a:ext uri="{FF2B5EF4-FFF2-40B4-BE49-F238E27FC236}">
              <a16:creationId xmlns:a16="http://schemas.microsoft.com/office/drawing/2014/main" id="{00000000-0008-0000-06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7" name="Picture 1" descr="ALMASHRI_0">
          <a:extLst>
            <a:ext uri="{FF2B5EF4-FFF2-40B4-BE49-F238E27FC236}">
              <a16:creationId xmlns:a16="http://schemas.microsoft.com/office/drawing/2014/main" id="{00000000-0008-0000-06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8" name="Picture 1" descr="ALMASHRI_0">
          <a:extLst>
            <a:ext uri="{FF2B5EF4-FFF2-40B4-BE49-F238E27FC236}">
              <a16:creationId xmlns:a16="http://schemas.microsoft.com/office/drawing/2014/main" id="{00000000-0008-0000-06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39" name="Picture 1" descr="ALMASHRI_0">
          <a:extLst>
            <a:ext uri="{FF2B5EF4-FFF2-40B4-BE49-F238E27FC236}">
              <a16:creationId xmlns:a16="http://schemas.microsoft.com/office/drawing/2014/main" id="{00000000-0008-0000-06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40" name="Picture 1" descr="ALMASHRI_0">
          <a:extLst>
            <a:ext uri="{FF2B5EF4-FFF2-40B4-BE49-F238E27FC236}">
              <a16:creationId xmlns:a16="http://schemas.microsoft.com/office/drawing/2014/main" id="{00000000-0008-0000-06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41" name="Picture 1" descr="ALMASHRI_0">
          <a:extLst>
            <a:ext uri="{FF2B5EF4-FFF2-40B4-BE49-F238E27FC236}">
              <a16:creationId xmlns:a16="http://schemas.microsoft.com/office/drawing/2014/main" id="{00000000-0008-0000-06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42" name="Picture 1" descr="ALMASHRI_0">
          <a:extLst>
            <a:ext uri="{FF2B5EF4-FFF2-40B4-BE49-F238E27FC236}">
              <a16:creationId xmlns:a16="http://schemas.microsoft.com/office/drawing/2014/main" id="{00000000-0008-0000-06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43" name="Picture 1" descr="ALMASHRI_0">
          <a:extLst>
            <a:ext uri="{FF2B5EF4-FFF2-40B4-BE49-F238E27FC236}">
              <a16:creationId xmlns:a16="http://schemas.microsoft.com/office/drawing/2014/main" id="{00000000-0008-0000-06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44" name="Picture 1" descr="ALMASHRI_0">
          <a:extLst>
            <a:ext uri="{FF2B5EF4-FFF2-40B4-BE49-F238E27FC236}">
              <a16:creationId xmlns:a16="http://schemas.microsoft.com/office/drawing/2014/main" id="{00000000-0008-0000-06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745" name="Picture 1" descr="ALMASHRI_0">
          <a:extLst>
            <a:ext uri="{FF2B5EF4-FFF2-40B4-BE49-F238E27FC236}">
              <a16:creationId xmlns:a16="http://schemas.microsoft.com/office/drawing/2014/main" id="{00000000-0008-0000-06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46" name="Picture 1" descr="ALMASHRI_0">
          <a:extLst>
            <a:ext uri="{FF2B5EF4-FFF2-40B4-BE49-F238E27FC236}">
              <a16:creationId xmlns:a16="http://schemas.microsoft.com/office/drawing/2014/main" id="{00000000-0008-0000-06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47" name="Picture 1" descr="ALMASHRI_0">
          <a:extLst>
            <a:ext uri="{FF2B5EF4-FFF2-40B4-BE49-F238E27FC236}">
              <a16:creationId xmlns:a16="http://schemas.microsoft.com/office/drawing/2014/main" id="{00000000-0008-0000-06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48" name="Picture 1" descr="ALMASHRI_0">
          <a:extLst>
            <a:ext uri="{FF2B5EF4-FFF2-40B4-BE49-F238E27FC236}">
              <a16:creationId xmlns:a16="http://schemas.microsoft.com/office/drawing/2014/main" id="{00000000-0008-0000-06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49" name="Picture 1" descr="ALMASHRI_0">
          <a:extLst>
            <a:ext uri="{FF2B5EF4-FFF2-40B4-BE49-F238E27FC236}">
              <a16:creationId xmlns:a16="http://schemas.microsoft.com/office/drawing/2014/main" id="{00000000-0008-0000-06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0" name="Picture 1" descr="ALMASHRI_0">
          <a:extLst>
            <a:ext uri="{FF2B5EF4-FFF2-40B4-BE49-F238E27FC236}">
              <a16:creationId xmlns:a16="http://schemas.microsoft.com/office/drawing/2014/main" id="{00000000-0008-0000-06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1" name="Picture 1" descr="ALMASHRI_0">
          <a:extLst>
            <a:ext uri="{FF2B5EF4-FFF2-40B4-BE49-F238E27FC236}">
              <a16:creationId xmlns:a16="http://schemas.microsoft.com/office/drawing/2014/main" id="{00000000-0008-0000-06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2" name="Picture 1" descr="ALMASHRI_0">
          <a:extLst>
            <a:ext uri="{FF2B5EF4-FFF2-40B4-BE49-F238E27FC236}">
              <a16:creationId xmlns:a16="http://schemas.microsoft.com/office/drawing/2014/main" id="{00000000-0008-0000-06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3" name="Picture 1" descr="ALMASHRI_0">
          <a:extLst>
            <a:ext uri="{FF2B5EF4-FFF2-40B4-BE49-F238E27FC236}">
              <a16:creationId xmlns:a16="http://schemas.microsoft.com/office/drawing/2014/main" id="{00000000-0008-0000-06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4" name="Picture 1" descr="ALMASHRI_0">
          <a:extLst>
            <a:ext uri="{FF2B5EF4-FFF2-40B4-BE49-F238E27FC236}">
              <a16:creationId xmlns:a16="http://schemas.microsoft.com/office/drawing/2014/main" id="{00000000-0008-0000-06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5" name="Picture 1" descr="ALMASHRI_0">
          <a:extLst>
            <a:ext uri="{FF2B5EF4-FFF2-40B4-BE49-F238E27FC236}">
              <a16:creationId xmlns:a16="http://schemas.microsoft.com/office/drawing/2014/main" id="{00000000-0008-0000-06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6" name="Picture 1" descr="ALMASHRI_0">
          <a:extLst>
            <a:ext uri="{FF2B5EF4-FFF2-40B4-BE49-F238E27FC236}">
              <a16:creationId xmlns:a16="http://schemas.microsoft.com/office/drawing/2014/main" id="{00000000-0008-0000-06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7" name="Picture 1" descr="ALMASHRI_0">
          <a:extLst>
            <a:ext uri="{FF2B5EF4-FFF2-40B4-BE49-F238E27FC236}">
              <a16:creationId xmlns:a16="http://schemas.microsoft.com/office/drawing/2014/main" id="{00000000-0008-0000-06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8" name="Picture 1" descr="ALMASHRI_0">
          <a:extLst>
            <a:ext uri="{FF2B5EF4-FFF2-40B4-BE49-F238E27FC236}">
              <a16:creationId xmlns:a16="http://schemas.microsoft.com/office/drawing/2014/main" id="{00000000-0008-0000-06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59" name="Picture 1" descr="ALMASHRI_0">
          <a:extLst>
            <a:ext uri="{FF2B5EF4-FFF2-40B4-BE49-F238E27FC236}">
              <a16:creationId xmlns:a16="http://schemas.microsoft.com/office/drawing/2014/main" id="{00000000-0008-0000-06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60" name="Picture 1" descr="ALMASHRI_0">
          <a:extLst>
            <a:ext uri="{FF2B5EF4-FFF2-40B4-BE49-F238E27FC236}">
              <a16:creationId xmlns:a16="http://schemas.microsoft.com/office/drawing/2014/main" id="{00000000-0008-0000-06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761" name="Picture 1" descr="ALMASHRI_0">
          <a:extLst>
            <a:ext uri="{FF2B5EF4-FFF2-40B4-BE49-F238E27FC236}">
              <a16:creationId xmlns:a16="http://schemas.microsoft.com/office/drawing/2014/main" id="{00000000-0008-0000-06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2" name="Picture 1" descr="ALMASHRI_0">
          <a:extLst>
            <a:ext uri="{FF2B5EF4-FFF2-40B4-BE49-F238E27FC236}">
              <a16:creationId xmlns:a16="http://schemas.microsoft.com/office/drawing/2014/main" id="{00000000-0008-0000-06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3" name="Picture 1" descr="ALMASHRI_0">
          <a:extLst>
            <a:ext uri="{FF2B5EF4-FFF2-40B4-BE49-F238E27FC236}">
              <a16:creationId xmlns:a16="http://schemas.microsoft.com/office/drawing/2014/main" id="{00000000-0008-0000-06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4" name="Picture 1" descr="ALMASHRI_0">
          <a:extLst>
            <a:ext uri="{FF2B5EF4-FFF2-40B4-BE49-F238E27FC236}">
              <a16:creationId xmlns:a16="http://schemas.microsoft.com/office/drawing/2014/main" id="{00000000-0008-0000-06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5" name="Picture 1" descr="ALMASHRI_0">
          <a:extLst>
            <a:ext uri="{FF2B5EF4-FFF2-40B4-BE49-F238E27FC236}">
              <a16:creationId xmlns:a16="http://schemas.microsoft.com/office/drawing/2014/main" id="{00000000-0008-0000-06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6" name="Picture 1" descr="ALMASHRI_0">
          <a:extLst>
            <a:ext uri="{FF2B5EF4-FFF2-40B4-BE49-F238E27FC236}">
              <a16:creationId xmlns:a16="http://schemas.microsoft.com/office/drawing/2014/main" id="{00000000-0008-0000-06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7" name="Picture 1" descr="ALMASHRI_0">
          <a:extLst>
            <a:ext uri="{FF2B5EF4-FFF2-40B4-BE49-F238E27FC236}">
              <a16:creationId xmlns:a16="http://schemas.microsoft.com/office/drawing/2014/main" id="{00000000-0008-0000-06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8" name="Picture 1" descr="ALMASHRI_0">
          <a:extLst>
            <a:ext uri="{FF2B5EF4-FFF2-40B4-BE49-F238E27FC236}">
              <a16:creationId xmlns:a16="http://schemas.microsoft.com/office/drawing/2014/main" id="{00000000-0008-0000-06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69" name="Picture 1" descr="ALMASHRI_0">
          <a:extLst>
            <a:ext uri="{FF2B5EF4-FFF2-40B4-BE49-F238E27FC236}">
              <a16:creationId xmlns:a16="http://schemas.microsoft.com/office/drawing/2014/main" id="{00000000-0008-0000-06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0" name="Picture 1" descr="ALMASHRI_0">
          <a:extLst>
            <a:ext uri="{FF2B5EF4-FFF2-40B4-BE49-F238E27FC236}">
              <a16:creationId xmlns:a16="http://schemas.microsoft.com/office/drawing/2014/main" id="{00000000-0008-0000-06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1" name="Picture 1" descr="ALMASHRI_0">
          <a:extLst>
            <a:ext uri="{FF2B5EF4-FFF2-40B4-BE49-F238E27FC236}">
              <a16:creationId xmlns:a16="http://schemas.microsoft.com/office/drawing/2014/main" id="{00000000-0008-0000-06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2" name="Picture 1" descr="ALMASHRI_0">
          <a:extLst>
            <a:ext uri="{FF2B5EF4-FFF2-40B4-BE49-F238E27FC236}">
              <a16:creationId xmlns:a16="http://schemas.microsoft.com/office/drawing/2014/main" id="{00000000-0008-0000-06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3" name="Picture 1" descr="ALMASHRI_0">
          <a:extLst>
            <a:ext uri="{FF2B5EF4-FFF2-40B4-BE49-F238E27FC236}">
              <a16:creationId xmlns:a16="http://schemas.microsoft.com/office/drawing/2014/main" id="{00000000-0008-0000-06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4" name="Picture 1" descr="ALMASHRI_0">
          <a:extLst>
            <a:ext uri="{FF2B5EF4-FFF2-40B4-BE49-F238E27FC236}">
              <a16:creationId xmlns:a16="http://schemas.microsoft.com/office/drawing/2014/main" id="{00000000-0008-0000-06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5" name="Picture 1" descr="ALMASHRI_0">
          <a:extLst>
            <a:ext uri="{FF2B5EF4-FFF2-40B4-BE49-F238E27FC236}">
              <a16:creationId xmlns:a16="http://schemas.microsoft.com/office/drawing/2014/main" id="{00000000-0008-0000-06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6" name="Picture 1" descr="ALMASHRI_0">
          <a:extLst>
            <a:ext uri="{FF2B5EF4-FFF2-40B4-BE49-F238E27FC236}">
              <a16:creationId xmlns:a16="http://schemas.microsoft.com/office/drawing/2014/main" id="{00000000-0008-0000-06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777" name="Picture 1" descr="ALMASHRI_0">
          <a:extLst>
            <a:ext uri="{FF2B5EF4-FFF2-40B4-BE49-F238E27FC236}">
              <a16:creationId xmlns:a16="http://schemas.microsoft.com/office/drawing/2014/main" id="{00000000-0008-0000-06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78" name="Picture 1" descr="ALMASHRI_0">
          <a:extLst>
            <a:ext uri="{FF2B5EF4-FFF2-40B4-BE49-F238E27FC236}">
              <a16:creationId xmlns:a16="http://schemas.microsoft.com/office/drawing/2014/main" id="{00000000-0008-0000-06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79" name="Picture 1" descr="ALMASHRI_0">
          <a:extLst>
            <a:ext uri="{FF2B5EF4-FFF2-40B4-BE49-F238E27FC236}">
              <a16:creationId xmlns:a16="http://schemas.microsoft.com/office/drawing/2014/main" id="{00000000-0008-0000-06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0" name="Picture 1" descr="ALMASHRI_0">
          <a:extLst>
            <a:ext uri="{FF2B5EF4-FFF2-40B4-BE49-F238E27FC236}">
              <a16:creationId xmlns:a16="http://schemas.microsoft.com/office/drawing/2014/main" id="{00000000-0008-0000-06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1" name="Picture 1" descr="ALMASHRI_0">
          <a:extLst>
            <a:ext uri="{FF2B5EF4-FFF2-40B4-BE49-F238E27FC236}">
              <a16:creationId xmlns:a16="http://schemas.microsoft.com/office/drawing/2014/main" id="{00000000-0008-0000-06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2" name="Picture 1" descr="ALMASHRI_0">
          <a:extLst>
            <a:ext uri="{FF2B5EF4-FFF2-40B4-BE49-F238E27FC236}">
              <a16:creationId xmlns:a16="http://schemas.microsoft.com/office/drawing/2014/main" id="{00000000-0008-0000-06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3" name="Picture 1" descr="ALMASHRI_0">
          <a:extLst>
            <a:ext uri="{FF2B5EF4-FFF2-40B4-BE49-F238E27FC236}">
              <a16:creationId xmlns:a16="http://schemas.microsoft.com/office/drawing/2014/main" id="{00000000-0008-0000-06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4" name="Picture 1" descr="ALMASHRI_0">
          <a:extLst>
            <a:ext uri="{FF2B5EF4-FFF2-40B4-BE49-F238E27FC236}">
              <a16:creationId xmlns:a16="http://schemas.microsoft.com/office/drawing/2014/main" id="{00000000-0008-0000-06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5" name="Picture 1" descr="ALMASHRI_0">
          <a:extLst>
            <a:ext uri="{FF2B5EF4-FFF2-40B4-BE49-F238E27FC236}">
              <a16:creationId xmlns:a16="http://schemas.microsoft.com/office/drawing/2014/main" id="{00000000-0008-0000-06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6" name="Picture 1" descr="ALMASHRI_0">
          <a:extLst>
            <a:ext uri="{FF2B5EF4-FFF2-40B4-BE49-F238E27FC236}">
              <a16:creationId xmlns:a16="http://schemas.microsoft.com/office/drawing/2014/main" id="{00000000-0008-0000-06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7" name="Picture 1" descr="ALMASHRI_0">
          <a:extLst>
            <a:ext uri="{FF2B5EF4-FFF2-40B4-BE49-F238E27FC236}">
              <a16:creationId xmlns:a16="http://schemas.microsoft.com/office/drawing/2014/main" id="{00000000-0008-0000-06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8" name="Picture 1" descr="ALMASHRI_0">
          <a:extLst>
            <a:ext uri="{FF2B5EF4-FFF2-40B4-BE49-F238E27FC236}">
              <a16:creationId xmlns:a16="http://schemas.microsoft.com/office/drawing/2014/main" id="{00000000-0008-0000-06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89" name="Picture 1" descr="ALMASHRI_0">
          <a:extLst>
            <a:ext uri="{FF2B5EF4-FFF2-40B4-BE49-F238E27FC236}">
              <a16:creationId xmlns:a16="http://schemas.microsoft.com/office/drawing/2014/main" id="{00000000-0008-0000-06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90" name="Picture 1" descr="ALMASHRI_0">
          <a:extLst>
            <a:ext uri="{FF2B5EF4-FFF2-40B4-BE49-F238E27FC236}">
              <a16:creationId xmlns:a16="http://schemas.microsoft.com/office/drawing/2014/main" id="{00000000-0008-0000-06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91" name="Picture 1" descr="ALMASHRI_0">
          <a:extLst>
            <a:ext uri="{FF2B5EF4-FFF2-40B4-BE49-F238E27FC236}">
              <a16:creationId xmlns:a16="http://schemas.microsoft.com/office/drawing/2014/main" id="{00000000-0008-0000-06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92" name="Picture 1" descr="ALMASHRI_0">
          <a:extLst>
            <a:ext uri="{FF2B5EF4-FFF2-40B4-BE49-F238E27FC236}">
              <a16:creationId xmlns:a16="http://schemas.microsoft.com/office/drawing/2014/main" id="{00000000-0008-0000-06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793" name="Picture 1" descr="ALMASHRI_0">
          <a:extLst>
            <a:ext uri="{FF2B5EF4-FFF2-40B4-BE49-F238E27FC236}">
              <a16:creationId xmlns:a16="http://schemas.microsoft.com/office/drawing/2014/main" id="{00000000-0008-0000-06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794" name="Picture 1" descr="ALMASHRI_0">
          <a:extLst>
            <a:ext uri="{FF2B5EF4-FFF2-40B4-BE49-F238E27FC236}">
              <a16:creationId xmlns:a16="http://schemas.microsoft.com/office/drawing/2014/main" id="{00000000-0008-0000-06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795" name="Picture 1" descr="ALMASHRI_0">
          <a:extLst>
            <a:ext uri="{FF2B5EF4-FFF2-40B4-BE49-F238E27FC236}">
              <a16:creationId xmlns:a16="http://schemas.microsoft.com/office/drawing/2014/main" id="{00000000-0008-0000-06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796" name="Picture 1" descr="ALMASHRI_0">
          <a:extLst>
            <a:ext uri="{FF2B5EF4-FFF2-40B4-BE49-F238E27FC236}">
              <a16:creationId xmlns:a16="http://schemas.microsoft.com/office/drawing/2014/main" id="{00000000-0008-0000-06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797" name="Picture 1" descr="ALMASHRI_0">
          <a:extLst>
            <a:ext uri="{FF2B5EF4-FFF2-40B4-BE49-F238E27FC236}">
              <a16:creationId xmlns:a16="http://schemas.microsoft.com/office/drawing/2014/main" id="{00000000-0008-0000-06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798" name="Picture 1" descr="ALMASHRI_0">
          <a:extLst>
            <a:ext uri="{FF2B5EF4-FFF2-40B4-BE49-F238E27FC236}">
              <a16:creationId xmlns:a16="http://schemas.microsoft.com/office/drawing/2014/main" id="{00000000-0008-0000-06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799" name="Picture 1" descr="ALMASHRI_0">
          <a:extLst>
            <a:ext uri="{FF2B5EF4-FFF2-40B4-BE49-F238E27FC236}">
              <a16:creationId xmlns:a16="http://schemas.microsoft.com/office/drawing/2014/main" id="{00000000-0008-0000-06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0" name="Picture 1" descr="ALMASHRI_0">
          <a:extLst>
            <a:ext uri="{FF2B5EF4-FFF2-40B4-BE49-F238E27FC236}">
              <a16:creationId xmlns:a16="http://schemas.microsoft.com/office/drawing/2014/main" id="{00000000-0008-0000-06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1" name="Picture 1" descr="ALMASHRI_0">
          <a:extLst>
            <a:ext uri="{FF2B5EF4-FFF2-40B4-BE49-F238E27FC236}">
              <a16:creationId xmlns:a16="http://schemas.microsoft.com/office/drawing/2014/main" id="{00000000-0008-0000-06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2" name="Picture 1" descr="ALMASHRI_0">
          <a:extLst>
            <a:ext uri="{FF2B5EF4-FFF2-40B4-BE49-F238E27FC236}">
              <a16:creationId xmlns:a16="http://schemas.microsoft.com/office/drawing/2014/main" id="{00000000-0008-0000-06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3" name="Picture 1" descr="ALMASHRI_0">
          <a:extLst>
            <a:ext uri="{FF2B5EF4-FFF2-40B4-BE49-F238E27FC236}">
              <a16:creationId xmlns:a16="http://schemas.microsoft.com/office/drawing/2014/main" id="{00000000-0008-0000-06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4" name="Picture 1" descr="ALMASHRI_0">
          <a:extLst>
            <a:ext uri="{FF2B5EF4-FFF2-40B4-BE49-F238E27FC236}">
              <a16:creationId xmlns:a16="http://schemas.microsoft.com/office/drawing/2014/main" id="{00000000-0008-0000-06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5" name="Picture 1" descr="ALMASHRI_0">
          <a:extLst>
            <a:ext uri="{FF2B5EF4-FFF2-40B4-BE49-F238E27FC236}">
              <a16:creationId xmlns:a16="http://schemas.microsoft.com/office/drawing/2014/main" id="{00000000-0008-0000-06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6" name="Picture 1" descr="ALMASHRI_0">
          <a:extLst>
            <a:ext uri="{FF2B5EF4-FFF2-40B4-BE49-F238E27FC236}">
              <a16:creationId xmlns:a16="http://schemas.microsoft.com/office/drawing/2014/main" id="{00000000-0008-0000-06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7" name="Picture 1" descr="ALMASHRI_0">
          <a:extLst>
            <a:ext uri="{FF2B5EF4-FFF2-40B4-BE49-F238E27FC236}">
              <a16:creationId xmlns:a16="http://schemas.microsoft.com/office/drawing/2014/main" id="{00000000-0008-0000-06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8" name="Picture 1" descr="ALMASHRI_0">
          <a:extLst>
            <a:ext uri="{FF2B5EF4-FFF2-40B4-BE49-F238E27FC236}">
              <a16:creationId xmlns:a16="http://schemas.microsoft.com/office/drawing/2014/main" id="{00000000-0008-0000-06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809" name="Picture 1" descr="ALMASHRI_0">
          <a:extLst>
            <a:ext uri="{FF2B5EF4-FFF2-40B4-BE49-F238E27FC236}">
              <a16:creationId xmlns:a16="http://schemas.microsoft.com/office/drawing/2014/main" id="{00000000-0008-0000-06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0" name="Picture 1" descr="ALMASHRI_0">
          <a:extLst>
            <a:ext uri="{FF2B5EF4-FFF2-40B4-BE49-F238E27FC236}">
              <a16:creationId xmlns:a16="http://schemas.microsoft.com/office/drawing/2014/main" id="{00000000-0008-0000-06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1" name="Picture 1" descr="ALMASHRI_0">
          <a:extLst>
            <a:ext uri="{FF2B5EF4-FFF2-40B4-BE49-F238E27FC236}">
              <a16:creationId xmlns:a16="http://schemas.microsoft.com/office/drawing/2014/main" id="{00000000-0008-0000-06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2" name="Picture 1" descr="ALMASHRI_0">
          <a:extLst>
            <a:ext uri="{FF2B5EF4-FFF2-40B4-BE49-F238E27FC236}">
              <a16:creationId xmlns:a16="http://schemas.microsoft.com/office/drawing/2014/main" id="{00000000-0008-0000-06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3" name="Picture 1" descr="ALMASHRI_0">
          <a:extLst>
            <a:ext uri="{FF2B5EF4-FFF2-40B4-BE49-F238E27FC236}">
              <a16:creationId xmlns:a16="http://schemas.microsoft.com/office/drawing/2014/main" id="{00000000-0008-0000-06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4" name="Picture 1" descr="ALMASHRI_0">
          <a:extLst>
            <a:ext uri="{FF2B5EF4-FFF2-40B4-BE49-F238E27FC236}">
              <a16:creationId xmlns:a16="http://schemas.microsoft.com/office/drawing/2014/main" id="{00000000-0008-0000-06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5" name="Picture 1" descr="ALMASHRI_0">
          <a:extLst>
            <a:ext uri="{FF2B5EF4-FFF2-40B4-BE49-F238E27FC236}">
              <a16:creationId xmlns:a16="http://schemas.microsoft.com/office/drawing/2014/main" id="{00000000-0008-0000-06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6" name="Picture 1" descr="ALMASHRI_0">
          <a:extLst>
            <a:ext uri="{FF2B5EF4-FFF2-40B4-BE49-F238E27FC236}">
              <a16:creationId xmlns:a16="http://schemas.microsoft.com/office/drawing/2014/main" id="{00000000-0008-0000-06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7" name="Picture 1" descr="ALMASHRI_0">
          <a:extLst>
            <a:ext uri="{FF2B5EF4-FFF2-40B4-BE49-F238E27FC236}">
              <a16:creationId xmlns:a16="http://schemas.microsoft.com/office/drawing/2014/main" id="{00000000-0008-0000-06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8" name="Picture 1" descr="ALMASHRI_0">
          <a:extLst>
            <a:ext uri="{FF2B5EF4-FFF2-40B4-BE49-F238E27FC236}">
              <a16:creationId xmlns:a16="http://schemas.microsoft.com/office/drawing/2014/main" id="{00000000-0008-0000-06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19" name="Picture 1" descr="ALMASHRI_0">
          <a:extLst>
            <a:ext uri="{FF2B5EF4-FFF2-40B4-BE49-F238E27FC236}">
              <a16:creationId xmlns:a16="http://schemas.microsoft.com/office/drawing/2014/main" id="{00000000-0008-0000-06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20" name="Picture 1" descr="ALMASHRI_0">
          <a:extLst>
            <a:ext uri="{FF2B5EF4-FFF2-40B4-BE49-F238E27FC236}">
              <a16:creationId xmlns:a16="http://schemas.microsoft.com/office/drawing/2014/main" id="{00000000-0008-0000-06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21" name="Picture 1" descr="ALMASHRI_0">
          <a:extLst>
            <a:ext uri="{FF2B5EF4-FFF2-40B4-BE49-F238E27FC236}">
              <a16:creationId xmlns:a16="http://schemas.microsoft.com/office/drawing/2014/main" id="{00000000-0008-0000-06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22" name="Picture 1" descr="ALMASHRI_0">
          <a:extLst>
            <a:ext uri="{FF2B5EF4-FFF2-40B4-BE49-F238E27FC236}">
              <a16:creationId xmlns:a16="http://schemas.microsoft.com/office/drawing/2014/main" id="{00000000-0008-0000-06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23" name="Picture 1" descr="ALMASHRI_0">
          <a:extLst>
            <a:ext uri="{FF2B5EF4-FFF2-40B4-BE49-F238E27FC236}">
              <a16:creationId xmlns:a16="http://schemas.microsoft.com/office/drawing/2014/main" id="{00000000-0008-0000-06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24" name="Picture 1" descr="ALMASHRI_0">
          <a:extLst>
            <a:ext uri="{FF2B5EF4-FFF2-40B4-BE49-F238E27FC236}">
              <a16:creationId xmlns:a16="http://schemas.microsoft.com/office/drawing/2014/main" id="{00000000-0008-0000-06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25" name="Picture 1" descr="ALMASHRI_0">
          <a:extLst>
            <a:ext uri="{FF2B5EF4-FFF2-40B4-BE49-F238E27FC236}">
              <a16:creationId xmlns:a16="http://schemas.microsoft.com/office/drawing/2014/main" id="{00000000-0008-0000-06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26" name="Picture 1" descr="ALMASHRI_0">
          <a:extLst>
            <a:ext uri="{FF2B5EF4-FFF2-40B4-BE49-F238E27FC236}">
              <a16:creationId xmlns:a16="http://schemas.microsoft.com/office/drawing/2014/main" id="{00000000-0008-0000-06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27" name="Picture 1" descr="ALMASHRI_0">
          <a:extLst>
            <a:ext uri="{FF2B5EF4-FFF2-40B4-BE49-F238E27FC236}">
              <a16:creationId xmlns:a16="http://schemas.microsoft.com/office/drawing/2014/main" id="{00000000-0008-0000-06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28" name="Picture 1" descr="ALMASHRI_0">
          <a:extLst>
            <a:ext uri="{FF2B5EF4-FFF2-40B4-BE49-F238E27FC236}">
              <a16:creationId xmlns:a16="http://schemas.microsoft.com/office/drawing/2014/main" id="{00000000-0008-0000-06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29" name="Picture 1" descr="ALMASHRI_0">
          <a:extLst>
            <a:ext uri="{FF2B5EF4-FFF2-40B4-BE49-F238E27FC236}">
              <a16:creationId xmlns:a16="http://schemas.microsoft.com/office/drawing/2014/main" id="{00000000-0008-0000-06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0" name="Picture 1" descr="ALMASHRI_0">
          <a:extLst>
            <a:ext uri="{FF2B5EF4-FFF2-40B4-BE49-F238E27FC236}">
              <a16:creationId xmlns:a16="http://schemas.microsoft.com/office/drawing/2014/main" id="{00000000-0008-0000-06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1" name="Picture 1" descr="ALMASHRI_0">
          <a:extLst>
            <a:ext uri="{FF2B5EF4-FFF2-40B4-BE49-F238E27FC236}">
              <a16:creationId xmlns:a16="http://schemas.microsoft.com/office/drawing/2014/main" id="{00000000-0008-0000-06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2" name="Picture 1" descr="ALMASHRI_0">
          <a:extLst>
            <a:ext uri="{FF2B5EF4-FFF2-40B4-BE49-F238E27FC236}">
              <a16:creationId xmlns:a16="http://schemas.microsoft.com/office/drawing/2014/main" id="{00000000-0008-0000-06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3" name="Picture 1" descr="ALMASHRI_0">
          <a:extLst>
            <a:ext uri="{FF2B5EF4-FFF2-40B4-BE49-F238E27FC236}">
              <a16:creationId xmlns:a16="http://schemas.microsoft.com/office/drawing/2014/main" id="{00000000-0008-0000-06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4" name="Picture 1" descr="ALMASHRI_0">
          <a:extLst>
            <a:ext uri="{FF2B5EF4-FFF2-40B4-BE49-F238E27FC236}">
              <a16:creationId xmlns:a16="http://schemas.microsoft.com/office/drawing/2014/main" id="{00000000-0008-0000-06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5" name="Picture 1" descr="ALMASHRI_0">
          <a:extLst>
            <a:ext uri="{FF2B5EF4-FFF2-40B4-BE49-F238E27FC236}">
              <a16:creationId xmlns:a16="http://schemas.microsoft.com/office/drawing/2014/main" id="{00000000-0008-0000-06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6" name="Picture 1" descr="ALMASHRI_0">
          <a:extLst>
            <a:ext uri="{FF2B5EF4-FFF2-40B4-BE49-F238E27FC236}">
              <a16:creationId xmlns:a16="http://schemas.microsoft.com/office/drawing/2014/main" id="{00000000-0008-0000-06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7" name="Picture 1" descr="ALMASHRI_0">
          <a:extLst>
            <a:ext uri="{FF2B5EF4-FFF2-40B4-BE49-F238E27FC236}">
              <a16:creationId xmlns:a16="http://schemas.microsoft.com/office/drawing/2014/main" id="{00000000-0008-0000-06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8" name="Picture 1" descr="ALMASHRI_0">
          <a:extLst>
            <a:ext uri="{FF2B5EF4-FFF2-40B4-BE49-F238E27FC236}">
              <a16:creationId xmlns:a16="http://schemas.microsoft.com/office/drawing/2014/main" id="{00000000-0008-0000-06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39" name="Picture 1" descr="ALMASHRI_0">
          <a:extLst>
            <a:ext uri="{FF2B5EF4-FFF2-40B4-BE49-F238E27FC236}">
              <a16:creationId xmlns:a16="http://schemas.microsoft.com/office/drawing/2014/main" id="{00000000-0008-0000-06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40" name="Picture 1" descr="ALMASHRI_0">
          <a:extLst>
            <a:ext uri="{FF2B5EF4-FFF2-40B4-BE49-F238E27FC236}">
              <a16:creationId xmlns:a16="http://schemas.microsoft.com/office/drawing/2014/main" id="{00000000-0008-0000-06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41" name="Picture 1" descr="ALMASHRI_0">
          <a:extLst>
            <a:ext uri="{FF2B5EF4-FFF2-40B4-BE49-F238E27FC236}">
              <a16:creationId xmlns:a16="http://schemas.microsoft.com/office/drawing/2014/main" id="{00000000-0008-0000-06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2" name="Picture 1" descr="ALMASHRI_0">
          <a:extLst>
            <a:ext uri="{FF2B5EF4-FFF2-40B4-BE49-F238E27FC236}">
              <a16:creationId xmlns:a16="http://schemas.microsoft.com/office/drawing/2014/main" id="{00000000-0008-0000-06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3" name="Picture 1" descr="ALMASHRI_0">
          <a:extLst>
            <a:ext uri="{FF2B5EF4-FFF2-40B4-BE49-F238E27FC236}">
              <a16:creationId xmlns:a16="http://schemas.microsoft.com/office/drawing/2014/main" id="{00000000-0008-0000-06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4" name="Picture 1" descr="ALMASHRI_0">
          <a:extLst>
            <a:ext uri="{FF2B5EF4-FFF2-40B4-BE49-F238E27FC236}">
              <a16:creationId xmlns:a16="http://schemas.microsoft.com/office/drawing/2014/main" id="{00000000-0008-0000-06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5" name="Picture 1" descr="ALMASHRI_0">
          <a:extLst>
            <a:ext uri="{FF2B5EF4-FFF2-40B4-BE49-F238E27FC236}">
              <a16:creationId xmlns:a16="http://schemas.microsoft.com/office/drawing/2014/main" id="{00000000-0008-0000-06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6" name="Picture 1" descr="ALMASHRI_0">
          <a:extLst>
            <a:ext uri="{FF2B5EF4-FFF2-40B4-BE49-F238E27FC236}">
              <a16:creationId xmlns:a16="http://schemas.microsoft.com/office/drawing/2014/main" id="{00000000-0008-0000-06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7" name="Picture 1" descr="ALMASHRI_0">
          <a:extLst>
            <a:ext uri="{FF2B5EF4-FFF2-40B4-BE49-F238E27FC236}">
              <a16:creationId xmlns:a16="http://schemas.microsoft.com/office/drawing/2014/main" id="{00000000-0008-0000-06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8" name="Picture 1" descr="ALMASHRI_0">
          <a:extLst>
            <a:ext uri="{FF2B5EF4-FFF2-40B4-BE49-F238E27FC236}">
              <a16:creationId xmlns:a16="http://schemas.microsoft.com/office/drawing/2014/main" id="{00000000-0008-0000-06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49" name="Picture 1" descr="ALMASHRI_0">
          <a:extLst>
            <a:ext uri="{FF2B5EF4-FFF2-40B4-BE49-F238E27FC236}">
              <a16:creationId xmlns:a16="http://schemas.microsoft.com/office/drawing/2014/main" id="{00000000-0008-0000-06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0" name="Picture 1" descr="ALMASHRI_0">
          <a:extLst>
            <a:ext uri="{FF2B5EF4-FFF2-40B4-BE49-F238E27FC236}">
              <a16:creationId xmlns:a16="http://schemas.microsoft.com/office/drawing/2014/main" id="{00000000-0008-0000-06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1" name="Picture 1" descr="ALMASHRI_0">
          <a:extLst>
            <a:ext uri="{FF2B5EF4-FFF2-40B4-BE49-F238E27FC236}">
              <a16:creationId xmlns:a16="http://schemas.microsoft.com/office/drawing/2014/main" id="{00000000-0008-0000-06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2" name="Picture 1" descr="ALMASHRI_0">
          <a:extLst>
            <a:ext uri="{FF2B5EF4-FFF2-40B4-BE49-F238E27FC236}">
              <a16:creationId xmlns:a16="http://schemas.microsoft.com/office/drawing/2014/main" id="{00000000-0008-0000-06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3" name="Picture 1" descr="ALMASHRI_0">
          <a:extLst>
            <a:ext uri="{FF2B5EF4-FFF2-40B4-BE49-F238E27FC236}">
              <a16:creationId xmlns:a16="http://schemas.microsoft.com/office/drawing/2014/main" id="{00000000-0008-0000-06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4" name="Picture 1" descr="ALMASHRI_0">
          <a:extLst>
            <a:ext uri="{FF2B5EF4-FFF2-40B4-BE49-F238E27FC236}">
              <a16:creationId xmlns:a16="http://schemas.microsoft.com/office/drawing/2014/main" id="{00000000-0008-0000-06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5" name="Picture 1" descr="ALMASHRI_0">
          <a:extLst>
            <a:ext uri="{FF2B5EF4-FFF2-40B4-BE49-F238E27FC236}">
              <a16:creationId xmlns:a16="http://schemas.microsoft.com/office/drawing/2014/main" id="{00000000-0008-0000-06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6" name="Picture 1" descr="ALMASHRI_0">
          <a:extLst>
            <a:ext uri="{FF2B5EF4-FFF2-40B4-BE49-F238E27FC236}">
              <a16:creationId xmlns:a16="http://schemas.microsoft.com/office/drawing/2014/main" id="{00000000-0008-0000-06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857" name="Picture 1" descr="ALMASHRI_0">
          <a:extLst>
            <a:ext uri="{FF2B5EF4-FFF2-40B4-BE49-F238E27FC236}">
              <a16:creationId xmlns:a16="http://schemas.microsoft.com/office/drawing/2014/main" id="{00000000-0008-0000-06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58" name="Picture 1" descr="ALMASHRI_0">
          <a:extLst>
            <a:ext uri="{FF2B5EF4-FFF2-40B4-BE49-F238E27FC236}">
              <a16:creationId xmlns:a16="http://schemas.microsoft.com/office/drawing/2014/main" id="{00000000-0008-0000-06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59" name="Picture 1" descr="ALMASHRI_0">
          <a:extLst>
            <a:ext uri="{FF2B5EF4-FFF2-40B4-BE49-F238E27FC236}">
              <a16:creationId xmlns:a16="http://schemas.microsoft.com/office/drawing/2014/main" id="{00000000-0008-0000-06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0" name="Picture 1" descr="ALMASHRI_0">
          <a:extLst>
            <a:ext uri="{FF2B5EF4-FFF2-40B4-BE49-F238E27FC236}">
              <a16:creationId xmlns:a16="http://schemas.microsoft.com/office/drawing/2014/main" id="{00000000-0008-0000-06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1" name="Picture 1" descr="ALMASHRI_0">
          <a:extLst>
            <a:ext uri="{FF2B5EF4-FFF2-40B4-BE49-F238E27FC236}">
              <a16:creationId xmlns:a16="http://schemas.microsoft.com/office/drawing/2014/main" id="{00000000-0008-0000-06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2" name="Picture 1" descr="ALMASHRI_0">
          <a:extLst>
            <a:ext uri="{FF2B5EF4-FFF2-40B4-BE49-F238E27FC236}">
              <a16:creationId xmlns:a16="http://schemas.microsoft.com/office/drawing/2014/main" id="{00000000-0008-0000-06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3" name="Picture 1" descr="ALMASHRI_0">
          <a:extLst>
            <a:ext uri="{FF2B5EF4-FFF2-40B4-BE49-F238E27FC236}">
              <a16:creationId xmlns:a16="http://schemas.microsoft.com/office/drawing/2014/main" id="{00000000-0008-0000-06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4" name="Picture 1" descr="ALMASHRI_0">
          <a:extLst>
            <a:ext uri="{FF2B5EF4-FFF2-40B4-BE49-F238E27FC236}">
              <a16:creationId xmlns:a16="http://schemas.microsoft.com/office/drawing/2014/main" id="{00000000-0008-0000-06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5" name="Picture 1" descr="ALMASHRI_0">
          <a:extLst>
            <a:ext uri="{FF2B5EF4-FFF2-40B4-BE49-F238E27FC236}">
              <a16:creationId xmlns:a16="http://schemas.microsoft.com/office/drawing/2014/main" id="{00000000-0008-0000-06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6" name="Picture 1" descr="ALMASHRI_0">
          <a:extLst>
            <a:ext uri="{FF2B5EF4-FFF2-40B4-BE49-F238E27FC236}">
              <a16:creationId xmlns:a16="http://schemas.microsoft.com/office/drawing/2014/main" id="{00000000-0008-0000-06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7" name="Picture 1" descr="ALMASHRI_0">
          <a:extLst>
            <a:ext uri="{FF2B5EF4-FFF2-40B4-BE49-F238E27FC236}">
              <a16:creationId xmlns:a16="http://schemas.microsoft.com/office/drawing/2014/main" id="{00000000-0008-0000-06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8" name="Picture 1" descr="ALMASHRI_0">
          <a:extLst>
            <a:ext uri="{FF2B5EF4-FFF2-40B4-BE49-F238E27FC236}">
              <a16:creationId xmlns:a16="http://schemas.microsoft.com/office/drawing/2014/main" id="{00000000-0008-0000-06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69" name="Picture 1" descr="ALMASHRI_0">
          <a:extLst>
            <a:ext uri="{FF2B5EF4-FFF2-40B4-BE49-F238E27FC236}">
              <a16:creationId xmlns:a16="http://schemas.microsoft.com/office/drawing/2014/main" id="{00000000-0008-0000-06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70" name="Picture 1" descr="ALMASHRI_0">
          <a:extLst>
            <a:ext uri="{FF2B5EF4-FFF2-40B4-BE49-F238E27FC236}">
              <a16:creationId xmlns:a16="http://schemas.microsoft.com/office/drawing/2014/main" id="{00000000-0008-0000-06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71" name="Picture 1" descr="ALMASHRI_0">
          <a:extLst>
            <a:ext uri="{FF2B5EF4-FFF2-40B4-BE49-F238E27FC236}">
              <a16:creationId xmlns:a16="http://schemas.microsoft.com/office/drawing/2014/main" id="{00000000-0008-0000-06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72" name="Picture 1" descr="ALMASHRI_0">
          <a:extLst>
            <a:ext uri="{FF2B5EF4-FFF2-40B4-BE49-F238E27FC236}">
              <a16:creationId xmlns:a16="http://schemas.microsoft.com/office/drawing/2014/main" id="{00000000-0008-0000-06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873" name="Picture 1" descr="ALMASHRI_0">
          <a:extLst>
            <a:ext uri="{FF2B5EF4-FFF2-40B4-BE49-F238E27FC236}">
              <a16:creationId xmlns:a16="http://schemas.microsoft.com/office/drawing/2014/main" id="{00000000-0008-0000-06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74" name="Picture 1" descr="ALMASHRI_0">
          <a:extLst>
            <a:ext uri="{FF2B5EF4-FFF2-40B4-BE49-F238E27FC236}">
              <a16:creationId xmlns:a16="http://schemas.microsoft.com/office/drawing/2014/main" id="{00000000-0008-0000-06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75" name="Picture 1" descr="ALMASHRI_0">
          <a:extLst>
            <a:ext uri="{FF2B5EF4-FFF2-40B4-BE49-F238E27FC236}">
              <a16:creationId xmlns:a16="http://schemas.microsoft.com/office/drawing/2014/main" id="{00000000-0008-0000-06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76" name="Picture 1" descr="ALMASHRI_0">
          <a:extLst>
            <a:ext uri="{FF2B5EF4-FFF2-40B4-BE49-F238E27FC236}">
              <a16:creationId xmlns:a16="http://schemas.microsoft.com/office/drawing/2014/main" id="{00000000-0008-0000-06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77" name="Picture 1" descr="ALMASHRI_0">
          <a:extLst>
            <a:ext uri="{FF2B5EF4-FFF2-40B4-BE49-F238E27FC236}">
              <a16:creationId xmlns:a16="http://schemas.microsoft.com/office/drawing/2014/main" id="{00000000-0008-0000-06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78" name="Picture 1" descr="ALMASHRI_0">
          <a:extLst>
            <a:ext uri="{FF2B5EF4-FFF2-40B4-BE49-F238E27FC236}">
              <a16:creationId xmlns:a16="http://schemas.microsoft.com/office/drawing/2014/main" id="{00000000-0008-0000-06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79" name="Picture 1" descr="ALMASHRI_0">
          <a:extLst>
            <a:ext uri="{FF2B5EF4-FFF2-40B4-BE49-F238E27FC236}">
              <a16:creationId xmlns:a16="http://schemas.microsoft.com/office/drawing/2014/main" id="{00000000-0008-0000-06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0" name="Picture 1" descr="ALMASHRI_0">
          <a:extLst>
            <a:ext uri="{FF2B5EF4-FFF2-40B4-BE49-F238E27FC236}">
              <a16:creationId xmlns:a16="http://schemas.microsoft.com/office/drawing/2014/main" id="{00000000-0008-0000-06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1" name="Picture 1" descr="ALMASHRI_0">
          <a:extLst>
            <a:ext uri="{FF2B5EF4-FFF2-40B4-BE49-F238E27FC236}">
              <a16:creationId xmlns:a16="http://schemas.microsoft.com/office/drawing/2014/main" id="{00000000-0008-0000-06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2" name="Picture 1" descr="ALMASHRI_0">
          <a:extLst>
            <a:ext uri="{FF2B5EF4-FFF2-40B4-BE49-F238E27FC236}">
              <a16:creationId xmlns:a16="http://schemas.microsoft.com/office/drawing/2014/main" id="{00000000-0008-0000-06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3" name="Picture 1" descr="ALMASHRI_0">
          <a:extLst>
            <a:ext uri="{FF2B5EF4-FFF2-40B4-BE49-F238E27FC236}">
              <a16:creationId xmlns:a16="http://schemas.microsoft.com/office/drawing/2014/main" id="{00000000-0008-0000-06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4" name="Picture 1" descr="ALMASHRI_0">
          <a:extLst>
            <a:ext uri="{FF2B5EF4-FFF2-40B4-BE49-F238E27FC236}">
              <a16:creationId xmlns:a16="http://schemas.microsoft.com/office/drawing/2014/main" id="{00000000-0008-0000-06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5" name="Picture 1" descr="ALMASHRI_0">
          <a:extLst>
            <a:ext uri="{FF2B5EF4-FFF2-40B4-BE49-F238E27FC236}">
              <a16:creationId xmlns:a16="http://schemas.microsoft.com/office/drawing/2014/main" id="{00000000-0008-0000-06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6" name="Picture 1" descr="ALMASHRI_0">
          <a:extLst>
            <a:ext uri="{FF2B5EF4-FFF2-40B4-BE49-F238E27FC236}">
              <a16:creationId xmlns:a16="http://schemas.microsoft.com/office/drawing/2014/main" id="{00000000-0008-0000-06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7" name="Picture 1" descr="ALMASHRI_0">
          <a:extLst>
            <a:ext uri="{FF2B5EF4-FFF2-40B4-BE49-F238E27FC236}">
              <a16:creationId xmlns:a16="http://schemas.microsoft.com/office/drawing/2014/main" id="{00000000-0008-0000-06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8" name="Picture 1" descr="ALMASHRI_0">
          <a:extLst>
            <a:ext uri="{FF2B5EF4-FFF2-40B4-BE49-F238E27FC236}">
              <a16:creationId xmlns:a16="http://schemas.microsoft.com/office/drawing/2014/main" id="{00000000-0008-0000-06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889" name="Picture 1" descr="ALMASHRI_0">
          <a:extLst>
            <a:ext uri="{FF2B5EF4-FFF2-40B4-BE49-F238E27FC236}">
              <a16:creationId xmlns:a16="http://schemas.microsoft.com/office/drawing/2014/main" id="{00000000-0008-0000-06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0" name="Picture 1" descr="ALMASHRI_0">
          <a:extLst>
            <a:ext uri="{FF2B5EF4-FFF2-40B4-BE49-F238E27FC236}">
              <a16:creationId xmlns:a16="http://schemas.microsoft.com/office/drawing/2014/main" id="{00000000-0008-0000-06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1" name="Picture 1" descr="ALMASHRI_0">
          <a:extLst>
            <a:ext uri="{FF2B5EF4-FFF2-40B4-BE49-F238E27FC236}">
              <a16:creationId xmlns:a16="http://schemas.microsoft.com/office/drawing/2014/main" id="{00000000-0008-0000-06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2" name="Picture 1" descr="ALMASHRI_0">
          <a:extLst>
            <a:ext uri="{FF2B5EF4-FFF2-40B4-BE49-F238E27FC236}">
              <a16:creationId xmlns:a16="http://schemas.microsoft.com/office/drawing/2014/main" id="{00000000-0008-0000-06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3" name="Picture 1" descr="ALMASHRI_0">
          <a:extLst>
            <a:ext uri="{FF2B5EF4-FFF2-40B4-BE49-F238E27FC236}">
              <a16:creationId xmlns:a16="http://schemas.microsoft.com/office/drawing/2014/main" id="{00000000-0008-0000-06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4" name="Picture 1" descr="ALMASHRI_0">
          <a:extLst>
            <a:ext uri="{FF2B5EF4-FFF2-40B4-BE49-F238E27FC236}">
              <a16:creationId xmlns:a16="http://schemas.microsoft.com/office/drawing/2014/main" id="{00000000-0008-0000-06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5" name="Picture 1" descr="ALMASHRI_0">
          <a:extLst>
            <a:ext uri="{FF2B5EF4-FFF2-40B4-BE49-F238E27FC236}">
              <a16:creationId xmlns:a16="http://schemas.microsoft.com/office/drawing/2014/main" id="{00000000-0008-0000-06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6" name="Picture 1" descr="ALMASHRI_0">
          <a:extLst>
            <a:ext uri="{FF2B5EF4-FFF2-40B4-BE49-F238E27FC236}">
              <a16:creationId xmlns:a16="http://schemas.microsoft.com/office/drawing/2014/main" id="{00000000-0008-0000-06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7" name="Picture 1" descr="ALMASHRI_0">
          <a:extLst>
            <a:ext uri="{FF2B5EF4-FFF2-40B4-BE49-F238E27FC236}">
              <a16:creationId xmlns:a16="http://schemas.microsoft.com/office/drawing/2014/main" id="{00000000-0008-0000-06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8" name="Picture 1" descr="ALMASHRI_0">
          <a:extLst>
            <a:ext uri="{FF2B5EF4-FFF2-40B4-BE49-F238E27FC236}">
              <a16:creationId xmlns:a16="http://schemas.microsoft.com/office/drawing/2014/main" id="{00000000-0008-0000-06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899" name="Picture 1" descr="ALMASHRI_0">
          <a:extLst>
            <a:ext uri="{FF2B5EF4-FFF2-40B4-BE49-F238E27FC236}">
              <a16:creationId xmlns:a16="http://schemas.microsoft.com/office/drawing/2014/main" id="{00000000-0008-0000-06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00" name="Picture 1" descr="ALMASHRI_0">
          <a:extLst>
            <a:ext uri="{FF2B5EF4-FFF2-40B4-BE49-F238E27FC236}">
              <a16:creationId xmlns:a16="http://schemas.microsoft.com/office/drawing/2014/main" id="{00000000-0008-0000-06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01" name="Picture 1" descr="ALMASHRI_0">
          <a:extLst>
            <a:ext uri="{FF2B5EF4-FFF2-40B4-BE49-F238E27FC236}">
              <a16:creationId xmlns:a16="http://schemas.microsoft.com/office/drawing/2014/main" id="{00000000-0008-0000-06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02" name="Picture 1" descr="ALMASHRI_0">
          <a:extLst>
            <a:ext uri="{FF2B5EF4-FFF2-40B4-BE49-F238E27FC236}">
              <a16:creationId xmlns:a16="http://schemas.microsoft.com/office/drawing/2014/main" id="{00000000-0008-0000-06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03" name="Picture 1" descr="ALMASHRI_0">
          <a:extLst>
            <a:ext uri="{FF2B5EF4-FFF2-40B4-BE49-F238E27FC236}">
              <a16:creationId xmlns:a16="http://schemas.microsoft.com/office/drawing/2014/main" id="{00000000-0008-0000-06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04" name="Picture 1" descr="ALMASHRI_0">
          <a:extLst>
            <a:ext uri="{FF2B5EF4-FFF2-40B4-BE49-F238E27FC236}">
              <a16:creationId xmlns:a16="http://schemas.microsoft.com/office/drawing/2014/main" id="{00000000-0008-0000-06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05" name="Picture 1" descr="ALMASHRI_0">
          <a:extLst>
            <a:ext uri="{FF2B5EF4-FFF2-40B4-BE49-F238E27FC236}">
              <a16:creationId xmlns:a16="http://schemas.microsoft.com/office/drawing/2014/main" id="{00000000-0008-0000-06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06" name="Picture 1" descr="ALMASHRI_0">
          <a:extLst>
            <a:ext uri="{FF2B5EF4-FFF2-40B4-BE49-F238E27FC236}">
              <a16:creationId xmlns:a16="http://schemas.microsoft.com/office/drawing/2014/main" id="{00000000-0008-0000-06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07" name="Picture 1" descr="ALMASHRI_0">
          <a:extLst>
            <a:ext uri="{FF2B5EF4-FFF2-40B4-BE49-F238E27FC236}">
              <a16:creationId xmlns:a16="http://schemas.microsoft.com/office/drawing/2014/main" id="{00000000-0008-0000-06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08" name="Picture 1" descr="ALMASHRI_0">
          <a:extLst>
            <a:ext uri="{FF2B5EF4-FFF2-40B4-BE49-F238E27FC236}">
              <a16:creationId xmlns:a16="http://schemas.microsoft.com/office/drawing/2014/main" id="{00000000-0008-0000-06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09" name="Picture 1" descr="ALMASHRI_0">
          <a:extLst>
            <a:ext uri="{FF2B5EF4-FFF2-40B4-BE49-F238E27FC236}">
              <a16:creationId xmlns:a16="http://schemas.microsoft.com/office/drawing/2014/main" id="{00000000-0008-0000-06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0" name="Picture 1" descr="ALMASHRI_0">
          <a:extLst>
            <a:ext uri="{FF2B5EF4-FFF2-40B4-BE49-F238E27FC236}">
              <a16:creationId xmlns:a16="http://schemas.microsoft.com/office/drawing/2014/main" id="{00000000-0008-0000-06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1" name="Picture 1" descr="ALMASHRI_0">
          <a:extLst>
            <a:ext uri="{FF2B5EF4-FFF2-40B4-BE49-F238E27FC236}">
              <a16:creationId xmlns:a16="http://schemas.microsoft.com/office/drawing/2014/main" id="{00000000-0008-0000-06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2" name="Picture 1" descr="ALMASHRI_0">
          <a:extLst>
            <a:ext uri="{FF2B5EF4-FFF2-40B4-BE49-F238E27FC236}">
              <a16:creationId xmlns:a16="http://schemas.microsoft.com/office/drawing/2014/main" id="{00000000-0008-0000-06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3" name="Picture 1" descr="ALMASHRI_0">
          <a:extLst>
            <a:ext uri="{FF2B5EF4-FFF2-40B4-BE49-F238E27FC236}">
              <a16:creationId xmlns:a16="http://schemas.microsoft.com/office/drawing/2014/main" id="{00000000-0008-0000-06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4" name="Picture 1" descr="ALMASHRI_0">
          <a:extLst>
            <a:ext uri="{FF2B5EF4-FFF2-40B4-BE49-F238E27FC236}">
              <a16:creationId xmlns:a16="http://schemas.microsoft.com/office/drawing/2014/main" id="{00000000-0008-0000-06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5" name="Picture 1" descr="ALMASHRI_0">
          <a:extLst>
            <a:ext uri="{FF2B5EF4-FFF2-40B4-BE49-F238E27FC236}">
              <a16:creationId xmlns:a16="http://schemas.microsoft.com/office/drawing/2014/main" id="{00000000-0008-0000-06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6" name="Picture 1" descr="ALMASHRI_0">
          <a:extLst>
            <a:ext uri="{FF2B5EF4-FFF2-40B4-BE49-F238E27FC236}">
              <a16:creationId xmlns:a16="http://schemas.microsoft.com/office/drawing/2014/main" id="{00000000-0008-0000-06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7" name="Picture 1" descr="ALMASHRI_0">
          <a:extLst>
            <a:ext uri="{FF2B5EF4-FFF2-40B4-BE49-F238E27FC236}">
              <a16:creationId xmlns:a16="http://schemas.microsoft.com/office/drawing/2014/main" id="{00000000-0008-0000-06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8" name="Picture 1" descr="ALMASHRI_0">
          <a:extLst>
            <a:ext uri="{FF2B5EF4-FFF2-40B4-BE49-F238E27FC236}">
              <a16:creationId xmlns:a16="http://schemas.microsoft.com/office/drawing/2014/main" id="{00000000-0008-0000-06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19" name="Picture 1" descr="ALMASHRI_0">
          <a:extLst>
            <a:ext uri="{FF2B5EF4-FFF2-40B4-BE49-F238E27FC236}">
              <a16:creationId xmlns:a16="http://schemas.microsoft.com/office/drawing/2014/main" id="{00000000-0008-0000-06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20" name="Picture 1" descr="ALMASHRI_0">
          <a:extLst>
            <a:ext uri="{FF2B5EF4-FFF2-40B4-BE49-F238E27FC236}">
              <a16:creationId xmlns:a16="http://schemas.microsoft.com/office/drawing/2014/main" id="{00000000-0008-0000-06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90046"/>
    <xdr:pic>
      <xdr:nvPicPr>
        <xdr:cNvPr id="1921" name="Picture 1" descr="ALMASHRI_0">
          <a:extLst>
            <a:ext uri="{FF2B5EF4-FFF2-40B4-BE49-F238E27FC236}">
              <a16:creationId xmlns:a16="http://schemas.microsoft.com/office/drawing/2014/main" id="{00000000-0008-0000-06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9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2" name="Picture 1" descr="ALMASHRI_0">
          <a:extLst>
            <a:ext uri="{FF2B5EF4-FFF2-40B4-BE49-F238E27FC236}">
              <a16:creationId xmlns:a16="http://schemas.microsoft.com/office/drawing/2014/main" id="{00000000-0008-0000-06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3" name="Picture 1" descr="ALMASHRI_0">
          <a:extLst>
            <a:ext uri="{FF2B5EF4-FFF2-40B4-BE49-F238E27FC236}">
              <a16:creationId xmlns:a16="http://schemas.microsoft.com/office/drawing/2014/main" id="{00000000-0008-0000-06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4" name="Picture 1" descr="ALMASHRI_0">
          <a:extLst>
            <a:ext uri="{FF2B5EF4-FFF2-40B4-BE49-F238E27FC236}">
              <a16:creationId xmlns:a16="http://schemas.microsoft.com/office/drawing/2014/main" id="{00000000-0008-0000-06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5" name="Picture 1" descr="ALMASHRI_0">
          <a:extLst>
            <a:ext uri="{FF2B5EF4-FFF2-40B4-BE49-F238E27FC236}">
              <a16:creationId xmlns:a16="http://schemas.microsoft.com/office/drawing/2014/main" id="{00000000-0008-0000-06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6" name="Picture 1" descr="ALMASHRI_0">
          <a:extLst>
            <a:ext uri="{FF2B5EF4-FFF2-40B4-BE49-F238E27FC236}">
              <a16:creationId xmlns:a16="http://schemas.microsoft.com/office/drawing/2014/main" id="{00000000-0008-0000-06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7" name="Picture 1" descr="ALMASHRI_0">
          <a:extLst>
            <a:ext uri="{FF2B5EF4-FFF2-40B4-BE49-F238E27FC236}">
              <a16:creationId xmlns:a16="http://schemas.microsoft.com/office/drawing/2014/main" id="{00000000-0008-0000-06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8" name="Picture 1" descr="ALMASHRI_0">
          <a:extLst>
            <a:ext uri="{FF2B5EF4-FFF2-40B4-BE49-F238E27FC236}">
              <a16:creationId xmlns:a16="http://schemas.microsoft.com/office/drawing/2014/main" id="{00000000-0008-0000-06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29" name="Picture 1" descr="ALMASHRI_0">
          <a:extLst>
            <a:ext uri="{FF2B5EF4-FFF2-40B4-BE49-F238E27FC236}">
              <a16:creationId xmlns:a16="http://schemas.microsoft.com/office/drawing/2014/main" id="{00000000-0008-0000-06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30" name="Picture 1" descr="ALMASHRI_0">
          <a:extLst>
            <a:ext uri="{FF2B5EF4-FFF2-40B4-BE49-F238E27FC236}">
              <a16:creationId xmlns:a16="http://schemas.microsoft.com/office/drawing/2014/main" id="{00000000-0008-0000-06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31" name="Picture 1" descr="ALMASHRI_0">
          <a:extLst>
            <a:ext uri="{FF2B5EF4-FFF2-40B4-BE49-F238E27FC236}">
              <a16:creationId xmlns:a16="http://schemas.microsoft.com/office/drawing/2014/main" id="{00000000-0008-0000-06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32" name="Picture 1" descr="ALMASHRI_0">
          <a:extLst>
            <a:ext uri="{FF2B5EF4-FFF2-40B4-BE49-F238E27FC236}">
              <a16:creationId xmlns:a16="http://schemas.microsoft.com/office/drawing/2014/main" id="{00000000-0008-0000-06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33" name="Picture 1" descr="ALMASHRI_0">
          <a:extLst>
            <a:ext uri="{FF2B5EF4-FFF2-40B4-BE49-F238E27FC236}">
              <a16:creationId xmlns:a16="http://schemas.microsoft.com/office/drawing/2014/main" id="{00000000-0008-0000-06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34" name="Picture 1" descr="ALMASHRI_0">
          <a:extLst>
            <a:ext uri="{FF2B5EF4-FFF2-40B4-BE49-F238E27FC236}">
              <a16:creationId xmlns:a16="http://schemas.microsoft.com/office/drawing/2014/main" id="{00000000-0008-0000-06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5180521"/>
    <xdr:pic>
      <xdr:nvPicPr>
        <xdr:cNvPr id="1935" name="Picture 1" descr="ALMASHRI_0">
          <a:extLst>
            <a:ext uri="{FF2B5EF4-FFF2-40B4-BE49-F238E27FC236}">
              <a16:creationId xmlns:a16="http://schemas.microsoft.com/office/drawing/2014/main" id="{00000000-0008-0000-0600-00008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51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37" name="Picture 1" descr="ALMASHRI_0">
          <a:extLst>
            <a:ext uri="{FF2B5EF4-FFF2-40B4-BE49-F238E27FC236}">
              <a16:creationId xmlns:a16="http://schemas.microsoft.com/office/drawing/2014/main" id="{00000000-0008-0000-0600-00009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38" name="Picture 1" descr="ALMASHRI_0">
          <a:extLst>
            <a:ext uri="{FF2B5EF4-FFF2-40B4-BE49-F238E27FC236}">
              <a16:creationId xmlns:a16="http://schemas.microsoft.com/office/drawing/2014/main" id="{00000000-0008-0000-06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39" name="Picture 1" descr="ALMASHRI_0">
          <a:extLst>
            <a:ext uri="{FF2B5EF4-FFF2-40B4-BE49-F238E27FC236}">
              <a16:creationId xmlns:a16="http://schemas.microsoft.com/office/drawing/2014/main" id="{00000000-0008-0000-06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0" name="Picture 1" descr="ALMASHRI_0">
          <a:extLst>
            <a:ext uri="{FF2B5EF4-FFF2-40B4-BE49-F238E27FC236}">
              <a16:creationId xmlns:a16="http://schemas.microsoft.com/office/drawing/2014/main" id="{00000000-0008-0000-06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1" name="Picture 1" descr="ALMASHRI_0">
          <a:extLst>
            <a:ext uri="{FF2B5EF4-FFF2-40B4-BE49-F238E27FC236}">
              <a16:creationId xmlns:a16="http://schemas.microsoft.com/office/drawing/2014/main" id="{00000000-0008-0000-0600-00009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2" name="Picture 1" descr="ALMASHRI_0">
          <a:extLst>
            <a:ext uri="{FF2B5EF4-FFF2-40B4-BE49-F238E27FC236}">
              <a16:creationId xmlns:a16="http://schemas.microsoft.com/office/drawing/2014/main" id="{00000000-0008-0000-06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3" name="Picture 1" descr="ALMASHRI_0">
          <a:extLst>
            <a:ext uri="{FF2B5EF4-FFF2-40B4-BE49-F238E27FC236}">
              <a16:creationId xmlns:a16="http://schemas.microsoft.com/office/drawing/2014/main" id="{00000000-0008-0000-0600-00009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4" name="Picture 1" descr="ALMASHRI_0">
          <a:extLst>
            <a:ext uri="{FF2B5EF4-FFF2-40B4-BE49-F238E27FC236}">
              <a16:creationId xmlns:a16="http://schemas.microsoft.com/office/drawing/2014/main" id="{00000000-0008-0000-06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5" name="Picture 1" descr="ALMASHRI_0">
          <a:extLst>
            <a:ext uri="{FF2B5EF4-FFF2-40B4-BE49-F238E27FC236}">
              <a16:creationId xmlns:a16="http://schemas.microsoft.com/office/drawing/2014/main" id="{00000000-0008-0000-06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6" name="Picture 1" descr="ALMASHRI_0">
          <a:extLst>
            <a:ext uri="{FF2B5EF4-FFF2-40B4-BE49-F238E27FC236}">
              <a16:creationId xmlns:a16="http://schemas.microsoft.com/office/drawing/2014/main" id="{00000000-0008-0000-06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7" name="Picture 1" descr="ALMASHRI_0">
          <a:extLst>
            <a:ext uri="{FF2B5EF4-FFF2-40B4-BE49-F238E27FC236}">
              <a16:creationId xmlns:a16="http://schemas.microsoft.com/office/drawing/2014/main" id="{00000000-0008-0000-06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8" name="Picture 1" descr="ALMASHRI_0">
          <a:extLst>
            <a:ext uri="{FF2B5EF4-FFF2-40B4-BE49-F238E27FC236}">
              <a16:creationId xmlns:a16="http://schemas.microsoft.com/office/drawing/2014/main" id="{00000000-0008-0000-06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49" name="Picture 1" descr="ALMASHRI_0">
          <a:extLst>
            <a:ext uri="{FF2B5EF4-FFF2-40B4-BE49-F238E27FC236}">
              <a16:creationId xmlns:a16="http://schemas.microsoft.com/office/drawing/2014/main" id="{00000000-0008-0000-0600-00009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50" name="Picture 1" descr="ALMASHRI_0">
          <a:extLst>
            <a:ext uri="{FF2B5EF4-FFF2-40B4-BE49-F238E27FC236}">
              <a16:creationId xmlns:a16="http://schemas.microsoft.com/office/drawing/2014/main" id="{00000000-0008-0000-06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51" name="Picture 1" descr="ALMASHRI_0">
          <a:extLst>
            <a:ext uri="{FF2B5EF4-FFF2-40B4-BE49-F238E27FC236}">
              <a16:creationId xmlns:a16="http://schemas.microsoft.com/office/drawing/2014/main" id="{00000000-0008-0000-06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1952" name="Picture 1" descr="ALMASHRI_0">
          <a:extLst>
            <a:ext uri="{FF2B5EF4-FFF2-40B4-BE49-F238E27FC236}">
              <a16:creationId xmlns:a16="http://schemas.microsoft.com/office/drawing/2014/main" id="{00000000-0008-0000-06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53" name="Picture 1" descr="ALMASHRI_0">
          <a:extLst>
            <a:ext uri="{FF2B5EF4-FFF2-40B4-BE49-F238E27FC236}">
              <a16:creationId xmlns:a16="http://schemas.microsoft.com/office/drawing/2014/main" id="{00000000-0008-0000-0600-0000A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54" name="Picture 1" descr="ALMASHRI_0">
          <a:extLst>
            <a:ext uri="{FF2B5EF4-FFF2-40B4-BE49-F238E27FC236}">
              <a16:creationId xmlns:a16="http://schemas.microsoft.com/office/drawing/2014/main" id="{00000000-0008-0000-06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55" name="Picture 1" descr="ALMASHRI_0">
          <a:extLst>
            <a:ext uri="{FF2B5EF4-FFF2-40B4-BE49-F238E27FC236}">
              <a16:creationId xmlns:a16="http://schemas.microsoft.com/office/drawing/2014/main" id="{00000000-0008-0000-0600-0000A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56" name="Picture 1" descr="ALMASHRI_0">
          <a:extLst>
            <a:ext uri="{FF2B5EF4-FFF2-40B4-BE49-F238E27FC236}">
              <a16:creationId xmlns:a16="http://schemas.microsoft.com/office/drawing/2014/main" id="{00000000-0008-0000-06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57" name="Picture 1" descr="ALMASHRI_0">
          <a:extLst>
            <a:ext uri="{FF2B5EF4-FFF2-40B4-BE49-F238E27FC236}">
              <a16:creationId xmlns:a16="http://schemas.microsoft.com/office/drawing/2014/main" id="{00000000-0008-0000-06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58" name="Picture 1" descr="ALMASHRI_0">
          <a:extLst>
            <a:ext uri="{FF2B5EF4-FFF2-40B4-BE49-F238E27FC236}">
              <a16:creationId xmlns:a16="http://schemas.microsoft.com/office/drawing/2014/main" id="{00000000-0008-0000-06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59" name="Picture 1" descr="ALMASHRI_0">
          <a:extLst>
            <a:ext uri="{FF2B5EF4-FFF2-40B4-BE49-F238E27FC236}">
              <a16:creationId xmlns:a16="http://schemas.microsoft.com/office/drawing/2014/main" id="{00000000-0008-0000-0600-0000A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0" name="Picture 1" descr="ALMASHRI_0">
          <a:extLst>
            <a:ext uri="{FF2B5EF4-FFF2-40B4-BE49-F238E27FC236}">
              <a16:creationId xmlns:a16="http://schemas.microsoft.com/office/drawing/2014/main" id="{00000000-0008-0000-06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1" name="Picture 1" descr="ALMASHRI_0">
          <a:extLst>
            <a:ext uri="{FF2B5EF4-FFF2-40B4-BE49-F238E27FC236}">
              <a16:creationId xmlns:a16="http://schemas.microsoft.com/office/drawing/2014/main" id="{00000000-0008-0000-0600-0000A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2" name="Picture 1" descr="ALMASHRI_0">
          <a:extLst>
            <a:ext uri="{FF2B5EF4-FFF2-40B4-BE49-F238E27FC236}">
              <a16:creationId xmlns:a16="http://schemas.microsoft.com/office/drawing/2014/main" id="{00000000-0008-0000-06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3" name="Picture 1" descr="ALMASHRI_0">
          <a:extLst>
            <a:ext uri="{FF2B5EF4-FFF2-40B4-BE49-F238E27FC236}">
              <a16:creationId xmlns:a16="http://schemas.microsoft.com/office/drawing/2014/main" id="{00000000-0008-0000-06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4" name="Picture 1" descr="ALMASHRI_0">
          <a:extLst>
            <a:ext uri="{FF2B5EF4-FFF2-40B4-BE49-F238E27FC236}">
              <a16:creationId xmlns:a16="http://schemas.microsoft.com/office/drawing/2014/main" id="{00000000-0008-0000-06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5" name="Picture 1" descr="ALMASHRI_0">
          <a:extLst>
            <a:ext uri="{FF2B5EF4-FFF2-40B4-BE49-F238E27FC236}">
              <a16:creationId xmlns:a16="http://schemas.microsoft.com/office/drawing/2014/main" id="{00000000-0008-0000-0600-0000A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6" name="Picture 1" descr="ALMASHRI_0">
          <a:extLst>
            <a:ext uri="{FF2B5EF4-FFF2-40B4-BE49-F238E27FC236}">
              <a16:creationId xmlns:a16="http://schemas.microsoft.com/office/drawing/2014/main" id="{00000000-0008-0000-06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7" name="Picture 1" descr="ALMASHRI_0">
          <a:extLst>
            <a:ext uri="{FF2B5EF4-FFF2-40B4-BE49-F238E27FC236}">
              <a16:creationId xmlns:a16="http://schemas.microsoft.com/office/drawing/2014/main" id="{00000000-0008-0000-0600-0000A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1968" name="Picture 1" descr="ALMASHRI_0">
          <a:extLst>
            <a:ext uri="{FF2B5EF4-FFF2-40B4-BE49-F238E27FC236}">
              <a16:creationId xmlns:a16="http://schemas.microsoft.com/office/drawing/2014/main" id="{00000000-0008-0000-06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69" name="Picture 1" descr="ALMASHRI_0">
          <a:extLst>
            <a:ext uri="{FF2B5EF4-FFF2-40B4-BE49-F238E27FC236}">
              <a16:creationId xmlns:a16="http://schemas.microsoft.com/office/drawing/2014/main" id="{00000000-0008-0000-06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0" name="Picture 1" descr="ALMASHRI_0">
          <a:extLst>
            <a:ext uri="{FF2B5EF4-FFF2-40B4-BE49-F238E27FC236}">
              <a16:creationId xmlns:a16="http://schemas.microsoft.com/office/drawing/2014/main" id="{00000000-0008-0000-06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1" name="Picture 1" descr="ALMASHRI_0">
          <a:extLst>
            <a:ext uri="{FF2B5EF4-FFF2-40B4-BE49-F238E27FC236}">
              <a16:creationId xmlns:a16="http://schemas.microsoft.com/office/drawing/2014/main" id="{00000000-0008-0000-0600-0000B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2" name="Picture 1" descr="ALMASHRI_0">
          <a:extLst>
            <a:ext uri="{FF2B5EF4-FFF2-40B4-BE49-F238E27FC236}">
              <a16:creationId xmlns:a16="http://schemas.microsoft.com/office/drawing/2014/main" id="{00000000-0008-0000-06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3" name="Picture 1" descr="ALMASHRI_0">
          <a:extLst>
            <a:ext uri="{FF2B5EF4-FFF2-40B4-BE49-F238E27FC236}">
              <a16:creationId xmlns:a16="http://schemas.microsoft.com/office/drawing/2014/main" id="{00000000-0008-0000-0600-0000B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4" name="Picture 1" descr="ALMASHRI_0">
          <a:extLst>
            <a:ext uri="{FF2B5EF4-FFF2-40B4-BE49-F238E27FC236}">
              <a16:creationId xmlns:a16="http://schemas.microsoft.com/office/drawing/2014/main" id="{00000000-0008-0000-06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5" name="Picture 1" descr="ALMASHRI_0">
          <a:extLst>
            <a:ext uri="{FF2B5EF4-FFF2-40B4-BE49-F238E27FC236}">
              <a16:creationId xmlns:a16="http://schemas.microsoft.com/office/drawing/2014/main" id="{00000000-0008-0000-06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6" name="Picture 1" descr="ALMASHRI_0">
          <a:extLst>
            <a:ext uri="{FF2B5EF4-FFF2-40B4-BE49-F238E27FC236}">
              <a16:creationId xmlns:a16="http://schemas.microsoft.com/office/drawing/2014/main" id="{00000000-0008-0000-06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7" name="Picture 1" descr="ALMASHRI_0">
          <a:extLst>
            <a:ext uri="{FF2B5EF4-FFF2-40B4-BE49-F238E27FC236}">
              <a16:creationId xmlns:a16="http://schemas.microsoft.com/office/drawing/2014/main" id="{00000000-0008-0000-0600-0000B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8" name="Picture 1" descr="ALMASHRI_0">
          <a:extLst>
            <a:ext uri="{FF2B5EF4-FFF2-40B4-BE49-F238E27FC236}">
              <a16:creationId xmlns:a16="http://schemas.microsoft.com/office/drawing/2014/main" id="{00000000-0008-0000-06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79" name="Picture 1" descr="ALMASHRI_0">
          <a:extLst>
            <a:ext uri="{FF2B5EF4-FFF2-40B4-BE49-F238E27FC236}">
              <a16:creationId xmlns:a16="http://schemas.microsoft.com/office/drawing/2014/main" id="{00000000-0008-0000-06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80" name="Picture 1" descr="ALMASHRI_0">
          <a:extLst>
            <a:ext uri="{FF2B5EF4-FFF2-40B4-BE49-F238E27FC236}">
              <a16:creationId xmlns:a16="http://schemas.microsoft.com/office/drawing/2014/main" id="{00000000-0008-0000-06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81" name="Picture 1" descr="ALMASHRI_0">
          <a:extLst>
            <a:ext uri="{FF2B5EF4-FFF2-40B4-BE49-F238E27FC236}">
              <a16:creationId xmlns:a16="http://schemas.microsoft.com/office/drawing/2014/main" id="{00000000-0008-0000-06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82" name="Picture 1" descr="ALMASHRI_0">
          <a:extLst>
            <a:ext uri="{FF2B5EF4-FFF2-40B4-BE49-F238E27FC236}">
              <a16:creationId xmlns:a16="http://schemas.microsoft.com/office/drawing/2014/main" id="{00000000-0008-0000-06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83" name="Picture 1" descr="ALMASHRI_0">
          <a:extLst>
            <a:ext uri="{FF2B5EF4-FFF2-40B4-BE49-F238E27FC236}">
              <a16:creationId xmlns:a16="http://schemas.microsoft.com/office/drawing/2014/main" id="{00000000-0008-0000-0600-0000B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26720"/>
    <xdr:pic>
      <xdr:nvPicPr>
        <xdr:cNvPr id="1984" name="Picture 1" descr="ALMASHRI_0">
          <a:extLst>
            <a:ext uri="{FF2B5EF4-FFF2-40B4-BE49-F238E27FC236}">
              <a16:creationId xmlns:a16="http://schemas.microsoft.com/office/drawing/2014/main" id="{00000000-0008-0000-06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85" name="Picture 1" descr="ALMASHRI_0">
          <a:extLst>
            <a:ext uri="{FF2B5EF4-FFF2-40B4-BE49-F238E27FC236}">
              <a16:creationId xmlns:a16="http://schemas.microsoft.com/office/drawing/2014/main" id="{00000000-0008-0000-0600-0000C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86" name="Picture 1" descr="ALMASHRI_0">
          <a:extLst>
            <a:ext uri="{FF2B5EF4-FFF2-40B4-BE49-F238E27FC236}">
              <a16:creationId xmlns:a16="http://schemas.microsoft.com/office/drawing/2014/main" id="{00000000-0008-0000-06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87" name="Picture 1" descr="ALMASHRI_0">
          <a:extLst>
            <a:ext uri="{FF2B5EF4-FFF2-40B4-BE49-F238E27FC236}">
              <a16:creationId xmlns:a16="http://schemas.microsoft.com/office/drawing/2014/main" id="{00000000-0008-0000-0600-0000C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88" name="Picture 1" descr="ALMASHRI_0">
          <a:extLst>
            <a:ext uri="{FF2B5EF4-FFF2-40B4-BE49-F238E27FC236}">
              <a16:creationId xmlns:a16="http://schemas.microsoft.com/office/drawing/2014/main" id="{00000000-0008-0000-06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89" name="Picture 1" descr="ALMASHRI_0">
          <a:extLst>
            <a:ext uri="{FF2B5EF4-FFF2-40B4-BE49-F238E27FC236}">
              <a16:creationId xmlns:a16="http://schemas.microsoft.com/office/drawing/2014/main" id="{00000000-0008-0000-0600-0000C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0" name="Picture 1" descr="ALMASHRI_0">
          <a:extLst>
            <a:ext uri="{FF2B5EF4-FFF2-40B4-BE49-F238E27FC236}">
              <a16:creationId xmlns:a16="http://schemas.microsoft.com/office/drawing/2014/main" id="{00000000-0008-0000-06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1" name="Picture 1" descr="ALMASHRI_0">
          <a:extLst>
            <a:ext uri="{FF2B5EF4-FFF2-40B4-BE49-F238E27FC236}">
              <a16:creationId xmlns:a16="http://schemas.microsoft.com/office/drawing/2014/main" id="{00000000-0008-0000-0600-0000C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2" name="Picture 1" descr="ALMASHRI_0">
          <a:extLst>
            <a:ext uri="{FF2B5EF4-FFF2-40B4-BE49-F238E27FC236}">
              <a16:creationId xmlns:a16="http://schemas.microsoft.com/office/drawing/2014/main" id="{00000000-0008-0000-06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3" name="Picture 1" descr="ALMASHRI_0">
          <a:extLst>
            <a:ext uri="{FF2B5EF4-FFF2-40B4-BE49-F238E27FC236}">
              <a16:creationId xmlns:a16="http://schemas.microsoft.com/office/drawing/2014/main" id="{00000000-0008-0000-0600-0000C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4" name="Picture 1" descr="ALMASHRI_0">
          <a:extLst>
            <a:ext uri="{FF2B5EF4-FFF2-40B4-BE49-F238E27FC236}">
              <a16:creationId xmlns:a16="http://schemas.microsoft.com/office/drawing/2014/main" id="{00000000-0008-0000-06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5" name="Picture 1" descr="ALMASHRI_0">
          <a:extLst>
            <a:ext uri="{FF2B5EF4-FFF2-40B4-BE49-F238E27FC236}">
              <a16:creationId xmlns:a16="http://schemas.microsoft.com/office/drawing/2014/main" id="{00000000-0008-0000-06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6" name="Picture 1" descr="ALMASHRI_0">
          <a:extLst>
            <a:ext uri="{FF2B5EF4-FFF2-40B4-BE49-F238E27FC236}">
              <a16:creationId xmlns:a16="http://schemas.microsoft.com/office/drawing/2014/main" id="{00000000-0008-0000-06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7" name="Picture 1" descr="ALMASHRI_0">
          <a:extLst>
            <a:ext uri="{FF2B5EF4-FFF2-40B4-BE49-F238E27FC236}">
              <a16:creationId xmlns:a16="http://schemas.microsoft.com/office/drawing/2014/main" id="{00000000-0008-0000-0600-0000C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8" name="Picture 1" descr="ALMASHRI_0">
          <a:extLst>
            <a:ext uri="{FF2B5EF4-FFF2-40B4-BE49-F238E27FC236}">
              <a16:creationId xmlns:a16="http://schemas.microsoft.com/office/drawing/2014/main" id="{00000000-0008-0000-06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1999" name="Picture 1" descr="ALMASHRI_0">
          <a:extLst>
            <a:ext uri="{FF2B5EF4-FFF2-40B4-BE49-F238E27FC236}">
              <a16:creationId xmlns:a16="http://schemas.microsoft.com/office/drawing/2014/main" id="{00000000-0008-0000-0600-0000C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417195"/>
    <xdr:pic>
      <xdr:nvPicPr>
        <xdr:cNvPr id="2000" name="Picture 1" descr="ALMASHRI_0">
          <a:extLst>
            <a:ext uri="{FF2B5EF4-FFF2-40B4-BE49-F238E27FC236}">
              <a16:creationId xmlns:a16="http://schemas.microsoft.com/office/drawing/2014/main" id="{00000000-0008-0000-06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1" name="Picture 1" descr="ALMASHRI_0">
          <a:extLst>
            <a:ext uri="{FF2B5EF4-FFF2-40B4-BE49-F238E27FC236}">
              <a16:creationId xmlns:a16="http://schemas.microsoft.com/office/drawing/2014/main" id="{00000000-0008-0000-0600-0000D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2" name="Picture 1" descr="ALMASHRI_0">
          <a:extLst>
            <a:ext uri="{FF2B5EF4-FFF2-40B4-BE49-F238E27FC236}">
              <a16:creationId xmlns:a16="http://schemas.microsoft.com/office/drawing/2014/main" id="{00000000-0008-0000-06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3" name="Picture 1" descr="ALMASHRI_0">
          <a:extLst>
            <a:ext uri="{FF2B5EF4-FFF2-40B4-BE49-F238E27FC236}">
              <a16:creationId xmlns:a16="http://schemas.microsoft.com/office/drawing/2014/main" id="{00000000-0008-0000-06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4" name="Picture 1" descr="ALMASHRI_0">
          <a:extLst>
            <a:ext uri="{FF2B5EF4-FFF2-40B4-BE49-F238E27FC236}">
              <a16:creationId xmlns:a16="http://schemas.microsoft.com/office/drawing/2014/main" id="{00000000-0008-0000-06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5" name="Picture 1" descr="ALMASHRI_0">
          <a:extLst>
            <a:ext uri="{FF2B5EF4-FFF2-40B4-BE49-F238E27FC236}">
              <a16:creationId xmlns:a16="http://schemas.microsoft.com/office/drawing/2014/main" id="{00000000-0008-0000-06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6" name="Picture 1" descr="ALMASHRI_0">
          <a:extLst>
            <a:ext uri="{FF2B5EF4-FFF2-40B4-BE49-F238E27FC236}">
              <a16:creationId xmlns:a16="http://schemas.microsoft.com/office/drawing/2014/main" id="{00000000-0008-0000-06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7" name="Picture 1" descr="ALMASHRI_0">
          <a:extLst>
            <a:ext uri="{FF2B5EF4-FFF2-40B4-BE49-F238E27FC236}">
              <a16:creationId xmlns:a16="http://schemas.microsoft.com/office/drawing/2014/main" id="{00000000-0008-0000-0600-0000D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8" name="Picture 1" descr="ALMASHRI_0">
          <a:extLst>
            <a:ext uri="{FF2B5EF4-FFF2-40B4-BE49-F238E27FC236}">
              <a16:creationId xmlns:a16="http://schemas.microsoft.com/office/drawing/2014/main" id="{00000000-0008-0000-06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09" name="Picture 1" descr="ALMASHRI_0">
          <a:extLst>
            <a:ext uri="{FF2B5EF4-FFF2-40B4-BE49-F238E27FC236}">
              <a16:creationId xmlns:a16="http://schemas.microsoft.com/office/drawing/2014/main" id="{00000000-0008-0000-0600-0000D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10" name="Picture 1" descr="ALMASHRI_0">
          <a:extLst>
            <a:ext uri="{FF2B5EF4-FFF2-40B4-BE49-F238E27FC236}">
              <a16:creationId xmlns:a16="http://schemas.microsoft.com/office/drawing/2014/main" id="{00000000-0008-0000-06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11" name="Picture 1" descr="ALMASHRI_0">
          <a:extLst>
            <a:ext uri="{FF2B5EF4-FFF2-40B4-BE49-F238E27FC236}">
              <a16:creationId xmlns:a16="http://schemas.microsoft.com/office/drawing/2014/main" id="{00000000-0008-0000-06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12" name="Picture 1" descr="ALMASHRI_0">
          <a:extLst>
            <a:ext uri="{FF2B5EF4-FFF2-40B4-BE49-F238E27FC236}">
              <a16:creationId xmlns:a16="http://schemas.microsoft.com/office/drawing/2014/main" id="{00000000-0008-0000-06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13" name="Picture 1" descr="ALMASHRI_0">
          <a:extLst>
            <a:ext uri="{FF2B5EF4-FFF2-40B4-BE49-F238E27FC236}">
              <a16:creationId xmlns:a16="http://schemas.microsoft.com/office/drawing/2014/main" id="{00000000-0008-0000-0600-0000D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14" name="Picture 1" descr="ALMASHRI_0">
          <a:extLst>
            <a:ext uri="{FF2B5EF4-FFF2-40B4-BE49-F238E27FC236}">
              <a16:creationId xmlns:a16="http://schemas.microsoft.com/office/drawing/2014/main" id="{00000000-0008-0000-06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15" name="Picture 1" descr="ALMASHRI_0">
          <a:extLst>
            <a:ext uri="{FF2B5EF4-FFF2-40B4-BE49-F238E27FC236}">
              <a16:creationId xmlns:a16="http://schemas.microsoft.com/office/drawing/2014/main" id="{00000000-0008-0000-0600-0000D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94335"/>
    <xdr:pic>
      <xdr:nvPicPr>
        <xdr:cNvPr id="2016" name="Picture 1" descr="ALMASHRI_0">
          <a:extLst>
            <a:ext uri="{FF2B5EF4-FFF2-40B4-BE49-F238E27FC236}">
              <a16:creationId xmlns:a16="http://schemas.microsoft.com/office/drawing/2014/main" id="{00000000-0008-0000-06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17" name="Picture 1" descr="ALMASHRI_0">
          <a:extLst>
            <a:ext uri="{FF2B5EF4-FFF2-40B4-BE49-F238E27FC236}">
              <a16:creationId xmlns:a16="http://schemas.microsoft.com/office/drawing/2014/main" id="{00000000-0008-0000-06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18" name="Picture 1" descr="ALMASHRI_0">
          <a:extLst>
            <a:ext uri="{FF2B5EF4-FFF2-40B4-BE49-F238E27FC236}">
              <a16:creationId xmlns:a16="http://schemas.microsoft.com/office/drawing/2014/main" id="{00000000-0008-0000-06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19" name="Picture 1" descr="ALMASHRI_0">
          <a:extLst>
            <a:ext uri="{FF2B5EF4-FFF2-40B4-BE49-F238E27FC236}">
              <a16:creationId xmlns:a16="http://schemas.microsoft.com/office/drawing/2014/main" id="{00000000-0008-0000-0600-0000E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0" name="Picture 1" descr="ALMASHRI_0">
          <a:extLst>
            <a:ext uri="{FF2B5EF4-FFF2-40B4-BE49-F238E27FC236}">
              <a16:creationId xmlns:a16="http://schemas.microsoft.com/office/drawing/2014/main" id="{00000000-0008-0000-06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1" name="Picture 1" descr="ALMASHRI_0">
          <a:extLst>
            <a:ext uri="{FF2B5EF4-FFF2-40B4-BE49-F238E27FC236}">
              <a16:creationId xmlns:a16="http://schemas.microsoft.com/office/drawing/2014/main" id="{00000000-0008-0000-0600-0000E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2" name="Picture 1" descr="ALMASHRI_0">
          <a:extLst>
            <a:ext uri="{FF2B5EF4-FFF2-40B4-BE49-F238E27FC236}">
              <a16:creationId xmlns:a16="http://schemas.microsoft.com/office/drawing/2014/main" id="{00000000-0008-0000-06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3" name="Picture 1" descr="ALMASHRI_0">
          <a:extLst>
            <a:ext uri="{FF2B5EF4-FFF2-40B4-BE49-F238E27FC236}">
              <a16:creationId xmlns:a16="http://schemas.microsoft.com/office/drawing/2014/main" id="{00000000-0008-0000-06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4" name="Picture 1" descr="ALMASHRI_0">
          <a:extLst>
            <a:ext uri="{FF2B5EF4-FFF2-40B4-BE49-F238E27FC236}">
              <a16:creationId xmlns:a16="http://schemas.microsoft.com/office/drawing/2014/main" id="{00000000-0008-0000-06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5" name="Picture 1" descr="ALMASHRI_0">
          <a:extLst>
            <a:ext uri="{FF2B5EF4-FFF2-40B4-BE49-F238E27FC236}">
              <a16:creationId xmlns:a16="http://schemas.microsoft.com/office/drawing/2014/main" id="{00000000-0008-0000-0600-0000E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6" name="Picture 1" descr="ALMASHRI_0">
          <a:extLst>
            <a:ext uri="{FF2B5EF4-FFF2-40B4-BE49-F238E27FC236}">
              <a16:creationId xmlns:a16="http://schemas.microsoft.com/office/drawing/2014/main" id="{00000000-0008-0000-06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7" name="Picture 1" descr="ALMASHRI_0">
          <a:extLst>
            <a:ext uri="{FF2B5EF4-FFF2-40B4-BE49-F238E27FC236}">
              <a16:creationId xmlns:a16="http://schemas.microsoft.com/office/drawing/2014/main" id="{00000000-0008-0000-06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8" name="Picture 1" descr="ALMASHRI_0">
          <a:extLst>
            <a:ext uri="{FF2B5EF4-FFF2-40B4-BE49-F238E27FC236}">
              <a16:creationId xmlns:a16="http://schemas.microsoft.com/office/drawing/2014/main" id="{00000000-0008-0000-06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29" name="Picture 1" descr="ALMASHRI_0">
          <a:extLst>
            <a:ext uri="{FF2B5EF4-FFF2-40B4-BE49-F238E27FC236}">
              <a16:creationId xmlns:a16="http://schemas.microsoft.com/office/drawing/2014/main" id="{00000000-0008-0000-06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30" name="Picture 1" descr="ALMASHRI_0">
          <a:extLst>
            <a:ext uri="{FF2B5EF4-FFF2-40B4-BE49-F238E27FC236}">
              <a16:creationId xmlns:a16="http://schemas.microsoft.com/office/drawing/2014/main" id="{00000000-0008-0000-06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151</xdr:row>
      <xdr:rowOff>0</xdr:rowOff>
    </xdr:from>
    <xdr:ext cx="0" cy="384810"/>
    <xdr:pic>
      <xdr:nvPicPr>
        <xdr:cNvPr id="2031" name="Picture 1" descr="ALMASHRI_0">
          <a:extLst>
            <a:ext uri="{FF2B5EF4-FFF2-40B4-BE49-F238E27FC236}">
              <a16:creationId xmlns:a16="http://schemas.microsoft.com/office/drawing/2014/main" id="{00000000-0008-0000-0600-0000E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3097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2" name="Picture 2031" descr="ALMASHRI_0">
          <a:extLst>
            <a:ext uri="{FF2B5EF4-FFF2-40B4-BE49-F238E27FC236}">
              <a16:creationId xmlns:a16="http://schemas.microsoft.com/office/drawing/2014/main" id="{00000000-0008-0000-06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3" name="Picture 1" descr="ALMASHRI_0">
          <a:extLst>
            <a:ext uri="{FF2B5EF4-FFF2-40B4-BE49-F238E27FC236}">
              <a16:creationId xmlns:a16="http://schemas.microsoft.com/office/drawing/2014/main" id="{00000000-0008-0000-0600-0000F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4" name="Picture 1" descr="ALMASHRI_0">
          <a:extLst>
            <a:ext uri="{FF2B5EF4-FFF2-40B4-BE49-F238E27FC236}">
              <a16:creationId xmlns:a16="http://schemas.microsoft.com/office/drawing/2014/main" id="{00000000-0008-0000-06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5" name="Picture 1" descr="ALMASHRI_0">
          <a:extLst>
            <a:ext uri="{FF2B5EF4-FFF2-40B4-BE49-F238E27FC236}">
              <a16:creationId xmlns:a16="http://schemas.microsoft.com/office/drawing/2014/main" id="{00000000-0008-0000-06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6" name="Picture 1" descr="ALMASHRI_0">
          <a:extLst>
            <a:ext uri="{FF2B5EF4-FFF2-40B4-BE49-F238E27FC236}">
              <a16:creationId xmlns:a16="http://schemas.microsoft.com/office/drawing/2014/main" id="{00000000-0008-0000-06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7" name="Picture 1" descr="ALMASHRI_0">
          <a:extLst>
            <a:ext uri="{FF2B5EF4-FFF2-40B4-BE49-F238E27FC236}">
              <a16:creationId xmlns:a16="http://schemas.microsoft.com/office/drawing/2014/main" id="{00000000-0008-0000-0600-0000F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8" name="Picture 1" descr="ALMASHRI_0">
          <a:extLst>
            <a:ext uri="{FF2B5EF4-FFF2-40B4-BE49-F238E27FC236}">
              <a16:creationId xmlns:a16="http://schemas.microsoft.com/office/drawing/2014/main" id="{00000000-0008-0000-06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39" name="Picture 1" descr="ALMASHRI_0">
          <a:extLst>
            <a:ext uri="{FF2B5EF4-FFF2-40B4-BE49-F238E27FC236}">
              <a16:creationId xmlns:a16="http://schemas.microsoft.com/office/drawing/2014/main" id="{00000000-0008-0000-0600-0000F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0" name="Picture 1" descr="ALMASHRI_0">
          <a:extLst>
            <a:ext uri="{FF2B5EF4-FFF2-40B4-BE49-F238E27FC236}">
              <a16:creationId xmlns:a16="http://schemas.microsoft.com/office/drawing/2014/main" id="{00000000-0008-0000-06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1" name="Picture 1" descr="ALMASHRI_0">
          <a:extLst>
            <a:ext uri="{FF2B5EF4-FFF2-40B4-BE49-F238E27FC236}">
              <a16:creationId xmlns:a16="http://schemas.microsoft.com/office/drawing/2014/main" id="{00000000-0008-0000-06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2" name="Picture 1" descr="ALMASHRI_0">
          <a:extLst>
            <a:ext uri="{FF2B5EF4-FFF2-40B4-BE49-F238E27FC236}">
              <a16:creationId xmlns:a16="http://schemas.microsoft.com/office/drawing/2014/main" id="{00000000-0008-0000-06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3" name="Picture 1" descr="ALMASHRI_0">
          <a:extLst>
            <a:ext uri="{FF2B5EF4-FFF2-40B4-BE49-F238E27FC236}">
              <a16:creationId xmlns:a16="http://schemas.microsoft.com/office/drawing/2014/main" id="{00000000-0008-0000-06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4" name="Picture 1" descr="ALMASHRI_0">
          <a:extLst>
            <a:ext uri="{FF2B5EF4-FFF2-40B4-BE49-F238E27FC236}">
              <a16:creationId xmlns:a16="http://schemas.microsoft.com/office/drawing/2014/main" id="{00000000-0008-0000-06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5" name="Picture 1" descr="ALMASHRI_0">
          <a:extLst>
            <a:ext uri="{FF2B5EF4-FFF2-40B4-BE49-F238E27FC236}">
              <a16:creationId xmlns:a16="http://schemas.microsoft.com/office/drawing/2014/main" id="{00000000-0008-0000-0600-0000F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6" name="Picture 1" descr="ALMASHRI_0">
          <a:extLst>
            <a:ext uri="{FF2B5EF4-FFF2-40B4-BE49-F238E27FC236}">
              <a16:creationId xmlns:a16="http://schemas.microsoft.com/office/drawing/2014/main" id="{00000000-0008-0000-06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47" name="Picture 1" descr="ALMASHRI_0">
          <a:extLst>
            <a:ext uri="{FF2B5EF4-FFF2-40B4-BE49-F238E27FC236}">
              <a16:creationId xmlns:a16="http://schemas.microsoft.com/office/drawing/2014/main" id="{00000000-0008-0000-06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48" name="Picture 1" descr="ALMASHRI_0">
          <a:extLst>
            <a:ext uri="{FF2B5EF4-FFF2-40B4-BE49-F238E27FC236}">
              <a16:creationId xmlns:a16="http://schemas.microsoft.com/office/drawing/2014/main" id="{00000000-0008-0000-06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49" name="Picture 1" descr="ALMASHRI_0">
          <a:extLst>
            <a:ext uri="{FF2B5EF4-FFF2-40B4-BE49-F238E27FC236}">
              <a16:creationId xmlns:a16="http://schemas.microsoft.com/office/drawing/2014/main" id="{00000000-0008-0000-06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0" name="Picture 1" descr="ALMASHRI_0">
          <a:extLst>
            <a:ext uri="{FF2B5EF4-FFF2-40B4-BE49-F238E27FC236}">
              <a16:creationId xmlns:a16="http://schemas.microsoft.com/office/drawing/2014/main" id="{00000000-0008-0000-06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1" name="Picture 1" descr="ALMASHRI_0">
          <a:extLst>
            <a:ext uri="{FF2B5EF4-FFF2-40B4-BE49-F238E27FC236}">
              <a16:creationId xmlns:a16="http://schemas.microsoft.com/office/drawing/2014/main" id="{00000000-0008-0000-06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2" name="Picture 1" descr="ALMASHRI_0">
          <a:extLst>
            <a:ext uri="{FF2B5EF4-FFF2-40B4-BE49-F238E27FC236}">
              <a16:creationId xmlns:a16="http://schemas.microsoft.com/office/drawing/2014/main" id="{00000000-0008-0000-06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3" name="Picture 1" descr="ALMASHRI_0">
          <a:extLst>
            <a:ext uri="{FF2B5EF4-FFF2-40B4-BE49-F238E27FC236}">
              <a16:creationId xmlns:a16="http://schemas.microsoft.com/office/drawing/2014/main" id="{00000000-0008-0000-06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4" name="Picture 1" descr="ALMASHRI_0">
          <a:extLst>
            <a:ext uri="{FF2B5EF4-FFF2-40B4-BE49-F238E27FC236}">
              <a16:creationId xmlns:a16="http://schemas.microsoft.com/office/drawing/2014/main" id="{00000000-0008-0000-06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5" name="Picture 1" descr="ALMASHRI_0">
          <a:extLst>
            <a:ext uri="{FF2B5EF4-FFF2-40B4-BE49-F238E27FC236}">
              <a16:creationId xmlns:a16="http://schemas.microsoft.com/office/drawing/2014/main" id="{00000000-0008-0000-06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6" name="Picture 1" descr="ALMASHRI_0">
          <a:extLst>
            <a:ext uri="{FF2B5EF4-FFF2-40B4-BE49-F238E27FC236}">
              <a16:creationId xmlns:a16="http://schemas.microsoft.com/office/drawing/2014/main" id="{00000000-0008-0000-06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7" name="Picture 1" descr="ALMASHRI_0">
          <a:extLst>
            <a:ext uri="{FF2B5EF4-FFF2-40B4-BE49-F238E27FC236}">
              <a16:creationId xmlns:a16="http://schemas.microsoft.com/office/drawing/2014/main" id="{00000000-0008-0000-06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8" name="Picture 1" descr="ALMASHRI_0">
          <a:extLst>
            <a:ext uri="{FF2B5EF4-FFF2-40B4-BE49-F238E27FC236}">
              <a16:creationId xmlns:a16="http://schemas.microsoft.com/office/drawing/2014/main" id="{00000000-0008-0000-06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59" name="Picture 1" descr="ALMASHRI_0">
          <a:extLst>
            <a:ext uri="{FF2B5EF4-FFF2-40B4-BE49-F238E27FC236}">
              <a16:creationId xmlns:a16="http://schemas.microsoft.com/office/drawing/2014/main" id="{00000000-0008-0000-06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60" name="Picture 1" descr="ALMASHRI_0">
          <a:extLst>
            <a:ext uri="{FF2B5EF4-FFF2-40B4-BE49-F238E27FC236}">
              <a16:creationId xmlns:a16="http://schemas.microsoft.com/office/drawing/2014/main" id="{00000000-0008-0000-06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61" name="Picture 1" descr="ALMASHRI_0">
          <a:extLst>
            <a:ext uri="{FF2B5EF4-FFF2-40B4-BE49-F238E27FC236}">
              <a16:creationId xmlns:a16="http://schemas.microsoft.com/office/drawing/2014/main" id="{00000000-0008-0000-06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62" name="Picture 1" descr="ALMASHRI_0">
          <a:extLst>
            <a:ext uri="{FF2B5EF4-FFF2-40B4-BE49-F238E27FC236}">
              <a16:creationId xmlns:a16="http://schemas.microsoft.com/office/drawing/2014/main" id="{00000000-0008-0000-06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2063" name="Picture 1" descr="ALMASHRI_0">
          <a:extLst>
            <a:ext uri="{FF2B5EF4-FFF2-40B4-BE49-F238E27FC236}">
              <a16:creationId xmlns:a16="http://schemas.microsoft.com/office/drawing/2014/main" id="{00000000-0008-0000-06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64" name="Picture 1" descr="ALMASHRI_0">
          <a:extLst>
            <a:ext uri="{FF2B5EF4-FFF2-40B4-BE49-F238E27FC236}">
              <a16:creationId xmlns:a16="http://schemas.microsoft.com/office/drawing/2014/main" id="{00000000-0008-0000-06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65" name="Picture 1" descr="ALMASHRI_0">
          <a:extLst>
            <a:ext uri="{FF2B5EF4-FFF2-40B4-BE49-F238E27FC236}">
              <a16:creationId xmlns:a16="http://schemas.microsoft.com/office/drawing/2014/main" id="{00000000-0008-0000-06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66" name="Picture 1" descr="ALMASHRI_0">
          <a:extLst>
            <a:ext uri="{FF2B5EF4-FFF2-40B4-BE49-F238E27FC236}">
              <a16:creationId xmlns:a16="http://schemas.microsoft.com/office/drawing/2014/main" id="{00000000-0008-0000-06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67" name="Picture 1" descr="ALMASHRI_0">
          <a:extLst>
            <a:ext uri="{FF2B5EF4-FFF2-40B4-BE49-F238E27FC236}">
              <a16:creationId xmlns:a16="http://schemas.microsoft.com/office/drawing/2014/main" id="{00000000-0008-0000-06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68" name="Picture 1" descr="ALMASHRI_0">
          <a:extLst>
            <a:ext uri="{FF2B5EF4-FFF2-40B4-BE49-F238E27FC236}">
              <a16:creationId xmlns:a16="http://schemas.microsoft.com/office/drawing/2014/main" id="{00000000-0008-0000-06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69" name="Picture 1" descr="ALMASHRI_0">
          <a:extLst>
            <a:ext uri="{FF2B5EF4-FFF2-40B4-BE49-F238E27FC236}">
              <a16:creationId xmlns:a16="http://schemas.microsoft.com/office/drawing/2014/main" id="{00000000-0008-0000-06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0" name="Picture 1" descr="ALMASHRI_0">
          <a:extLst>
            <a:ext uri="{FF2B5EF4-FFF2-40B4-BE49-F238E27FC236}">
              <a16:creationId xmlns:a16="http://schemas.microsoft.com/office/drawing/2014/main" id="{00000000-0008-0000-06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1" name="Picture 1" descr="ALMASHRI_0">
          <a:extLst>
            <a:ext uri="{FF2B5EF4-FFF2-40B4-BE49-F238E27FC236}">
              <a16:creationId xmlns:a16="http://schemas.microsoft.com/office/drawing/2014/main" id="{00000000-0008-0000-06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2" name="Picture 1" descr="ALMASHRI_0">
          <a:extLst>
            <a:ext uri="{FF2B5EF4-FFF2-40B4-BE49-F238E27FC236}">
              <a16:creationId xmlns:a16="http://schemas.microsoft.com/office/drawing/2014/main" id="{00000000-0008-0000-06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3" name="Picture 1" descr="ALMASHRI_0">
          <a:extLst>
            <a:ext uri="{FF2B5EF4-FFF2-40B4-BE49-F238E27FC236}">
              <a16:creationId xmlns:a16="http://schemas.microsoft.com/office/drawing/2014/main" id="{00000000-0008-0000-06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4" name="Picture 1" descr="ALMASHRI_0">
          <a:extLst>
            <a:ext uri="{FF2B5EF4-FFF2-40B4-BE49-F238E27FC236}">
              <a16:creationId xmlns:a16="http://schemas.microsoft.com/office/drawing/2014/main" id="{00000000-0008-0000-06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5" name="Picture 1" descr="ALMASHRI_0">
          <a:extLst>
            <a:ext uri="{FF2B5EF4-FFF2-40B4-BE49-F238E27FC236}">
              <a16:creationId xmlns:a16="http://schemas.microsoft.com/office/drawing/2014/main" id="{00000000-0008-0000-06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6" name="Picture 1" descr="ALMASHRI_0">
          <a:extLst>
            <a:ext uri="{FF2B5EF4-FFF2-40B4-BE49-F238E27FC236}">
              <a16:creationId xmlns:a16="http://schemas.microsoft.com/office/drawing/2014/main" id="{00000000-0008-0000-06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7" name="Picture 1" descr="ALMASHRI_0">
          <a:extLst>
            <a:ext uri="{FF2B5EF4-FFF2-40B4-BE49-F238E27FC236}">
              <a16:creationId xmlns:a16="http://schemas.microsoft.com/office/drawing/2014/main" id="{00000000-0008-0000-06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8" name="Picture 1" descr="ALMASHRI_0">
          <a:extLst>
            <a:ext uri="{FF2B5EF4-FFF2-40B4-BE49-F238E27FC236}">
              <a16:creationId xmlns:a16="http://schemas.microsoft.com/office/drawing/2014/main" id="{00000000-0008-0000-06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2079" name="Picture 1" descr="ALMASHRI_0">
          <a:extLst>
            <a:ext uri="{FF2B5EF4-FFF2-40B4-BE49-F238E27FC236}">
              <a16:creationId xmlns:a16="http://schemas.microsoft.com/office/drawing/2014/main" id="{00000000-0008-0000-06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0" name="Picture 1" descr="ALMASHRI_0">
          <a:extLst>
            <a:ext uri="{FF2B5EF4-FFF2-40B4-BE49-F238E27FC236}">
              <a16:creationId xmlns:a16="http://schemas.microsoft.com/office/drawing/2014/main" id="{00000000-0008-0000-06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1" name="Picture 1" descr="ALMASHRI_0">
          <a:extLst>
            <a:ext uri="{FF2B5EF4-FFF2-40B4-BE49-F238E27FC236}">
              <a16:creationId xmlns:a16="http://schemas.microsoft.com/office/drawing/2014/main" id="{00000000-0008-0000-06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2" name="Picture 1" descr="ALMASHRI_0">
          <a:extLst>
            <a:ext uri="{FF2B5EF4-FFF2-40B4-BE49-F238E27FC236}">
              <a16:creationId xmlns:a16="http://schemas.microsoft.com/office/drawing/2014/main" id="{00000000-0008-0000-06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3" name="Picture 1" descr="ALMASHRI_0">
          <a:extLst>
            <a:ext uri="{FF2B5EF4-FFF2-40B4-BE49-F238E27FC236}">
              <a16:creationId xmlns:a16="http://schemas.microsoft.com/office/drawing/2014/main" id="{00000000-0008-0000-06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4" name="Picture 1" descr="ALMASHRI_0">
          <a:extLst>
            <a:ext uri="{FF2B5EF4-FFF2-40B4-BE49-F238E27FC236}">
              <a16:creationId xmlns:a16="http://schemas.microsoft.com/office/drawing/2014/main" id="{00000000-0008-0000-06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5" name="Picture 1" descr="ALMASHRI_0">
          <a:extLst>
            <a:ext uri="{FF2B5EF4-FFF2-40B4-BE49-F238E27FC236}">
              <a16:creationId xmlns:a16="http://schemas.microsoft.com/office/drawing/2014/main" id="{00000000-0008-0000-0600-00002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6" name="Picture 1" descr="ALMASHRI_0">
          <a:extLst>
            <a:ext uri="{FF2B5EF4-FFF2-40B4-BE49-F238E27FC236}">
              <a16:creationId xmlns:a16="http://schemas.microsoft.com/office/drawing/2014/main" id="{00000000-0008-0000-06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7" name="Picture 1" descr="ALMASHRI_0">
          <a:extLst>
            <a:ext uri="{FF2B5EF4-FFF2-40B4-BE49-F238E27FC236}">
              <a16:creationId xmlns:a16="http://schemas.microsoft.com/office/drawing/2014/main" id="{00000000-0008-0000-0600-00002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8" name="Picture 1" descr="ALMASHRI_0">
          <a:extLst>
            <a:ext uri="{FF2B5EF4-FFF2-40B4-BE49-F238E27FC236}">
              <a16:creationId xmlns:a16="http://schemas.microsoft.com/office/drawing/2014/main" id="{00000000-0008-0000-06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89" name="Picture 1" descr="ALMASHRI_0">
          <a:extLst>
            <a:ext uri="{FF2B5EF4-FFF2-40B4-BE49-F238E27FC236}">
              <a16:creationId xmlns:a16="http://schemas.microsoft.com/office/drawing/2014/main" id="{00000000-0008-0000-06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90" name="Picture 1" descr="ALMASHRI_0">
          <a:extLst>
            <a:ext uri="{FF2B5EF4-FFF2-40B4-BE49-F238E27FC236}">
              <a16:creationId xmlns:a16="http://schemas.microsoft.com/office/drawing/2014/main" id="{00000000-0008-0000-06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91" name="Picture 1" descr="ALMASHRI_0">
          <a:extLst>
            <a:ext uri="{FF2B5EF4-FFF2-40B4-BE49-F238E27FC236}">
              <a16:creationId xmlns:a16="http://schemas.microsoft.com/office/drawing/2014/main" id="{00000000-0008-0000-06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92" name="Picture 1" descr="ALMASHRI_0">
          <a:extLst>
            <a:ext uri="{FF2B5EF4-FFF2-40B4-BE49-F238E27FC236}">
              <a16:creationId xmlns:a16="http://schemas.microsoft.com/office/drawing/2014/main" id="{00000000-0008-0000-06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93" name="Picture 1" descr="ALMASHRI_0">
          <a:extLst>
            <a:ext uri="{FF2B5EF4-FFF2-40B4-BE49-F238E27FC236}">
              <a16:creationId xmlns:a16="http://schemas.microsoft.com/office/drawing/2014/main" id="{00000000-0008-0000-06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94" name="Picture 1" descr="ALMASHRI_0">
          <a:extLst>
            <a:ext uri="{FF2B5EF4-FFF2-40B4-BE49-F238E27FC236}">
              <a16:creationId xmlns:a16="http://schemas.microsoft.com/office/drawing/2014/main" id="{00000000-0008-0000-06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2095" name="Picture 1" descr="ALMASHRI_0">
          <a:extLst>
            <a:ext uri="{FF2B5EF4-FFF2-40B4-BE49-F238E27FC236}">
              <a16:creationId xmlns:a16="http://schemas.microsoft.com/office/drawing/2014/main" id="{00000000-0008-0000-06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096" name="Picture 1" descr="ALMASHRI_0">
          <a:extLst>
            <a:ext uri="{FF2B5EF4-FFF2-40B4-BE49-F238E27FC236}">
              <a16:creationId xmlns:a16="http://schemas.microsoft.com/office/drawing/2014/main" id="{00000000-0008-0000-06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097" name="Picture 1" descr="ALMASHRI_0">
          <a:extLst>
            <a:ext uri="{FF2B5EF4-FFF2-40B4-BE49-F238E27FC236}">
              <a16:creationId xmlns:a16="http://schemas.microsoft.com/office/drawing/2014/main" id="{00000000-0008-0000-0600-00003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098" name="Picture 1" descr="ALMASHRI_0">
          <a:extLst>
            <a:ext uri="{FF2B5EF4-FFF2-40B4-BE49-F238E27FC236}">
              <a16:creationId xmlns:a16="http://schemas.microsoft.com/office/drawing/2014/main" id="{00000000-0008-0000-06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099" name="Picture 1" descr="ALMASHRI_0">
          <a:extLst>
            <a:ext uri="{FF2B5EF4-FFF2-40B4-BE49-F238E27FC236}">
              <a16:creationId xmlns:a16="http://schemas.microsoft.com/office/drawing/2014/main" id="{00000000-0008-0000-06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0" name="Picture 1" descr="ALMASHRI_0">
          <a:extLst>
            <a:ext uri="{FF2B5EF4-FFF2-40B4-BE49-F238E27FC236}">
              <a16:creationId xmlns:a16="http://schemas.microsoft.com/office/drawing/2014/main" id="{00000000-0008-0000-06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1" name="Picture 1" descr="ALMASHRI_0">
          <a:extLst>
            <a:ext uri="{FF2B5EF4-FFF2-40B4-BE49-F238E27FC236}">
              <a16:creationId xmlns:a16="http://schemas.microsoft.com/office/drawing/2014/main" id="{00000000-0008-0000-06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2" name="Picture 1" descr="ALMASHRI_0">
          <a:extLst>
            <a:ext uri="{FF2B5EF4-FFF2-40B4-BE49-F238E27FC236}">
              <a16:creationId xmlns:a16="http://schemas.microsoft.com/office/drawing/2014/main" id="{00000000-0008-0000-06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3" name="Picture 1" descr="ALMASHRI_0">
          <a:extLst>
            <a:ext uri="{FF2B5EF4-FFF2-40B4-BE49-F238E27FC236}">
              <a16:creationId xmlns:a16="http://schemas.microsoft.com/office/drawing/2014/main" id="{00000000-0008-0000-06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4" name="Picture 1" descr="ALMASHRI_0">
          <a:extLst>
            <a:ext uri="{FF2B5EF4-FFF2-40B4-BE49-F238E27FC236}">
              <a16:creationId xmlns:a16="http://schemas.microsoft.com/office/drawing/2014/main" id="{00000000-0008-0000-06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5" name="Picture 1" descr="ALMASHRI_0">
          <a:extLst>
            <a:ext uri="{FF2B5EF4-FFF2-40B4-BE49-F238E27FC236}">
              <a16:creationId xmlns:a16="http://schemas.microsoft.com/office/drawing/2014/main" id="{00000000-0008-0000-0600-00003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6" name="Picture 1" descr="ALMASHRI_0">
          <a:extLst>
            <a:ext uri="{FF2B5EF4-FFF2-40B4-BE49-F238E27FC236}">
              <a16:creationId xmlns:a16="http://schemas.microsoft.com/office/drawing/2014/main" id="{00000000-0008-0000-06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7" name="Picture 1" descr="ALMASHRI_0">
          <a:extLst>
            <a:ext uri="{FF2B5EF4-FFF2-40B4-BE49-F238E27FC236}">
              <a16:creationId xmlns:a16="http://schemas.microsoft.com/office/drawing/2014/main" id="{00000000-0008-0000-06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8" name="Picture 1" descr="ALMASHRI_0">
          <a:extLst>
            <a:ext uri="{FF2B5EF4-FFF2-40B4-BE49-F238E27FC236}">
              <a16:creationId xmlns:a16="http://schemas.microsoft.com/office/drawing/2014/main" id="{00000000-0008-0000-06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09" name="Picture 1" descr="ALMASHRI_0">
          <a:extLst>
            <a:ext uri="{FF2B5EF4-FFF2-40B4-BE49-F238E27FC236}">
              <a16:creationId xmlns:a16="http://schemas.microsoft.com/office/drawing/2014/main" id="{00000000-0008-0000-0600-00003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0" name="Picture 1" descr="ALMASHRI_0">
          <a:extLst>
            <a:ext uri="{FF2B5EF4-FFF2-40B4-BE49-F238E27FC236}">
              <a16:creationId xmlns:a16="http://schemas.microsoft.com/office/drawing/2014/main" id="{00000000-0008-0000-06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1" name="Picture 1" descr="ALMASHRI_0">
          <a:extLst>
            <a:ext uri="{FF2B5EF4-FFF2-40B4-BE49-F238E27FC236}">
              <a16:creationId xmlns:a16="http://schemas.microsoft.com/office/drawing/2014/main" id="{00000000-0008-0000-0600-00003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2" name="Picture 1" descr="ALMASHRI_0">
          <a:extLst>
            <a:ext uri="{FF2B5EF4-FFF2-40B4-BE49-F238E27FC236}">
              <a16:creationId xmlns:a16="http://schemas.microsoft.com/office/drawing/2014/main" id="{00000000-0008-0000-06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3" name="Picture 1" descr="ALMASHRI_0">
          <a:extLst>
            <a:ext uri="{FF2B5EF4-FFF2-40B4-BE49-F238E27FC236}">
              <a16:creationId xmlns:a16="http://schemas.microsoft.com/office/drawing/2014/main" id="{00000000-0008-0000-06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4" name="Picture 1" descr="ALMASHRI_0">
          <a:extLst>
            <a:ext uri="{FF2B5EF4-FFF2-40B4-BE49-F238E27FC236}">
              <a16:creationId xmlns:a16="http://schemas.microsoft.com/office/drawing/2014/main" id="{00000000-0008-0000-06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5" name="Picture 1" descr="ALMASHRI_0">
          <a:extLst>
            <a:ext uri="{FF2B5EF4-FFF2-40B4-BE49-F238E27FC236}">
              <a16:creationId xmlns:a16="http://schemas.microsoft.com/office/drawing/2014/main" id="{00000000-0008-0000-06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6" name="Picture 1" descr="ALMASHRI_0">
          <a:extLst>
            <a:ext uri="{FF2B5EF4-FFF2-40B4-BE49-F238E27FC236}">
              <a16:creationId xmlns:a16="http://schemas.microsoft.com/office/drawing/2014/main" id="{00000000-0008-0000-06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7" name="Picture 1" descr="ALMASHRI_0">
          <a:extLst>
            <a:ext uri="{FF2B5EF4-FFF2-40B4-BE49-F238E27FC236}">
              <a16:creationId xmlns:a16="http://schemas.microsoft.com/office/drawing/2014/main" id="{00000000-0008-0000-06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8" name="Picture 1" descr="ALMASHRI_0">
          <a:extLst>
            <a:ext uri="{FF2B5EF4-FFF2-40B4-BE49-F238E27FC236}">
              <a16:creationId xmlns:a16="http://schemas.microsoft.com/office/drawing/2014/main" id="{00000000-0008-0000-06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19" name="Picture 1" descr="ALMASHRI_0">
          <a:extLst>
            <a:ext uri="{FF2B5EF4-FFF2-40B4-BE49-F238E27FC236}">
              <a16:creationId xmlns:a16="http://schemas.microsoft.com/office/drawing/2014/main" id="{00000000-0008-0000-0600-00004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0" name="Picture 1" descr="ALMASHRI_0">
          <a:extLst>
            <a:ext uri="{FF2B5EF4-FFF2-40B4-BE49-F238E27FC236}">
              <a16:creationId xmlns:a16="http://schemas.microsoft.com/office/drawing/2014/main" id="{00000000-0008-0000-06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1" name="Picture 1" descr="ALMASHRI_0">
          <a:extLst>
            <a:ext uri="{FF2B5EF4-FFF2-40B4-BE49-F238E27FC236}">
              <a16:creationId xmlns:a16="http://schemas.microsoft.com/office/drawing/2014/main" id="{00000000-0008-0000-0600-00004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2" name="Picture 1" descr="ALMASHRI_0">
          <a:extLst>
            <a:ext uri="{FF2B5EF4-FFF2-40B4-BE49-F238E27FC236}">
              <a16:creationId xmlns:a16="http://schemas.microsoft.com/office/drawing/2014/main" id="{00000000-0008-0000-06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3" name="Picture 1" descr="ALMASHRI_0">
          <a:extLst>
            <a:ext uri="{FF2B5EF4-FFF2-40B4-BE49-F238E27FC236}">
              <a16:creationId xmlns:a16="http://schemas.microsoft.com/office/drawing/2014/main" id="{00000000-0008-0000-0600-00004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4" name="Picture 1" descr="ALMASHRI_0">
          <a:extLst>
            <a:ext uri="{FF2B5EF4-FFF2-40B4-BE49-F238E27FC236}">
              <a16:creationId xmlns:a16="http://schemas.microsoft.com/office/drawing/2014/main" id="{00000000-0008-0000-06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5" name="Picture 1" descr="ALMASHRI_0">
          <a:extLst>
            <a:ext uri="{FF2B5EF4-FFF2-40B4-BE49-F238E27FC236}">
              <a16:creationId xmlns:a16="http://schemas.microsoft.com/office/drawing/2014/main" id="{00000000-0008-0000-0600-00004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6" name="Picture 1" descr="ALMASHRI_0">
          <a:extLst>
            <a:ext uri="{FF2B5EF4-FFF2-40B4-BE49-F238E27FC236}">
              <a16:creationId xmlns:a16="http://schemas.microsoft.com/office/drawing/2014/main" id="{00000000-0008-0000-06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27" name="Picture 1" descr="ALMASHRI_0">
          <a:extLst>
            <a:ext uri="{FF2B5EF4-FFF2-40B4-BE49-F238E27FC236}">
              <a16:creationId xmlns:a16="http://schemas.microsoft.com/office/drawing/2014/main" id="{00000000-0008-0000-0600-00004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28" name="Picture 1" descr="ALMASHRI_0">
          <a:extLst>
            <a:ext uri="{FF2B5EF4-FFF2-40B4-BE49-F238E27FC236}">
              <a16:creationId xmlns:a16="http://schemas.microsoft.com/office/drawing/2014/main" id="{00000000-0008-0000-06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29" name="Picture 1" descr="ALMASHRI_0">
          <a:extLst>
            <a:ext uri="{FF2B5EF4-FFF2-40B4-BE49-F238E27FC236}">
              <a16:creationId xmlns:a16="http://schemas.microsoft.com/office/drawing/2014/main" id="{00000000-0008-0000-0600-00005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0" name="Picture 1" descr="ALMASHRI_0">
          <a:extLst>
            <a:ext uri="{FF2B5EF4-FFF2-40B4-BE49-F238E27FC236}">
              <a16:creationId xmlns:a16="http://schemas.microsoft.com/office/drawing/2014/main" id="{00000000-0008-0000-06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1" name="Picture 1" descr="ALMASHRI_0">
          <a:extLst>
            <a:ext uri="{FF2B5EF4-FFF2-40B4-BE49-F238E27FC236}">
              <a16:creationId xmlns:a16="http://schemas.microsoft.com/office/drawing/2014/main" id="{00000000-0008-0000-0600-00005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2" name="Picture 1" descr="ALMASHRI_0">
          <a:extLst>
            <a:ext uri="{FF2B5EF4-FFF2-40B4-BE49-F238E27FC236}">
              <a16:creationId xmlns:a16="http://schemas.microsoft.com/office/drawing/2014/main" id="{00000000-0008-0000-06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3" name="Picture 1" descr="ALMASHRI_0">
          <a:extLst>
            <a:ext uri="{FF2B5EF4-FFF2-40B4-BE49-F238E27FC236}">
              <a16:creationId xmlns:a16="http://schemas.microsoft.com/office/drawing/2014/main" id="{00000000-0008-0000-0600-00005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4" name="Picture 1" descr="ALMASHRI_0">
          <a:extLst>
            <a:ext uri="{FF2B5EF4-FFF2-40B4-BE49-F238E27FC236}">
              <a16:creationId xmlns:a16="http://schemas.microsoft.com/office/drawing/2014/main" id="{00000000-0008-0000-06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5" name="Picture 1" descr="ALMASHRI_0">
          <a:extLst>
            <a:ext uri="{FF2B5EF4-FFF2-40B4-BE49-F238E27FC236}">
              <a16:creationId xmlns:a16="http://schemas.microsoft.com/office/drawing/2014/main" id="{00000000-0008-0000-0600-00005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6" name="Picture 1" descr="ALMASHRI_0">
          <a:extLst>
            <a:ext uri="{FF2B5EF4-FFF2-40B4-BE49-F238E27FC236}">
              <a16:creationId xmlns:a16="http://schemas.microsoft.com/office/drawing/2014/main" id="{00000000-0008-0000-06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7" name="Picture 1" descr="ALMASHRI_0">
          <a:extLst>
            <a:ext uri="{FF2B5EF4-FFF2-40B4-BE49-F238E27FC236}">
              <a16:creationId xmlns:a16="http://schemas.microsoft.com/office/drawing/2014/main" id="{00000000-0008-0000-0600-00005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8" name="Picture 1" descr="ALMASHRI_0">
          <a:extLst>
            <a:ext uri="{FF2B5EF4-FFF2-40B4-BE49-F238E27FC236}">
              <a16:creationId xmlns:a16="http://schemas.microsoft.com/office/drawing/2014/main" id="{00000000-0008-0000-06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39" name="Picture 1" descr="ALMASHRI_0">
          <a:extLst>
            <a:ext uri="{FF2B5EF4-FFF2-40B4-BE49-F238E27FC236}">
              <a16:creationId xmlns:a16="http://schemas.microsoft.com/office/drawing/2014/main" id="{00000000-0008-0000-0600-00005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40" name="Picture 1" descr="ALMASHRI_0">
          <a:extLst>
            <a:ext uri="{FF2B5EF4-FFF2-40B4-BE49-F238E27FC236}">
              <a16:creationId xmlns:a16="http://schemas.microsoft.com/office/drawing/2014/main" id="{00000000-0008-0000-06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41" name="Picture 1" descr="ALMASHRI_0">
          <a:extLst>
            <a:ext uri="{FF2B5EF4-FFF2-40B4-BE49-F238E27FC236}">
              <a16:creationId xmlns:a16="http://schemas.microsoft.com/office/drawing/2014/main" id="{00000000-0008-0000-0600-00005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42" name="Picture 1" descr="ALMASHRI_0">
          <a:extLst>
            <a:ext uri="{FF2B5EF4-FFF2-40B4-BE49-F238E27FC236}">
              <a16:creationId xmlns:a16="http://schemas.microsoft.com/office/drawing/2014/main" id="{00000000-0008-0000-06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43" name="Picture 1" descr="ALMASHRI_0">
          <a:extLst>
            <a:ext uri="{FF2B5EF4-FFF2-40B4-BE49-F238E27FC236}">
              <a16:creationId xmlns:a16="http://schemas.microsoft.com/office/drawing/2014/main" id="{00000000-0008-0000-0600-00005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44" name="Picture 1" descr="ALMASHRI_0">
          <a:extLst>
            <a:ext uri="{FF2B5EF4-FFF2-40B4-BE49-F238E27FC236}">
              <a16:creationId xmlns:a16="http://schemas.microsoft.com/office/drawing/2014/main" id="{00000000-0008-0000-06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45" name="Picture 1" descr="ALMASHRI_0">
          <a:extLst>
            <a:ext uri="{FF2B5EF4-FFF2-40B4-BE49-F238E27FC236}">
              <a16:creationId xmlns:a16="http://schemas.microsoft.com/office/drawing/2014/main" id="{00000000-0008-0000-0600-00006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46" name="Picture 1" descr="ALMASHRI_0">
          <a:extLst>
            <a:ext uri="{FF2B5EF4-FFF2-40B4-BE49-F238E27FC236}">
              <a16:creationId xmlns:a16="http://schemas.microsoft.com/office/drawing/2014/main" id="{00000000-0008-0000-06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47" name="Picture 1" descr="ALMASHRI_0">
          <a:extLst>
            <a:ext uri="{FF2B5EF4-FFF2-40B4-BE49-F238E27FC236}">
              <a16:creationId xmlns:a16="http://schemas.microsoft.com/office/drawing/2014/main" id="{00000000-0008-0000-0600-00006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48" name="Picture 1" descr="ALMASHRI_0">
          <a:extLst>
            <a:ext uri="{FF2B5EF4-FFF2-40B4-BE49-F238E27FC236}">
              <a16:creationId xmlns:a16="http://schemas.microsoft.com/office/drawing/2014/main" id="{00000000-0008-0000-06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49" name="Picture 1" descr="ALMASHRI_0">
          <a:extLst>
            <a:ext uri="{FF2B5EF4-FFF2-40B4-BE49-F238E27FC236}">
              <a16:creationId xmlns:a16="http://schemas.microsoft.com/office/drawing/2014/main" id="{00000000-0008-0000-0600-00006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0" name="Picture 1" descr="ALMASHRI_0">
          <a:extLst>
            <a:ext uri="{FF2B5EF4-FFF2-40B4-BE49-F238E27FC236}">
              <a16:creationId xmlns:a16="http://schemas.microsoft.com/office/drawing/2014/main" id="{00000000-0008-0000-06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1" name="Picture 1" descr="ALMASHRI_0">
          <a:extLst>
            <a:ext uri="{FF2B5EF4-FFF2-40B4-BE49-F238E27FC236}">
              <a16:creationId xmlns:a16="http://schemas.microsoft.com/office/drawing/2014/main" id="{00000000-0008-0000-06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2" name="Picture 1" descr="ALMASHRI_0">
          <a:extLst>
            <a:ext uri="{FF2B5EF4-FFF2-40B4-BE49-F238E27FC236}">
              <a16:creationId xmlns:a16="http://schemas.microsoft.com/office/drawing/2014/main" id="{00000000-0008-0000-06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3" name="Picture 1" descr="ALMASHRI_0">
          <a:extLst>
            <a:ext uri="{FF2B5EF4-FFF2-40B4-BE49-F238E27FC236}">
              <a16:creationId xmlns:a16="http://schemas.microsoft.com/office/drawing/2014/main" id="{00000000-0008-0000-06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4" name="Picture 1" descr="ALMASHRI_0">
          <a:extLst>
            <a:ext uri="{FF2B5EF4-FFF2-40B4-BE49-F238E27FC236}">
              <a16:creationId xmlns:a16="http://schemas.microsoft.com/office/drawing/2014/main" id="{00000000-0008-0000-06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5" name="Picture 1" descr="ALMASHRI_0">
          <a:extLst>
            <a:ext uri="{FF2B5EF4-FFF2-40B4-BE49-F238E27FC236}">
              <a16:creationId xmlns:a16="http://schemas.microsoft.com/office/drawing/2014/main" id="{00000000-0008-0000-06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6" name="Picture 1" descr="ALMASHRI_0">
          <a:extLst>
            <a:ext uri="{FF2B5EF4-FFF2-40B4-BE49-F238E27FC236}">
              <a16:creationId xmlns:a16="http://schemas.microsoft.com/office/drawing/2014/main" id="{00000000-0008-0000-06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7" name="Picture 1" descr="ALMASHRI_0">
          <a:extLst>
            <a:ext uri="{FF2B5EF4-FFF2-40B4-BE49-F238E27FC236}">
              <a16:creationId xmlns:a16="http://schemas.microsoft.com/office/drawing/2014/main" id="{00000000-0008-0000-06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8" name="Picture 1" descr="ALMASHRI_0">
          <a:extLst>
            <a:ext uri="{FF2B5EF4-FFF2-40B4-BE49-F238E27FC236}">
              <a16:creationId xmlns:a16="http://schemas.microsoft.com/office/drawing/2014/main" id="{00000000-0008-0000-06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2159" name="Picture 1" descr="ALMASHRI_0">
          <a:extLst>
            <a:ext uri="{FF2B5EF4-FFF2-40B4-BE49-F238E27FC236}">
              <a16:creationId xmlns:a16="http://schemas.microsoft.com/office/drawing/2014/main" id="{00000000-0008-0000-06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0" name="Picture 1" descr="ALMASHRI_0">
          <a:extLst>
            <a:ext uri="{FF2B5EF4-FFF2-40B4-BE49-F238E27FC236}">
              <a16:creationId xmlns:a16="http://schemas.microsoft.com/office/drawing/2014/main" id="{00000000-0008-0000-06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1" name="Picture 1" descr="ALMASHRI_0">
          <a:extLst>
            <a:ext uri="{FF2B5EF4-FFF2-40B4-BE49-F238E27FC236}">
              <a16:creationId xmlns:a16="http://schemas.microsoft.com/office/drawing/2014/main" id="{00000000-0008-0000-0600-00007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2" name="Picture 1" descr="ALMASHRI_0">
          <a:extLst>
            <a:ext uri="{FF2B5EF4-FFF2-40B4-BE49-F238E27FC236}">
              <a16:creationId xmlns:a16="http://schemas.microsoft.com/office/drawing/2014/main" id="{00000000-0008-0000-06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3" name="Picture 1" descr="ALMASHRI_0">
          <a:extLst>
            <a:ext uri="{FF2B5EF4-FFF2-40B4-BE49-F238E27FC236}">
              <a16:creationId xmlns:a16="http://schemas.microsoft.com/office/drawing/2014/main" id="{00000000-0008-0000-06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4" name="Picture 1" descr="ALMASHRI_0">
          <a:extLst>
            <a:ext uri="{FF2B5EF4-FFF2-40B4-BE49-F238E27FC236}">
              <a16:creationId xmlns:a16="http://schemas.microsoft.com/office/drawing/2014/main" id="{00000000-0008-0000-06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5" name="Picture 1" descr="ALMASHRI_0">
          <a:extLst>
            <a:ext uri="{FF2B5EF4-FFF2-40B4-BE49-F238E27FC236}">
              <a16:creationId xmlns:a16="http://schemas.microsoft.com/office/drawing/2014/main" id="{00000000-0008-0000-06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6" name="Picture 1" descr="ALMASHRI_0">
          <a:extLst>
            <a:ext uri="{FF2B5EF4-FFF2-40B4-BE49-F238E27FC236}">
              <a16:creationId xmlns:a16="http://schemas.microsoft.com/office/drawing/2014/main" id="{00000000-0008-0000-06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7" name="Picture 1" descr="ALMASHRI_0">
          <a:extLst>
            <a:ext uri="{FF2B5EF4-FFF2-40B4-BE49-F238E27FC236}">
              <a16:creationId xmlns:a16="http://schemas.microsoft.com/office/drawing/2014/main" id="{00000000-0008-0000-0600-00007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8" name="Picture 1" descr="ALMASHRI_0">
          <a:extLst>
            <a:ext uri="{FF2B5EF4-FFF2-40B4-BE49-F238E27FC236}">
              <a16:creationId xmlns:a16="http://schemas.microsoft.com/office/drawing/2014/main" id="{00000000-0008-0000-06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69" name="Picture 1" descr="ALMASHRI_0">
          <a:extLst>
            <a:ext uri="{FF2B5EF4-FFF2-40B4-BE49-F238E27FC236}">
              <a16:creationId xmlns:a16="http://schemas.microsoft.com/office/drawing/2014/main" id="{00000000-0008-0000-0600-00007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70" name="Picture 1" descr="ALMASHRI_0">
          <a:extLst>
            <a:ext uri="{FF2B5EF4-FFF2-40B4-BE49-F238E27FC236}">
              <a16:creationId xmlns:a16="http://schemas.microsoft.com/office/drawing/2014/main" id="{00000000-0008-0000-06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71" name="Picture 1" descr="ALMASHRI_0">
          <a:extLst>
            <a:ext uri="{FF2B5EF4-FFF2-40B4-BE49-F238E27FC236}">
              <a16:creationId xmlns:a16="http://schemas.microsoft.com/office/drawing/2014/main" id="{00000000-0008-0000-06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72" name="Picture 1" descr="ALMASHRI_0">
          <a:extLst>
            <a:ext uri="{FF2B5EF4-FFF2-40B4-BE49-F238E27FC236}">
              <a16:creationId xmlns:a16="http://schemas.microsoft.com/office/drawing/2014/main" id="{00000000-0008-0000-06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73" name="Picture 1" descr="ALMASHRI_0">
          <a:extLst>
            <a:ext uri="{FF2B5EF4-FFF2-40B4-BE49-F238E27FC236}">
              <a16:creationId xmlns:a16="http://schemas.microsoft.com/office/drawing/2014/main" id="{00000000-0008-0000-0600-00007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74" name="Picture 1" descr="ALMASHRI_0">
          <a:extLst>
            <a:ext uri="{FF2B5EF4-FFF2-40B4-BE49-F238E27FC236}">
              <a16:creationId xmlns:a16="http://schemas.microsoft.com/office/drawing/2014/main" id="{00000000-0008-0000-06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2175" name="Picture 1" descr="ALMASHRI_0">
          <a:extLst>
            <a:ext uri="{FF2B5EF4-FFF2-40B4-BE49-F238E27FC236}">
              <a16:creationId xmlns:a16="http://schemas.microsoft.com/office/drawing/2014/main" id="{00000000-0008-0000-06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76" name="Picture 1" descr="ALMASHRI_0">
          <a:extLst>
            <a:ext uri="{FF2B5EF4-FFF2-40B4-BE49-F238E27FC236}">
              <a16:creationId xmlns:a16="http://schemas.microsoft.com/office/drawing/2014/main" id="{00000000-0008-0000-06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77" name="Picture 1" descr="ALMASHRI_0">
          <a:extLst>
            <a:ext uri="{FF2B5EF4-FFF2-40B4-BE49-F238E27FC236}">
              <a16:creationId xmlns:a16="http://schemas.microsoft.com/office/drawing/2014/main" id="{00000000-0008-0000-0600-00008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78" name="Picture 1" descr="ALMASHRI_0">
          <a:extLst>
            <a:ext uri="{FF2B5EF4-FFF2-40B4-BE49-F238E27FC236}">
              <a16:creationId xmlns:a16="http://schemas.microsoft.com/office/drawing/2014/main" id="{00000000-0008-0000-06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79" name="Picture 1" descr="ALMASHRI_0">
          <a:extLst>
            <a:ext uri="{FF2B5EF4-FFF2-40B4-BE49-F238E27FC236}">
              <a16:creationId xmlns:a16="http://schemas.microsoft.com/office/drawing/2014/main" id="{00000000-0008-0000-06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0" name="Picture 1" descr="ALMASHRI_0">
          <a:extLst>
            <a:ext uri="{FF2B5EF4-FFF2-40B4-BE49-F238E27FC236}">
              <a16:creationId xmlns:a16="http://schemas.microsoft.com/office/drawing/2014/main" id="{00000000-0008-0000-06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1" name="Picture 1" descr="ALMASHRI_0">
          <a:extLst>
            <a:ext uri="{FF2B5EF4-FFF2-40B4-BE49-F238E27FC236}">
              <a16:creationId xmlns:a16="http://schemas.microsoft.com/office/drawing/2014/main" id="{00000000-0008-0000-0600-00008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2" name="Picture 1" descr="ALMASHRI_0">
          <a:extLst>
            <a:ext uri="{FF2B5EF4-FFF2-40B4-BE49-F238E27FC236}">
              <a16:creationId xmlns:a16="http://schemas.microsoft.com/office/drawing/2014/main" id="{00000000-0008-0000-06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3" name="Picture 1" descr="ALMASHRI_0">
          <a:extLst>
            <a:ext uri="{FF2B5EF4-FFF2-40B4-BE49-F238E27FC236}">
              <a16:creationId xmlns:a16="http://schemas.microsoft.com/office/drawing/2014/main" id="{00000000-0008-0000-06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4" name="Picture 1" descr="ALMASHRI_0">
          <a:extLst>
            <a:ext uri="{FF2B5EF4-FFF2-40B4-BE49-F238E27FC236}">
              <a16:creationId xmlns:a16="http://schemas.microsoft.com/office/drawing/2014/main" id="{00000000-0008-0000-06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5" name="Picture 1" descr="ALMASHRI_0">
          <a:extLst>
            <a:ext uri="{FF2B5EF4-FFF2-40B4-BE49-F238E27FC236}">
              <a16:creationId xmlns:a16="http://schemas.microsoft.com/office/drawing/2014/main" id="{00000000-0008-0000-0600-00008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6" name="Picture 1" descr="ALMASHRI_0">
          <a:extLst>
            <a:ext uri="{FF2B5EF4-FFF2-40B4-BE49-F238E27FC236}">
              <a16:creationId xmlns:a16="http://schemas.microsoft.com/office/drawing/2014/main" id="{00000000-0008-0000-06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7" name="Picture 1" descr="ALMASHRI_0">
          <a:extLst>
            <a:ext uri="{FF2B5EF4-FFF2-40B4-BE49-F238E27FC236}">
              <a16:creationId xmlns:a16="http://schemas.microsoft.com/office/drawing/2014/main" id="{00000000-0008-0000-06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8" name="Picture 1" descr="ALMASHRI_0">
          <a:extLst>
            <a:ext uri="{FF2B5EF4-FFF2-40B4-BE49-F238E27FC236}">
              <a16:creationId xmlns:a16="http://schemas.microsoft.com/office/drawing/2014/main" id="{00000000-0008-0000-06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89" name="Picture 1" descr="ALMASHRI_0">
          <a:extLst>
            <a:ext uri="{FF2B5EF4-FFF2-40B4-BE49-F238E27FC236}">
              <a16:creationId xmlns:a16="http://schemas.microsoft.com/office/drawing/2014/main" id="{00000000-0008-0000-0600-00008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0" name="Picture 1" descr="ALMASHRI_0">
          <a:extLst>
            <a:ext uri="{FF2B5EF4-FFF2-40B4-BE49-F238E27FC236}">
              <a16:creationId xmlns:a16="http://schemas.microsoft.com/office/drawing/2014/main" id="{00000000-0008-0000-06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1" name="Picture 1" descr="ALMASHRI_0">
          <a:extLst>
            <a:ext uri="{FF2B5EF4-FFF2-40B4-BE49-F238E27FC236}">
              <a16:creationId xmlns:a16="http://schemas.microsoft.com/office/drawing/2014/main" id="{00000000-0008-0000-0600-00008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2" name="Picture 1" descr="ALMASHRI_0">
          <a:extLst>
            <a:ext uri="{FF2B5EF4-FFF2-40B4-BE49-F238E27FC236}">
              <a16:creationId xmlns:a16="http://schemas.microsoft.com/office/drawing/2014/main" id="{00000000-0008-0000-06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3" name="Picture 1" descr="ALMASHRI_0">
          <a:extLst>
            <a:ext uri="{FF2B5EF4-FFF2-40B4-BE49-F238E27FC236}">
              <a16:creationId xmlns:a16="http://schemas.microsoft.com/office/drawing/2014/main" id="{00000000-0008-0000-0600-00009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4" name="Picture 1" descr="ALMASHRI_0">
          <a:extLst>
            <a:ext uri="{FF2B5EF4-FFF2-40B4-BE49-F238E27FC236}">
              <a16:creationId xmlns:a16="http://schemas.microsoft.com/office/drawing/2014/main" id="{00000000-0008-0000-06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5" name="Picture 1" descr="ALMASHRI_0">
          <a:extLst>
            <a:ext uri="{FF2B5EF4-FFF2-40B4-BE49-F238E27FC236}">
              <a16:creationId xmlns:a16="http://schemas.microsoft.com/office/drawing/2014/main" id="{00000000-0008-0000-0600-00009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6" name="Picture 1" descr="ALMASHRI_0">
          <a:extLst>
            <a:ext uri="{FF2B5EF4-FFF2-40B4-BE49-F238E27FC236}">
              <a16:creationId xmlns:a16="http://schemas.microsoft.com/office/drawing/2014/main" id="{00000000-0008-0000-06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7" name="Picture 1" descr="ALMASHRI_0">
          <a:extLst>
            <a:ext uri="{FF2B5EF4-FFF2-40B4-BE49-F238E27FC236}">
              <a16:creationId xmlns:a16="http://schemas.microsoft.com/office/drawing/2014/main" id="{00000000-0008-0000-0600-00009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8" name="Picture 1" descr="ALMASHRI_0">
          <a:extLst>
            <a:ext uri="{FF2B5EF4-FFF2-40B4-BE49-F238E27FC236}">
              <a16:creationId xmlns:a16="http://schemas.microsoft.com/office/drawing/2014/main" id="{00000000-0008-0000-06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199" name="Picture 1" descr="ALMASHRI_0">
          <a:extLst>
            <a:ext uri="{FF2B5EF4-FFF2-40B4-BE49-F238E27FC236}">
              <a16:creationId xmlns:a16="http://schemas.microsoft.com/office/drawing/2014/main" id="{00000000-0008-0000-0600-00009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0" name="Picture 1" descr="ALMASHRI_0">
          <a:extLst>
            <a:ext uri="{FF2B5EF4-FFF2-40B4-BE49-F238E27FC236}">
              <a16:creationId xmlns:a16="http://schemas.microsoft.com/office/drawing/2014/main" id="{00000000-0008-0000-06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1" name="Picture 1" descr="ALMASHRI_0">
          <a:extLst>
            <a:ext uri="{FF2B5EF4-FFF2-40B4-BE49-F238E27FC236}">
              <a16:creationId xmlns:a16="http://schemas.microsoft.com/office/drawing/2014/main" id="{00000000-0008-0000-0600-00009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2" name="Picture 1" descr="ALMASHRI_0">
          <a:extLst>
            <a:ext uri="{FF2B5EF4-FFF2-40B4-BE49-F238E27FC236}">
              <a16:creationId xmlns:a16="http://schemas.microsoft.com/office/drawing/2014/main" id="{00000000-0008-0000-06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3" name="Picture 1" descr="ALMASHRI_0">
          <a:extLst>
            <a:ext uri="{FF2B5EF4-FFF2-40B4-BE49-F238E27FC236}">
              <a16:creationId xmlns:a16="http://schemas.microsoft.com/office/drawing/2014/main" id="{00000000-0008-0000-06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4" name="Picture 1" descr="ALMASHRI_0">
          <a:extLst>
            <a:ext uri="{FF2B5EF4-FFF2-40B4-BE49-F238E27FC236}">
              <a16:creationId xmlns:a16="http://schemas.microsoft.com/office/drawing/2014/main" id="{00000000-0008-0000-06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5" name="Picture 1" descr="ALMASHRI_0">
          <a:extLst>
            <a:ext uri="{FF2B5EF4-FFF2-40B4-BE49-F238E27FC236}">
              <a16:creationId xmlns:a16="http://schemas.microsoft.com/office/drawing/2014/main" id="{00000000-0008-0000-0600-00009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6" name="Picture 1" descr="ALMASHRI_0">
          <a:extLst>
            <a:ext uri="{FF2B5EF4-FFF2-40B4-BE49-F238E27FC236}">
              <a16:creationId xmlns:a16="http://schemas.microsoft.com/office/drawing/2014/main" id="{00000000-0008-0000-06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2207" name="Picture 1" descr="ALMASHRI_0">
          <a:extLst>
            <a:ext uri="{FF2B5EF4-FFF2-40B4-BE49-F238E27FC236}">
              <a16:creationId xmlns:a16="http://schemas.microsoft.com/office/drawing/2014/main" id="{00000000-0008-0000-0600-00009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08" name="Picture 1" descr="ALMASHRI_0">
          <a:extLst>
            <a:ext uri="{FF2B5EF4-FFF2-40B4-BE49-F238E27FC236}">
              <a16:creationId xmlns:a16="http://schemas.microsoft.com/office/drawing/2014/main" id="{00000000-0008-0000-06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09" name="Picture 1" descr="ALMASHRI_0">
          <a:extLst>
            <a:ext uri="{FF2B5EF4-FFF2-40B4-BE49-F238E27FC236}">
              <a16:creationId xmlns:a16="http://schemas.microsoft.com/office/drawing/2014/main" id="{00000000-0008-0000-0600-0000A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0" name="Picture 1" descr="ALMASHRI_0">
          <a:extLst>
            <a:ext uri="{FF2B5EF4-FFF2-40B4-BE49-F238E27FC236}">
              <a16:creationId xmlns:a16="http://schemas.microsoft.com/office/drawing/2014/main" id="{00000000-0008-0000-06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1" name="Picture 1" descr="ALMASHRI_0">
          <a:extLst>
            <a:ext uri="{FF2B5EF4-FFF2-40B4-BE49-F238E27FC236}">
              <a16:creationId xmlns:a16="http://schemas.microsoft.com/office/drawing/2014/main" id="{00000000-0008-0000-0600-0000A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2" name="Picture 1" descr="ALMASHRI_0">
          <a:extLst>
            <a:ext uri="{FF2B5EF4-FFF2-40B4-BE49-F238E27FC236}">
              <a16:creationId xmlns:a16="http://schemas.microsoft.com/office/drawing/2014/main" id="{00000000-0008-0000-06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3" name="Picture 1" descr="ALMASHRI_0">
          <a:extLst>
            <a:ext uri="{FF2B5EF4-FFF2-40B4-BE49-F238E27FC236}">
              <a16:creationId xmlns:a16="http://schemas.microsoft.com/office/drawing/2014/main" id="{00000000-0008-0000-06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4" name="Picture 1" descr="ALMASHRI_0">
          <a:extLst>
            <a:ext uri="{FF2B5EF4-FFF2-40B4-BE49-F238E27FC236}">
              <a16:creationId xmlns:a16="http://schemas.microsoft.com/office/drawing/2014/main" id="{00000000-0008-0000-06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5" name="Picture 1" descr="ALMASHRI_0">
          <a:extLst>
            <a:ext uri="{FF2B5EF4-FFF2-40B4-BE49-F238E27FC236}">
              <a16:creationId xmlns:a16="http://schemas.microsoft.com/office/drawing/2014/main" id="{00000000-0008-0000-06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6" name="Picture 1" descr="ALMASHRI_0">
          <a:extLst>
            <a:ext uri="{FF2B5EF4-FFF2-40B4-BE49-F238E27FC236}">
              <a16:creationId xmlns:a16="http://schemas.microsoft.com/office/drawing/2014/main" id="{00000000-0008-0000-06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7" name="Picture 1" descr="ALMASHRI_0">
          <a:extLst>
            <a:ext uri="{FF2B5EF4-FFF2-40B4-BE49-F238E27FC236}">
              <a16:creationId xmlns:a16="http://schemas.microsoft.com/office/drawing/2014/main" id="{00000000-0008-0000-06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8" name="Picture 1" descr="ALMASHRI_0">
          <a:extLst>
            <a:ext uri="{FF2B5EF4-FFF2-40B4-BE49-F238E27FC236}">
              <a16:creationId xmlns:a16="http://schemas.microsoft.com/office/drawing/2014/main" id="{00000000-0008-0000-06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19" name="Picture 1" descr="ALMASHRI_0">
          <a:extLst>
            <a:ext uri="{FF2B5EF4-FFF2-40B4-BE49-F238E27FC236}">
              <a16:creationId xmlns:a16="http://schemas.microsoft.com/office/drawing/2014/main" id="{00000000-0008-0000-06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0" name="Picture 1" descr="ALMASHRI_0">
          <a:extLst>
            <a:ext uri="{FF2B5EF4-FFF2-40B4-BE49-F238E27FC236}">
              <a16:creationId xmlns:a16="http://schemas.microsoft.com/office/drawing/2014/main" id="{00000000-0008-0000-06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1" name="Picture 1" descr="ALMASHRI_0">
          <a:extLst>
            <a:ext uri="{FF2B5EF4-FFF2-40B4-BE49-F238E27FC236}">
              <a16:creationId xmlns:a16="http://schemas.microsoft.com/office/drawing/2014/main" id="{00000000-0008-0000-06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2" name="Picture 1" descr="ALMASHRI_0">
          <a:extLst>
            <a:ext uri="{FF2B5EF4-FFF2-40B4-BE49-F238E27FC236}">
              <a16:creationId xmlns:a16="http://schemas.microsoft.com/office/drawing/2014/main" id="{00000000-0008-0000-06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3" name="Picture 1" descr="ALMASHRI_0">
          <a:extLst>
            <a:ext uri="{FF2B5EF4-FFF2-40B4-BE49-F238E27FC236}">
              <a16:creationId xmlns:a16="http://schemas.microsoft.com/office/drawing/2014/main" id="{00000000-0008-0000-06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4" name="Picture 1" descr="ALMASHRI_0">
          <a:extLst>
            <a:ext uri="{FF2B5EF4-FFF2-40B4-BE49-F238E27FC236}">
              <a16:creationId xmlns:a16="http://schemas.microsoft.com/office/drawing/2014/main" id="{00000000-0008-0000-06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5" name="Picture 1" descr="ALMASHRI_0">
          <a:extLst>
            <a:ext uri="{FF2B5EF4-FFF2-40B4-BE49-F238E27FC236}">
              <a16:creationId xmlns:a16="http://schemas.microsoft.com/office/drawing/2014/main" id="{00000000-0008-0000-06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6" name="Picture 1" descr="ALMASHRI_0">
          <a:extLst>
            <a:ext uri="{FF2B5EF4-FFF2-40B4-BE49-F238E27FC236}">
              <a16:creationId xmlns:a16="http://schemas.microsoft.com/office/drawing/2014/main" id="{00000000-0008-0000-06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7" name="Picture 1" descr="ALMASHRI_0">
          <a:extLst>
            <a:ext uri="{FF2B5EF4-FFF2-40B4-BE49-F238E27FC236}">
              <a16:creationId xmlns:a16="http://schemas.microsoft.com/office/drawing/2014/main" id="{00000000-0008-0000-06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8" name="Picture 1" descr="ALMASHRI_0">
          <a:extLst>
            <a:ext uri="{FF2B5EF4-FFF2-40B4-BE49-F238E27FC236}">
              <a16:creationId xmlns:a16="http://schemas.microsoft.com/office/drawing/2014/main" id="{00000000-0008-0000-06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29" name="Picture 1" descr="ALMASHRI_0">
          <a:extLst>
            <a:ext uri="{FF2B5EF4-FFF2-40B4-BE49-F238E27FC236}">
              <a16:creationId xmlns:a16="http://schemas.microsoft.com/office/drawing/2014/main" id="{00000000-0008-0000-06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0" name="Picture 1" descr="ALMASHRI_0">
          <a:extLst>
            <a:ext uri="{FF2B5EF4-FFF2-40B4-BE49-F238E27FC236}">
              <a16:creationId xmlns:a16="http://schemas.microsoft.com/office/drawing/2014/main" id="{00000000-0008-0000-06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1" name="Picture 1" descr="ALMASHRI_0">
          <a:extLst>
            <a:ext uri="{FF2B5EF4-FFF2-40B4-BE49-F238E27FC236}">
              <a16:creationId xmlns:a16="http://schemas.microsoft.com/office/drawing/2014/main" id="{00000000-0008-0000-06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2" name="Picture 1" descr="ALMASHRI_0">
          <a:extLst>
            <a:ext uri="{FF2B5EF4-FFF2-40B4-BE49-F238E27FC236}">
              <a16:creationId xmlns:a16="http://schemas.microsoft.com/office/drawing/2014/main" id="{00000000-0008-0000-06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3" name="Picture 1" descr="ALMASHRI_0">
          <a:extLst>
            <a:ext uri="{FF2B5EF4-FFF2-40B4-BE49-F238E27FC236}">
              <a16:creationId xmlns:a16="http://schemas.microsoft.com/office/drawing/2014/main" id="{00000000-0008-0000-06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4" name="Picture 1" descr="ALMASHRI_0">
          <a:extLst>
            <a:ext uri="{FF2B5EF4-FFF2-40B4-BE49-F238E27FC236}">
              <a16:creationId xmlns:a16="http://schemas.microsoft.com/office/drawing/2014/main" id="{00000000-0008-0000-06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5" name="Picture 1" descr="ALMASHRI_0">
          <a:extLst>
            <a:ext uri="{FF2B5EF4-FFF2-40B4-BE49-F238E27FC236}">
              <a16:creationId xmlns:a16="http://schemas.microsoft.com/office/drawing/2014/main" id="{00000000-0008-0000-06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6" name="Picture 1" descr="ALMASHRI_0">
          <a:extLst>
            <a:ext uri="{FF2B5EF4-FFF2-40B4-BE49-F238E27FC236}">
              <a16:creationId xmlns:a16="http://schemas.microsoft.com/office/drawing/2014/main" id="{00000000-0008-0000-06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7" name="Picture 1" descr="ALMASHRI_0">
          <a:extLst>
            <a:ext uri="{FF2B5EF4-FFF2-40B4-BE49-F238E27FC236}">
              <a16:creationId xmlns:a16="http://schemas.microsoft.com/office/drawing/2014/main" id="{00000000-0008-0000-06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8" name="Picture 1" descr="ALMASHRI_0">
          <a:extLst>
            <a:ext uri="{FF2B5EF4-FFF2-40B4-BE49-F238E27FC236}">
              <a16:creationId xmlns:a16="http://schemas.microsoft.com/office/drawing/2014/main" id="{00000000-0008-0000-06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2239" name="Picture 1" descr="ALMASHRI_0">
          <a:extLst>
            <a:ext uri="{FF2B5EF4-FFF2-40B4-BE49-F238E27FC236}">
              <a16:creationId xmlns:a16="http://schemas.microsoft.com/office/drawing/2014/main" id="{00000000-0008-0000-06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0" name="Picture 1" descr="ALMASHRI_0">
          <a:extLst>
            <a:ext uri="{FF2B5EF4-FFF2-40B4-BE49-F238E27FC236}">
              <a16:creationId xmlns:a16="http://schemas.microsoft.com/office/drawing/2014/main" id="{00000000-0008-0000-06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1" name="Picture 1" descr="ALMASHRI_0">
          <a:extLst>
            <a:ext uri="{FF2B5EF4-FFF2-40B4-BE49-F238E27FC236}">
              <a16:creationId xmlns:a16="http://schemas.microsoft.com/office/drawing/2014/main" id="{00000000-0008-0000-06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2" name="Picture 1" descr="ALMASHRI_0">
          <a:extLst>
            <a:ext uri="{FF2B5EF4-FFF2-40B4-BE49-F238E27FC236}">
              <a16:creationId xmlns:a16="http://schemas.microsoft.com/office/drawing/2014/main" id="{00000000-0008-0000-06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3" name="Picture 1" descr="ALMASHRI_0">
          <a:extLst>
            <a:ext uri="{FF2B5EF4-FFF2-40B4-BE49-F238E27FC236}">
              <a16:creationId xmlns:a16="http://schemas.microsoft.com/office/drawing/2014/main" id="{00000000-0008-0000-06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4" name="Picture 1" descr="ALMASHRI_0">
          <a:extLst>
            <a:ext uri="{FF2B5EF4-FFF2-40B4-BE49-F238E27FC236}">
              <a16:creationId xmlns:a16="http://schemas.microsoft.com/office/drawing/2014/main" id="{00000000-0008-0000-06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5" name="Picture 1" descr="ALMASHRI_0">
          <a:extLst>
            <a:ext uri="{FF2B5EF4-FFF2-40B4-BE49-F238E27FC236}">
              <a16:creationId xmlns:a16="http://schemas.microsoft.com/office/drawing/2014/main" id="{00000000-0008-0000-06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6" name="Picture 1" descr="ALMASHRI_0">
          <a:extLst>
            <a:ext uri="{FF2B5EF4-FFF2-40B4-BE49-F238E27FC236}">
              <a16:creationId xmlns:a16="http://schemas.microsoft.com/office/drawing/2014/main" id="{00000000-0008-0000-06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7" name="Picture 1" descr="ALMASHRI_0">
          <a:extLst>
            <a:ext uri="{FF2B5EF4-FFF2-40B4-BE49-F238E27FC236}">
              <a16:creationId xmlns:a16="http://schemas.microsoft.com/office/drawing/2014/main" id="{00000000-0008-0000-06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8" name="Picture 1" descr="ALMASHRI_0">
          <a:extLst>
            <a:ext uri="{FF2B5EF4-FFF2-40B4-BE49-F238E27FC236}">
              <a16:creationId xmlns:a16="http://schemas.microsoft.com/office/drawing/2014/main" id="{00000000-0008-0000-06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49" name="Picture 1" descr="ALMASHRI_0">
          <a:extLst>
            <a:ext uri="{FF2B5EF4-FFF2-40B4-BE49-F238E27FC236}">
              <a16:creationId xmlns:a16="http://schemas.microsoft.com/office/drawing/2014/main" id="{00000000-0008-0000-06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0" name="Picture 1" descr="ALMASHRI_0">
          <a:extLst>
            <a:ext uri="{FF2B5EF4-FFF2-40B4-BE49-F238E27FC236}">
              <a16:creationId xmlns:a16="http://schemas.microsoft.com/office/drawing/2014/main" id="{00000000-0008-0000-06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1" name="Picture 1" descr="ALMASHRI_0">
          <a:extLst>
            <a:ext uri="{FF2B5EF4-FFF2-40B4-BE49-F238E27FC236}">
              <a16:creationId xmlns:a16="http://schemas.microsoft.com/office/drawing/2014/main" id="{00000000-0008-0000-06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2" name="Picture 1" descr="ALMASHRI_0">
          <a:extLst>
            <a:ext uri="{FF2B5EF4-FFF2-40B4-BE49-F238E27FC236}">
              <a16:creationId xmlns:a16="http://schemas.microsoft.com/office/drawing/2014/main" id="{00000000-0008-0000-06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3" name="Picture 1" descr="ALMASHRI_0">
          <a:extLst>
            <a:ext uri="{FF2B5EF4-FFF2-40B4-BE49-F238E27FC236}">
              <a16:creationId xmlns:a16="http://schemas.microsoft.com/office/drawing/2014/main" id="{00000000-0008-0000-06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4" name="Picture 1" descr="ALMASHRI_0">
          <a:extLst>
            <a:ext uri="{FF2B5EF4-FFF2-40B4-BE49-F238E27FC236}">
              <a16:creationId xmlns:a16="http://schemas.microsoft.com/office/drawing/2014/main" id="{00000000-0008-0000-06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5" name="Picture 1" descr="ALMASHRI_0">
          <a:extLst>
            <a:ext uri="{FF2B5EF4-FFF2-40B4-BE49-F238E27FC236}">
              <a16:creationId xmlns:a16="http://schemas.microsoft.com/office/drawing/2014/main" id="{00000000-0008-0000-06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6" name="Picture 1" descr="ALMASHRI_0">
          <a:extLst>
            <a:ext uri="{FF2B5EF4-FFF2-40B4-BE49-F238E27FC236}">
              <a16:creationId xmlns:a16="http://schemas.microsoft.com/office/drawing/2014/main" id="{00000000-0008-0000-06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7" name="Picture 1" descr="ALMASHRI_0">
          <a:extLst>
            <a:ext uri="{FF2B5EF4-FFF2-40B4-BE49-F238E27FC236}">
              <a16:creationId xmlns:a16="http://schemas.microsoft.com/office/drawing/2014/main" id="{00000000-0008-0000-06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8" name="Picture 1" descr="ALMASHRI_0">
          <a:extLst>
            <a:ext uri="{FF2B5EF4-FFF2-40B4-BE49-F238E27FC236}">
              <a16:creationId xmlns:a16="http://schemas.microsoft.com/office/drawing/2014/main" id="{00000000-0008-0000-06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59" name="Picture 1" descr="ALMASHRI_0">
          <a:extLst>
            <a:ext uri="{FF2B5EF4-FFF2-40B4-BE49-F238E27FC236}">
              <a16:creationId xmlns:a16="http://schemas.microsoft.com/office/drawing/2014/main" id="{00000000-0008-0000-06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0" name="Picture 1" descr="ALMASHRI_0">
          <a:extLst>
            <a:ext uri="{FF2B5EF4-FFF2-40B4-BE49-F238E27FC236}">
              <a16:creationId xmlns:a16="http://schemas.microsoft.com/office/drawing/2014/main" id="{00000000-0008-0000-06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1" name="Picture 1" descr="ALMASHRI_0">
          <a:extLst>
            <a:ext uri="{FF2B5EF4-FFF2-40B4-BE49-F238E27FC236}">
              <a16:creationId xmlns:a16="http://schemas.microsoft.com/office/drawing/2014/main" id="{00000000-0008-0000-06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2" name="Picture 1" descr="ALMASHRI_0">
          <a:extLst>
            <a:ext uri="{FF2B5EF4-FFF2-40B4-BE49-F238E27FC236}">
              <a16:creationId xmlns:a16="http://schemas.microsoft.com/office/drawing/2014/main" id="{00000000-0008-0000-06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3" name="Picture 1" descr="ALMASHRI_0">
          <a:extLst>
            <a:ext uri="{FF2B5EF4-FFF2-40B4-BE49-F238E27FC236}">
              <a16:creationId xmlns:a16="http://schemas.microsoft.com/office/drawing/2014/main" id="{00000000-0008-0000-06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4" name="Picture 1" descr="ALMASHRI_0">
          <a:extLst>
            <a:ext uri="{FF2B5EF4-FFF2-40B4-BE49-F238E27FC236}">
              <a16:creationId xmlns:a16="http://schemas.microsoft.com/office/drawing/2014/main" id="{00000000-0008-0000-06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5" name="Picture 1" descr="ALMASHRI_0">
          <a:extLst>
            <a:ext uri="{FF2B5EF4-FFF2-40B4-BE49-F238E27FC236}">
              <a16:creationId xmlns:a16="http://schemas.microsoft.com/office/drawing/2014/main" id="{00000000-0008-0000-06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6" name="Picture 1" descr="ALMASHRI_0">
          <a:extLst>
            <a:ext uri="{FF2B5EF4-FFF2-40B4-BE49-F238E27FC236}">
              <a16:creationId xmlns:a16="http://schemas.microsoft.com/office/drawing/2014/main" id="{00000000-0008-0000-06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7" name="Picture 1" descr="ALMASHRI_0">
          <a:extLst>
            <a:ext uri="{FF2B5EF4-FFF2-40B4-BE49-F238E27FC236}">
              <a16:creationId xmlns:a16="http://schemas.microsoft.com/office/drawing/2014/main" id="{00000000-0008-0000-06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8" name="Picture 1" descr="ALMASHRI_0">
          <a:extLst>
            <a:ext uri="{FF2B5EF4-FFF2-40B4-BE49-F238E27FC236}">
              <a16:creationId xmlns:a16="http://schemas.microsoft.com/office/drawing/2014/main" id="{00000000-0008-0000-06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69" name="Picture 1" descr="ALMASHRI_0">
          <a:extLst>
            <a:ext uri="{FF2B5EF4-FFF2-40B4-BE49-F238E27FC236}">
              <a16:creationId xmlns:a16="http://schemas.microsoft.com/office/drawing/2014/main" id="{00000000-0008-0000-06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70" name="Picture 1" descr="ALMASHRI_0">
          <a:extLst>
            <a:ext uri="{FF2B5EF4-FFF2-40B4-BE49-F238E27FC236}">
              <a16:creationId xmlns:a16="http://schemas.microsoft.com/office/drawing/2014/main" id="{00000000-0008-0000-06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2271" name="Picture 1" descr="ALMASHRI_0">
          <a:extLst>
            <a:ext uri="{FF2B5EF4-FFF2-40B4-BE49-F238E27FC236}">
              <a16:creationId xmlns:a16="http://schemas.microsoft.com/office/drawing/2014/main" id="{00000000-0008-0000-06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2" name="Picture 1" descr="ALMASHRI_0">
          <a:extLst>
            <a:ext uri="{FF2B5EF4-FFF2-40B4-BE49-F238E27FC236}">
              <a16:creationId xmlns:a16="http://schemas.microsoft.com/office/drawing/2014/main" id="{00000000-0008-0000-06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3" name="Picture 1" descr="ALMASHRI_0">
          <a:extLst>
            <a:ext uri="{FF2B5EF4-FFF2-40B4-BE49-F238E27FC236}">
              <a16:creationId xmlns:a16="http://schemas.microsoft.com/office/drawing/2014/main" id="{00000000-0008-0000-0600-0000E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4" name="Picture 1" descr="ALMASHRI_0">
          <a:extLst>
            <a:ext uri="{FF2B5EF4-FFF2-40B4-BE49-F238E27FC236}">
              <a16:creationId xmlns:a16="http://schemas.microsoft.com/office/drawing/2014/main" id="{00000000-0008-0000-06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5" name="Picture 1" descr="ALMASHRI_0">
          <a:extLst>
            <a:ext uri="{FF2B5EF4-FFF2-40B4-BE49-F238E27FC236}">
              <a16:creationId xmlns:a16="http://schemas.microsoft.com/office/drawing/2014/main" id="{00000000-0008-0000-06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6" name="Picture 1" descr="ALMASHRI_0">
          <a:extLst>
            <a:ext uri="{FF2B5EF4-FFF2-40B4-BE49-F238E27FC236}">
              <a16:creationId xmlns:a16="http://schemas.microsoft.com/office/drawing/2014/main" id="{00000000-0008-0000-06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7" name="Picture 1" descr="ALMASHRI_0">
          <a:extLst>
            <a:ext uri="{FF2B5EF4-FFF2-40B4-BE49-F238E27FC236}">
              <a16:creationId xmlns:a16="http://schemas.microsoft.com/office/drawing/2014/main" id="{00000000-0008-0000-0600-0000E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8" name="Picture 1" descr="ALMASHRI_0">
          <a:extLst>
            <a:ext uri="{FF2B5EF4-FFF2-40B4-BE49-F238E27FC236}">
              <a16:creationId xmlns:a16="http://schemas.microsoft.com/office/drawing/2014/main" id="{00000000-0008-0000-06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79" name="Picture 1" descr="ALMASHRI_0">
          <a:extLst>
            <a:ext uri="{FF2B5EF4-FFF2-40B4-BE49-F238E27FC236}">
              <a16:creationId xmlns:a16="http://schemas.microsoft.com/office/drawing/2014/main" id="{00000000-0008-0000-0600-0000E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0" name="Picture 1" descr="ALMASHRI_0">
          <a:extLst>
            <a:ext uri="{FF2B5EF4-FFF2-40B4-BE49-F238E27FC236}">
              <a16:creationId xmlns:a16="http://schemas.microsoft.com/office/drawing/2014/main" id="{00000000-0008-0000-06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1" name="Picture 1" descr="ALMASHRI_0">
          <a:extLst>
            <a:ext uri="{FF2B5EF4-FFF2-40B4-BE49-F238E27FC236}">
              <a16:creationId xmlns:a16="http://schemas.microsoft.com/office/drawing/2014/main" id="{00000000-0008-0000-06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2" name="Picture 1" descr="ALMASHRI_0">
          <a:extLst>
            <a:ext uri="{FF2B5EF4-FFF2-40B4-BE49-F238E27FC236}">
              <a16:creationId xmlns:a16="http://schemas.microsoft.com/office/drawing/2014/main" id="{00000000-0008-0000-06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3" name="Picture 1" descr="ALMASHRI_0">
          <a:extLst>
            <a:ext uri="{FF2B5EF4-FFF2-40B4-BE49-F238E27FC236}">
              <a16:creationId xmlns:a16="http://schemas.microsoft.com/office/drawing/2014/main" id="{00000000-0008-0000-06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4" name="Picture 1" descr="ALMASHRI_0">
          <a:extLst>
            <a:ext uri="{FF2B5EF4-FFF2-40B4-BE49-F238E27FC236}">
              <a16:creationId xmlns:a16="http://schemas.microsoft.com/office/drawing/2014/main" id="{00000000-0008-0000-06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5" name="Picture 1" descr="ALMASHRI_0">
          <a:extLst>
            <a:ext uri="{FF2B5EF4-FFF2-40B4-BE49-F238E27FC236}">
              <a16:creationId xmlns:a16="http://schemas.microsoft.com/office/drawing/2014/main" id="{00000000-0008-0000-0600-0000E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6" name="Picture 1" descr="ALMASHRI_0">
          <a:extLst>
            <a:ext uri="{FF2B5EF4-FFF2-40B4-BE49-F238E27FC236}">
              <a16:creationId xmlns:a16="http://schemas.microsoft.com/office/drawing/2014/main" id="{00000000-0008-0000-06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287" name="Picture 1" descr="ALMASHRI_0">
          <a:extLst>
            <a:ext uri="{FF2B5EF4-FFF2-40B4-BE49-F238E27FC236}">
              <a16:creationId xmlns:a16="http://schemas.microsoft.com/office/drawing/2014/main" id="{00000000-0008-0000-06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88" name="Picture 1" descr="ALMASHRI_0">
          <a:extLst>
            <a:ext uri="{FF2B5EF4-FFF2-40B4-BE49-F238E27FC236}">
              <a16:creationId xmlns:a16="http://schemas.microsoft.com/office/drawing/2014/main" id="{00000000-0008-0000-06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89" name="Picture 1" descr="ALMASHRI_0">
          <a:extLst>
            <a:ext uri="{FF2B5EF4-FFF2-40B4-BE49-F238E27FC236}">
              <a16:creationId xmlns:a16="http://schemas.microsoft.com/office/drawing/2014/main" id="{00000000-0008-0000-0600-0000F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0" name="Picture 1" descr="ALMASHRI_0">
          <a:extLst>
            <a:ext uri="{FF2B5EF4-FFF2-40B4-BE49-F238E27FC236}">
              <a16:creationId xmlns:a16="http://schemas.microsoft.com/office/drawing/2014/main" id="{00000000-0008-0000-06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1" name="Picture 1" descr="ALMASHRI_0">
          <a:extLst>
            <a:ext uri="{FF2B5EF4-FFF2-40B4-BE49-F238E27FC236}">
              <a16:creationId xmlns:a16="http://schemas.microsoft.com/office/drawing/2014/main" id="{00000000-0008-0000-0600-0000F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2" name="Picture 1" descr="ALMASHRI_0">
          <a:extLst>
            <a:ext uri="{FF2B5EF4-FFF2-40B4-BE49-F238E27FC236}">
              <a16:creationId xmlns:a16="http://schemas.microsoft.com/office/drawing/2014/main" id="{00000000-0008-0000-06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3" name="Picture 1" descr="ALMASHRI_0">
          <a:extLst>
            <a:ext uri="{FF2B5EF4-FFF2-40B4-BE49-F238E27FC236}">
              <a16:creationId xmlns:a16="http://schemas.microsoft.com/office/drawing/2014/main" id="{00000000-0008-0000-06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4" name="Picture 1" descr="ALMASHRI_0">
          <a:extLst>
            <a:ext uri="{FF2B5EF4-FFF2-40B4-BE49-F238E27FC236}">
              <a16:creationId xmlns:a16="http://schemas.microsoft.com/office/drawing/2014/main" id="{00000000-0008-0000-06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5" name="Picture 1" descr="ALMASHRI_0">
          <a:extLst>
            <a:ext uri="{FF2B5EF4-FFF2-40B4-BE49-F238E27FC236}">
              <a16:creationId xmlns:a16="http://schemas.microsoft.com/office/drawing/2014/main" id="{00000000-0008-0000-0600-0000F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6" name="Picture 1" descr="ALMASHRI_0">
          <a:extLst>
            <a:ext uri="{FF2B5EF4-FFF2-40B4-BE49-F238E27FC236}">
              <a16:creationId xmlns:a16="http://schemas.microsoft.com/office/drawing/2014/main" id="{00000000-0008-0000-06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7" name="Picture 1" descr="ALMASHRI_0">
          <a:extLst>
            <a:ext uri="{FF2B5EF4-FFF2-40B4-BE49-F238E27FC236}">
              <a16:creationId xmlns:a16="http://schemas.microsoft.com/office/drawing/2014/main" id="{00000000-0008-0000-06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8" name="Picture 1" descr="ALMASHRI_0">
          <a:extLst>
            <a:ext uri="{FF2B5EF4-FFF2-40B4-BE49-F238E27FC236}">
              <a16:creationId xmlns:a16="http://schemas.microsoft.com/office/drawing/2014/main" id="{00000000-0008-0000-06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299" name="Picture 1" descr="ALMASHRI_0">
          <a:extLst>
            <a:ext uri="{FF2B5EF4-FFF2-40B4-BE49-F238E27FC236}">
              <a16:creationId xmlns:a16="http://schemas.microsoft.com/office/drawing/2014/main" id="{00000000-0008-0000-06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300" name="Picture 1" descr="ALMASHRI_0">
          <a:extLst>
            <a:ext uri="{FF2B5EF4-FFF2-40B4-BE49-F238E27FC236}">
              <a16:creationId xmlns:a16="http://schemas.microsoft.com/office/drawing/2014/main" id="{00000000-0008-0000-06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301" name="Picture 1" descr="ALMASHRI_0">
          <a:extLst>
            <a:ext uri="{FF2B5EF4-FFF2-40B4-BE49-F238E27FC236}">
              <a16:creationId xmlns:a16="http://schemas.microsoft.com/office/drawing/2014/main" id="{00000000-0008-0000-0600-0000F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302" name="Picture 1" descr="ALMASHRI_0">
          <a:extLst>
            <a:ext uri="{FF2B5EF4-FFF2-40B4-BE49-F238E27FC236}">
              <a16:creationId xmlns:a16="http://schemas.microsoft.com/office/drawing/2014/main" id="{00000000-0008-0000-06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303" name="Picture 1" descr="ALMASHRI_0">
          <a:extLst>
            <a:ext uri="{FF2B5EF4-FFF2-40B4-BE49-F238E27FC236}">
              <a16:creationId xmlns:a16="http://schemas.microsoft.com/office/drawing/2014/main" id="{00000000-0008-0000-0600-0000F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04" name="Picture 1" descr="ALMASHRI_0">
          <a:extLst>
            <a:ext uri="{FF2B5EF4-FFF2-40B4-BE49-F238E27FC236}">
              <a16:creationId xmlns:a16="http://schemas.microsoft.com/office/drawing/2014/main" id="{00000000-0008-0000-06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05" name="Picture 1" descr="ALMASHRI_0">
          <a:extLst>
            <a:ext uri="{FF2B5EF4-FFF2-40B4-BE49-F238E27FC236}">
              <a16:creationId xmlns:a16="http://schemas.microsoft.com/office/drawing/2014/main" id="{00000000-0008-0000-06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06" name="Picture 1" descr="ALMASHRI_0">
          <a:extLst>
            <a:ext uri="{FF2B5EF4-FFF2-40B4-BE49-F238E27FC236}">
              <a16:creationId xmlns:a16="http://schemas.microsoft.com/office/drawing/2014/main" id="{00000000-0008-0000-06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07" name="Picture 1" descr="ALMASHRI_0">
          <a:extLst>
            <a:ext uri="{FF2B5EF4-FFF2-40B4-BE49-F238E27FC236}">
              <a16:creationId xmlns:a16="http://schemas.microsoft.com/office/drawing/2014/main" id="{00000000-0008-0000-06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08" name="Picture 1" descr="ALMASHRI_0">
          <a:extLst>
            <a:ext uri="{FF2B5EF4-FFF2-40B4-BE49-F238E27FC236}">
              <a16:creationId xmlns:a16="http://schemas.microsoft.com/office/drawing/2014/main" id="{00000000-0008-0000-06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09" name="Picture 1" descr="ALMASHRI_0">
          <a:extLst>
            <a:ext uri="{FF2B5EF4-FFF2-40B4-BE49-F238E27FC236}">
              <a16:creationId xmlns:a16="http://schemas.microsoft.com/office/drawing/2014/main" id="{00000000-0008-0000-0600-00000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0" name="Picture 1" descr="ALMASHRI_0">
          <a:extLst>
            <a:ext uri="{FF2B5EF4-FFF2-40B4-BE49-F238E27FC236}">
              <a16:creationId xmlns:a16="http://schemas.microsoft.com/office/drawing/2014/main" id="{00000000-0008-0000-06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1" name="Picture 1" descr="ALMASHRI_0">
          <a:extLst>
            <a:ext uri="{FF2B5EF4-FFF2-40B4-BE49-F238E27FC236}">
              <a16:creationId xmlns:a16="http://schemas.microsoft.com/office/drawing/2014/main" id="{00000000-0008-0000-06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2" name="Picture 1" descr="ALMASHRI_0">
          <a:extLst>
            <a:ext uri="{FF2B5EF4-FFF2-40B4-BE49-F238E27FC236}">
              <a16:creationId xmlns:a16="http://schemas.microsoft.com/office/drawing/2014/main" id="{00000000-0008-0000-06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3" name="Picture 1" descr="ALMASHRI_0">
          <a:extLst>
            <a:ext uri="{FF2B5EF4-FFF2-40B4-BE49-F238E27FC236}">
              <a16:creationId xmlns:a16="http://schemas.microsoft.com/office/drawing/2014/main" id="{00000000-0008-0000-0600-00000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4" name="Picture 1" descr="ALMASHRI_0">
          <a:extLst>
            <a:ext uri="{FF2B5EF4-FFF2-40B4-BE49-F238E27FC236}">
              <a16:creationId xmlns:a16="http://schemas.microsoft.com/office/drawing/2014/main" id="{00000000-0008-0000-06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5" name="Picture 1" descr="ALMASHRI_0">
          <a:extLst>
            <a:ext uri="{FF2B5EF4-FFF2-40B4-BE49-F238E27FC236}">
              <a16:creationId xmlns:a16="http://schemas.microsoft.com/office/drawing/2014/main" id="{00000000-0008-0000-06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6" name="Picture 1" descr="ALMASHRI_0">
          <a:extLst>
            <a:ext uri="{FF2B5EF4-FFF2-40B4-BE49-F238E27FC236}">
              <a16:creationId xmlns:a16="http://schemas.microsoft.com/office/drawing/2014/main" id="{00000000-0008-0000-06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7" name="Picture 1" descr="ALMASHRI_0">
          <a:extLst>
            <a:ext uri="{FF2B5EF4-FFF2-40B4-BE49-F238E27FC236}">
              <a16:creationId xmlns:a16="http://schemas.microsoft.com/office/drawing/2014/main" id="{00000000-0008-0000-06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8" name="Picture 1" descr="ALMASHRI_0">
          <a:extLst>
            <a:ext uri="{FF2B5EF4-FFF2-40B4-BE49-F238E27FC236}">
              <a16:creationId xmlns:a16="http://schemas.microsoft.com/office/drawing/2014/main" id="{00000000-0008-0000-06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19" name="Picture 1" descr="ALMASHRI_0">
          <a:extLst>
            <a:ext uri="{FF2B5EF4-FFF2-40B4-BE49-F238E27FC236}">
              <a16:creationId xmlns:a16="http://schemas.microsoft.com/office/drawing/2014/main" id="{00000000-0008-0000-0600-00000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0" name="Picture 1" descr="ALMASHRI_0">
          <a:extLst>
            <a:ext uri="{FF2B5EF4-FFF2-40B4-BE49-F238E27FC236}">
              <a16:creationId xmlns:a16="http://schemas.microsoft.com/office/drawing/2014/main" id="{00000000-0008-0000-06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1" name="Picture 1" descr="ALMASHRI_0">
          <a:extLst>
            <a:ext uri="{FF2B5EF4-FFF2-40B4-BE49-F238E27FC236}">
              <a16:creationId xmlns:a16="http://schemas.microsoft.com/office/drawing/2014/main" id="{00000000-0008-0000-0600-00001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2" name="Picture 1" descr="ALMASHRI_0">
          <a:extLst>
            <a:ext uri="{FF2B5EF4-FFF2-40B4-BE49-F238E27FC236}">
              <a16:creationId xmlns:a16="http://schemas.microsoft.com/office/drawing/2014/main" id="{00000000-0008-0000-06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3" name="Picture 1" descr="ALMASHRI_0">
          <a:extLst>
            <a:ext uri="{FF2B5EF4-FFF2-40B4-BE49-F238E27FC236}">
              <a16:creationId xmlns:a16="http://schemas.microsoft.com/office/drawing/2014/main" id="{00000000-0008-0000-06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4" name="Picture 1" descr="ALMASHRI_0">
          <a:extLst>
            <a:ext uri="{FF2B5EF4-FFF2-40B4-BE49-F238E27FC236}">
              <a16:creationId xmlns:a16="http://schemas.microsoft.com/office/drawing/2014/main" id="{00000000-0008-0000-06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5" name="Picture 1" descr="ALMASHRI_0">
          <a:extLst>
            <a:ext uri="{FF2B5EF4-FFF2-40B4-BE49-F238E27FC236}">
              <a16:creationId xmlns:a16="http://schemas.microsoft.com/office/drawing/2014/main" id="{00000000-0008-0000-0600-00001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6" name="Picture 1" descr="ALMASHRI_0">
          <a:extLst>
            <a:ext uri="{FF2B5EF4-FFF2-40B4-BE49-F238E27FC236}">
              <a16:creationId xmlns:a16="http://schemas.microsoft.com/office/drawing/2014/main" id="{00000000-0008-0000-06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7" name="Picture 1" descr="ALMASHRI_0">
          <a:extLst>
            <a:ext uri="{FF2B5EF4-FFF2-40B4-BE49-F238E27FC236}">
              <a16:creationId xmlns:a16="http://schemas.microsoft.com/office/drawing/2014/main" id="{00000000-0008-0000-0600-00001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8" name="Picture 1" descr="ALMASHRI_0">
          <a:extLst>
            <a:ext uri="{FF2B5EF4-FFF2-40B4-BE49-F238E27FC236}">
              <a16:creationId xmlns:a16="http://schemas.microsoft.com/office/drawing/2014/main" id="{00000000-0008-0000-06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29" name="Picture 1" descr="ALMASHRI_0">
          <a:extLst>
            <a:ext uri="{FF2B5EF4-FFF2-40B4-BE49-F238E27FC236}">
              <a16:creationId xmlns:a16="http://schemas.microsoft.com/office/drawing/2014/main" id="{00000000-0008-0000-06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30" name="Picture 1" descr="ALMASHRI_0">
          <a:extLst>
            <a:ext uri="{FF2B5EF4-FFF2-40B4-BE49-F238E27FC236}">
              <a16:creationId xmlns:a16="http://schemas.microsoft.com/office/drawing/2014/main" id="{00000000-0008-0000-06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31" name="Picture 1" descr="ALMASHRI_0">
          <a:extLst>
            <a:ext uri="{FF2B5EF4-FFF2-40B4-BE49-F238E27FC236}">
              <a16:creationId xmlns:a16="http://schemas.microsoft.com/office/drawing/2014/main" id="{00000000-0008-0000-06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32" name="Picture 1" descr="ALMASHRI_0">
          <a:extLst>
            <a:ext uri="{FF2B5EF4-FFF2-40B4-BE49-F238E27FC236}">
              <a16:creationId xmlns:a16="http://schemas.microsoft.com/office/drawing/2014/main" id="{00000000-0008-0000-06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33" name="Picture 1" descr="ALMASHRI_0">
          <a:extLst>
            <a:ext uri="{FF2B5EF4-FFF2-40B4-BE49-F238E27FC236}">
              <a16:creationId xmlns:a16="http://schemas.microsoft.com/office/drawing/2014/main" id="{00000000-0008-0000-0600-00001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34" name="Picture 1" descr="ALMASHRI_0">
          <a:extLst>
            <a:ext uri="{FF2B5EF4-FFF2-40B4-BE49-F238E27FC236}">
              <a16:creationId xmlns:a16="http://schemas.microsoft.com/office/drawing/2014/main" id="{00000000-0008-0000-06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35" name="Picture 1" descr="ALMASHRI_0">
          <a:extLst>
            <a:ext uri="{FF2B5EF4-FFF2-40B4-BE49-F238E27FC236}">
              <a16:creationId xmlns:a16="http://schemas.microsoft.com/office/drawing/2014/main" id="{00000000-0008-0000-06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36" name="Picture 1" descr="ALMASHRI_0">
          <a:extLst>
            <a:ext uri="{FF2B5EF4-FFF2-40B4-BE49-F238E27FC236}">
              <a16:creationId xmlns:a16="http://schemas.microsoft.com/office/drawing/2014/main" id="{00000000-0008-0000-06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37" name="Picture 1" descr="ALMASHRI_0">
          <a:extLst>
            <a:ext uri="{FF2B5EF4-FFF2-40B4-BE49-F238E27FC236}">
              <a16:creationId xmlns:a16="http://schemas.microsoft.com/office/drawing/2014/main" id="{00000000-0008-0000-0600-00002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38" name="Picture 1" descr="ALMASHRI_0">
          <a:extLst>
            <a:ext uri="{FF2B5EF4-FFF2-40B4-BE49-F238E27FC236}">
              <a16:creationId xmlns:a16="http://schemas.microsoft.com/office/drawing/2014/main" id="{00000000-0008-0000-06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39" name="Picture 1" descr="ALMASHRI_0">
          <a:extLst>
            <a:ext uri="{FF2B5EF4-FFF2-40B4-BE49-F238E27FC236}">
              <a16:creationId xmlns:a16="http://schemas.microsoft.com/office/drawing/2014/main" id="{00000000-0008-0000-0600-00002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0" name="Picture 1" descr="ALMASHRI_0">
          <a:extLst>
            <a:ext uri="{FF2B5EF4-FFF2-40B4-BE49-F238E27FC236}">
              <a16:creationId xmlns:a16="http://schemas.microsoft.com/office/drawing/2014/main" id="{00000000-0008-0000-06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1" name="Picture 1" descr="ALMASHRI_0">
          <a:extLst>
            <a:ext uri="{FF2B5EF4-FFF2-40B4-BE49-F238E27FC236}">
              <a16:creationId xmlns:a16="http://schemas.microsoft.com/office/drawing/2014/main" id="{00000000-0008-0000-06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2" name="Picture 1" descr="ALMASHRI_0">
          <a:extLst>
            <a:ext uri="{FF2B5EF4-FFF2-40B4-BE49-F238E27FC236}">
              <a16:creationId xmlns:a16="http://schemas.microsoft.com/office/drawing/2014/main" id="{00000000-0008-0000-06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3" name="Picture 1" descr="ALMASHRI_0">
          <a:extLst>
            <a:ext uri="{FF2B5EF4-FFF2-40B4-BE49-F238E27FC236}">
              <a16:creationId xmlns:a16="http://schemas.microsoft.com/office/drawing/2014/main" id="{00000000-0008-0000-06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4" name="Picture 1" descr="ALMASHRI_0">
          <a:extLst>
            <a:ext uri="{FF2B5EF4-FFF2-40B4-BE49-F238E27FC236}">
              <a16:creationId xmlns:a16="http://schemas.microsoft.com/office/drawing/2014/main" id="{00000000-0008-0000-06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5" name="Picture 1" descr="ALMASHRI_0">
          <a:extLst>
            <a:ext uri="{FF2B5EF4-FFF2-40B4-BE49-F238E27FC236}">
              <a16:creationId xmlns:a16="http://schemas.microsoft.com/office/drawing/2014/main" id="{00000000-0008-0000-0600-00002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6" name="Picture 1" descr="ALMASHRI_0">
          <a:extLst>
            <a:ext uri="{FF2B5EF4-FFF2-40B4-BE49-F238E27FC236}">
              <a16:creationId xmlns:a16="http://schemas.microsoft.com/office/drawing/2014/main" id="{00000000-0008-0000-06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7" name="Picture 1" descr="ALMASHRI_0">
          <a:extLst>
            <a:ext uri="{FF2B5EF4-FFF2-40B4-BE49-F238E27FC236}">
              <a16:creationId xmlns:a16="http://schemas.microsoft.com/office/drawing/2014/main" id="{00000000-0008-0000-06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8" name="Picture 1" descr="ALMASHRI_0">
          <a:extLst>
            <a:ext uri="{FF2B5EF4-FFF2-40B4-BE49-F238E27FC236}">
              <a16:creationId xmlns:a16="http://schemas.microsoft.com/office/drawing/2014/main" id="{00000000-0008-0000-06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49" name="Picture 1" descr="ALMASHRI_0">
          <a:extLst>
            <a:ext uri="{FF2B5EF4-FFF2-40B4-BE49-F238E27FC236}">
              <a16:creationId xmlns:a16="http://schemas.microsoft.com/office/drawing/2014/main" id="{00000000-0008-0000-0600-00002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50" name="Picture 1" descr="ALMASHRI_0">
          <a:extLst>
            <a:ext uri="{FF2B5EF4-FFF2-40B4-BE49-F238E27FC236}">
              <a16:creationId xmlns:a16="http://schemas.microsoft.com/office/drawing/2014/main" id="{00000000-0008-0000-06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351" name="Picture 1" descr="ALMASHRI_0">
          <a:extLst>
            <a:ext uri="{FF2B5EF4-FFF2-40B4-BE49-F238E27FC236}">
              <a16:creationId xmlns:a16="http://schemas.microsoft.com/office/drawing/2014/main" id="{00000000-0008-0000-0600-00002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2" name="Picture 1" descr="ALMASHRI_0">
          <a:extLst>
            <a:ext uri="{FF2B5EF4-FFF2-40B4-BE49-F238E27FC236}">
              <a16:creationId xmlns:a16="http://schemas.microsoft.com/office/drawing/2014/main" id="{00000000-0008-0000-06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3" name="Picture 1" descr="ALMASHRI_0">
          <a:extLst>
            <a:ext uri="{FF2B5EF4-FFF2-40B4-BE49-F238E27FC236}">
              <a16:creationId xmlns:a16="http://schemas.microsoft.com/office/drawing/2014/main" id="{00000000-0008-0000-06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4" name="Picture 1" descr="ALMASHRI_0">
          <a:extLst>
            <a:ext uri="{FF2B5EF4-FFF2-40B4-BE49-F238E27FC236}">
              <a16:creationId xmlns:a16="http://schemas.microsoft.com/office/drawing/2014/main" id="{00000000-0008-0000-06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5" name="Picture 1" descr="ALMASHRI_0">
          <a:extLst>
            <a:ext uri="{FF2B5EF4-FFF2-40B4-BE49-F238E27FC236}">
              <a16:creationId xmlns:a16="http://schemas.microsoft.com/office/drawing/2014/main" id="{00000000-0008-0000-06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6" name="Picture 1" descr="ALMASHRI_0">
          <a:extLst>
            <a:ext uri="{FF2B5EF4-FFF2-40B4-BE49-F238E27FC236}">
              <a16:creationId xmlns:a16="http://schemas.microsoft.com/office/drawing/2014/main" id="{00000000-0008-0000-06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7" name="Picture 1" descr="ALMASHRI_0">
          <a:extLst>
            <a:ext uri="{FF2B5EF4-FFF2-40B4-BE49-F238E27FC236}">
              <a16:creationId xmlns:a16="http://schemas.microsoft.com/office/drawing/2014/main" id="{00000000-0008-0000-0600-00003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8" name="Picture 1" descr="ALMASHRI_0">
          <a:extLst>
            <a:ext uri="{FF2B5EF4-FFF2-40B4-BE49-F238E27FC236}">
              <a16:creationId xmlns:a16="http://schemas.microsoft.com/office/drawing/2014/main" id="{00000000-0008-0000-06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59" name="Picture 1" descr="ALMASHRI_0">
          <a:extLst>
            <a:ext uri="{FF2B5EF4-FFF2-40B4-BE49-F238E27FC236}">
              <a16:creationId xmlns:a16="http://schemas.microsoft.com/office/drawing/2014/main" id="{00000000-0008-0000-06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0" name="Picture 1" descr="ALMASHRI_0">
          <a:extLst>
            <a:ext uri="{FF2B5EF4-FFF2-40B4-BE49-F238E27FC236}">
              <a16:creationId xmlns:a16="http://schemas.microsoft.com/office/drawing/2014/main" id="{00000000-0008-0000-06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1" name="Picture 1" descr="ALMASHRI_0">
          <a:extLst>
            <a:ext uri="{FF2B5EF4-FFF2-40B4-BE49-F238E27FC236}">
              <a16:creationId xmlns:a16="http://schemas.microsoft.com/office/drawing/2014/main" id="{00000000-0008-0000-0600-00003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2" name="Picture 1" descr="ALMASHRI_0">
          <a:extLst>
            <a:ext uri="{FF2B5EF4-FFF2-40B4-BE49-F238E27FC236}">
              <a16:creationId xmlns:a16="http://schemas.microsoft.com/office/drawing/2014/main" id="{00000000-0008-0000-06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3" name="Picture 1" descr="ALMASHRI_0">
          <a:extLst>
            <a:ext uri="{FF2B5EF4-FFF2-40B4-BE49-F238E27FC236}">
              <a16:creationId xmlns:a16="http://schemas.microsoft.com/office/drawing/2014/main" id="{00000000-0008-0000-06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4" name="Picture 1" descr="ALMASHRI_0">
          <a:extLst>
            <a:ext uri="{FF2B5EF4-FFF2-40B4-BE49-F238E27FC236}">
              <a16:creationId xmlns:a16="http://schemas.microsoft.com/office/drawing/2014/main" id="{00000000-0008-0000-06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5" name="Picture 1" descr="ALMASHRI_0">
          <a:extLst>
            <a:ext uri="{FF2B5EF4-FFF2-40B4-BE49-F238E27FC236}">
              <a16:creationId xmlns:a16="http://schemas.microsoft.com/office/drawing/2014/main" id="{00000000-0008-0000-06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6" name="Picture 1" descr="ALMASHRI_0">
          <a:extLst>
            <a:ext uri="{FF2B5EF4-FFF2-40B4-BE49-F238E27FC236}">
              <a16:creationId xmlns:a16="http://schemas.microsoft.com/office/drawing/2014/main" id="{00000000-0008-0000-06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367" name="Picture 1" descr="ALMASHRI_0">
          <a:extLst>
            <a:ext uri="{FF2B5EF4-FFF2-40B4-BE49-F238E27FC236}">
              <a16:creationId xmlns:a16="http://schemas.microsoft.com/office/drawing/2014/main" id="{00000000-0008-0000-0600-00003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68" name="Picture 1" descr="ALMASHRI_0">
          <a:extLst>
            <a:ext uri="{FF2B5EF4-FFF2-40B4-BE49-F238E27FC236}">
              <a16:creationId xmlns:a16="http://schemas.microsoft.com/office/drawing/2014/main" id="{00000000-0008-0000-06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69" name="Picture 1" descr="ALMASHRI_0">
          <a:extLst>
            <a:ext uri="{FF2B5EF4-FFF2-40B4-BE49-F238E27FC236}">
              <a16:creationId xmlns:a16="http://schemas.microsoft.com/office/drawing/2014/main" id="{00000000-0008-0000-0600-00004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0" name="Picture 1" descr="ALMASHRI_0">
          <a:extLst>
            <a:ext uri="{FF2B5EF4-FFF2-40B4-BE49-F238E27FC236}">
              <a16:creationId xmlns:a16="http://schemas.microsoft.com/office/drawing/2014/main" id="{00000000-0008-0000-06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1" name="Picture 1" descr="ALMASHRI_0">
          <a:extLst>
            <a:ext uri="{FF2B5EF4-FFF2-40B4-BE49-F238E27FC236}">
              <a16:creationId xmlns:a16="http://schemas.microsoft.com/office/drawing/2014/main" id="{00000000-0008-0000-06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2" name="Picture 1" descr="ALMASHRI_0">
          <a:extLst>
            <a:ext uri="{FF2B5EF4-FFF2-40B4-BE49-F238E27FC236}">
              <a16:creationId xmlns:a16="http://schemas.microsoft.com/office/drawing/2014/main" id="{00000000-0008-0000-06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3" name="Picture 1" descr="ALMASHRI_0">
          <a:extLst>
            <a:ext uri="{FF2B5EF4-FFF2-40B4-BE49-F238E27FC236}">
              <a16:creationId xmlns:a16="http://schemas.microsoft.com/office/drawing/2014/main" id="{00000000-0008-0000-0600-00004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4" name="Picture 1" descr="ALMASHRI_0">
          <a:extLst>
            <a:ext uri="{FF2B5EF4-FFF2-40B4-BE49-F238E27FC236}">
              <a16:creationId xmlns:a16="http://schemas.microsoft.com/office/drawing/2014/main" id="{00000000-0008-0000-06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5" name="Picture 1" descr="ALMASHRI_0">
          <a:extLst>
            <a:ext uri="{FF2B5EF4-FFF2-40B4-BE49-F238E27FC236}">
              <a16:creationId xmlns:a16="http://schemas.microsoft.com/office/drawing/2014/main" id="{00000000-0008-0000-0600-00004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6" name="Picture 1" descr="ALMASHRI_0">
          <a:extLst>
            <a:ext uri="{FF2B5EF4-FFF2-40B4-BE49-F238E27FC236}">
              <a16:creationId xmlns:a16="http://schemas.microsoft.com/office/drawing/2014/main" id="{00000000-0008-0000-06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7" name="Picture 1" descr="ALMASHRI_0">
          <a:extLst>
            <a:ext uri="{FF2B5EF4-FFF2-40B4-BE49-F238E27FC236}">
              <a16:creationId xmlns:a16="http://schemas.microsoft.com/office/drawing/2014/main" id="{00000000-0008-0000-06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8" name="Picture 1" descr="ALMASHRI_0">
          <a:extLst>
            <a:ext uri="{FF2B5EF4-FFF2-40B4-BE49-F238E27FC236}">
              <a16:creationId xmlns:a16="http://schemas.microsoft.com/office/drawing/2014/main" id="{00000000-0008-0000-06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79" name="Picture 1" descr="ALMASHRI_0">
          <a:extLst>
            <a:ext uri="{FF2B5EF4-FFF2-40B4-BE49-F238E27FC236}">
              <a16:creationId xmlns:a16="http://schemas.microsoft.com/office/drawing/2014/main" id="{00000000-0008-0000-06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80" name="Picture 1" descr="ALMASHRI_0">
          <a:extLst>
            <a:ext uri="{FF2B5EF4-FFF2-40B4-BE49-F238E27FC236}">
              <a16:creationId xmlns:a16="http://schemas.microsoft.com/office/drawing/2014/main" id="{00000000-0008-0000-06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81" name="Picture 1" descr="ALMASHRI_0">
          <a:extLst>
            <a:ext uri="{FF2B5EF4-FFF2-40B4-BE49-F238E27FC236}">
              <a16:creationId xmlns:a16="http://schemas.microsoft.com/office/drawing/2014/main" id="{00000000-0008-0000-0600-00004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82" name="Picture 1" descr="ALMASHRI_0">
          <a:extLst>
            <a:ext uri="{FF2B5EF4-FFF2-40B4-BE49-F238E27FC236}">
              <a16:creationId xmlns:a16="http://schemas.microsoft.com/office/drawing/2014/main" id="{00000000-0008-0000-06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383" name="Picture 1" descr="ALMASHRI_0">
          <a:extLst>
            <a:ext uri="{FF2B5EF4-FFF2-40B4-BE49-F238E27FC236}">
              <a16:creationId xmlns:a16="http://schemas.microsoft.com/office/drawing/2014/main" id="{00000000-0008-0000-06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84" name="Picture 1" descr="ALMASHRI_0">
          <a:extLst>
            <a:ext uri="{FF2B5EF4-FFF2-40B4-BE49-F238E27FC236}">
              <a16:creationId xmlns:a16="http://schemas.microsoft.com/office/drawing/2014/main" id="{00000000-0008-0000-06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85" name="Picture 1" descr="ALMASHRI_0">
          <a:extLst>
            <a:ext uri="{FF2B5EF4-FFF2-40B4-BE49-F238E27FC236}">
              <a16:creationId xmlns:a16="http://schemas.microsoft.com/office/drawing/2014/main" id="{00000000-0008-0000-06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86" name="Picture 1" descr="ALMASHRI_0">
          <a:extLst>
            <a:ext uri="{FF2B5EF4-FFF2-40B4-BE49-F238E27FC236}">
              <a16:creationId xmlns:a16="http://schemas.microsoft.com/office/drawing/2014/main" id="{00000000-0008-0000-06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87" name="Picture 1" descr="ALMASHRI_0">
          <a:extLst>
            <a:ext uri="{FF2B5EF4-FFF2-40B4-BE49-F238E27FC236}">
              <a16:creationId xmlns:a16="http://schemas.microsoft.com/office/drawing/2014/main" id="{00000000-0008-0000-0600-00005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88" name="Picture 1" descr="ALMASHRI_0">
          <a:extLst>
            <a:ext uri="{FF2B5EF4-FFF2-40B4-BE49-F238E27FC236}">
              <a16:creationId xmlns:a16="http://schemas.microsoft.com/office/drawing/2014/main" id="{00000000-0008-0000-06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89" name="Picture 1" descr="ALMASHRI_0">
          <a:extLst>
            <a:ext uri="{FF2B5EF4-FFF2-40B4-BE49-F238E27FC236}">
              <a16:creationId xmlns:a16="http://schemas.microsoft.com/office/drawing/2014/main" id="{00000000-0008-0000-06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0" name="Picture 1" descr="ALMASHRI_0">
          <a:extLst>
            <a:ext uri="{FF2B5EF4-FFF2-40B4-BE49-F238E27FC236}">
              <a16:creationId xmlns:a16="http://schemas.microsoft.com/office/drawing/2014/main" id="{00000000-0008-0000-06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1" name="Picture 1" descr="ALMASHRI_0">
          <a:extLst>
            <a:ext uri="{FF2B5EF4-FFF2-40B4-BE49-F238E27FC236}">
              <a16:creationId xmlns:a16="http://schemas.microsoft.com/office/drawing/2014/main" id="{00000000-0008-0000-0600-00005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2" name="Picture 1" descr="ALMASHRI_0">
          <a:extLst>
            <a:ext uri="{FF2B5EF4-FFF2-40B4-BE49-F238E27FC236}">
              <a16:creationId xmlns:a16="http://schemas.microsoft.com/office/drawing/2014/main" id="{00000000-0008-0000-06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3" name="Picture 1" descr="ALMASHRI_0">
          <a:extLst>
            <a:ext uri="{FF2B5EF4-FFF2-40B4-BE49-F238E27FC236}">
              <a16:creationId xmlns:a16="http://schemas.microsoft.com/office/drawing/2014/main" id="{00000000-0008-0000-0600-00005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4" name="Picture 1" descr="ALMASHRI_0">
          <a:extLst>
            <a:ext uri="{FF2B5EF4-FFF2-40B4-BE49-F238E27FC236}">
              <a16:creationId xmlns:a16="http://schemas.microsoft.com/office/drawing/2014/main" id="{00000000-0008-0000-06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5" name="Picture 1" descr="ALMASHRI_0">
          <a:extLst>
            <a:ext uri="{FF2B5EF4-FFF2-40B4-BE49-F238E27FC236}">
              <a16:creationId xmlns:a16="http://schemas.microsoft.com/office/drawing/2014/main" id="{00000000-0008-0000-06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6" name="Picture 1" descr="ALMASHRI_0">
          <a:extLst>
            <a:ext uri="{FF2B5EF4-FFF2-40B4-BE49-F238E27FC236}">
              <a16:creationId xmlns:a16="http://schemas.microsoft.com/office/drawing/2014/main" id="{00000000-0008-0000-06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7" name="Picture 1" descr="ALMASHRI_0">
          <a:extLst>
            <a:ext uri="{FF2B5EF4-FFF2-40B4-BE49-F238E27FC236}">
              <a16:creationId xmlns:a16="http://schemas.microsoft.com/office/drawing/2014/main" id="{00000000-0008-0000-0600-00005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8" name="Picture 1" descr="ALMASHRI_0">
          <a:extLst>
            <a:ext uri="{FF2B5EF4-FFF2-40B4-BE49-F238E27FC236}">
              <a16:creationId xmlns:a16="http://schemas.microsoft.com/office/drawing/2014/main" id="{00000000-0008-0000-06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399" name="Picture 1" descr="ALMASHRI_0">
          <a:extLst>
            <a:ext uri="{FF2B5EF4-FFF2-40B4-BE49-F238E27FC236}">
              <a16:creationId xmlns:a16="http://schemas.microsoft.com/office/drawing/2014/main" id="{00000000-0008-0000-0600-00005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0" name="Picture 1" descr="ALMASHRI_0">
          <a:extLst>
            <a:ext uri="{FF2B5EF4-FFF2-40B4-BE49-F238E27FC236}">
              <a16:creationId xmlns:a16="http://schemas.microsoft.com/office/drawing/2014/main" id="{00000000-0008-0000-06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1" name="Picture 1" descr="ALMASHRI_0">
          <a:extLst>
            <a:ext uri="{FF2B5EF4-FFF2-40B4-BE49-F238E27FC236}">
              <a16:creationId xmlns:a16="http://schemas.microsoft.com/office/drawing/2014/main" id="{00000000-0008-0000-06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2" name="Picture 1" descr="ALMASHRI_0">
          <a:extLst>
            <a:ext uri="{FF2B5EF4-FFF2-40B4-BE49-F238E27FC236}">
              <a16:creationId xmlns:a16="http://schemas.microsoft.com/office/drawing/2014/main" id="{00000000-0008-0000-06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3" name="Picture 1" descr="ALMASHRI_0">
          <a:extLst>
            <a:ext uri="{FF2B5EF4-FFF2-40B4-BE49-F238E27FC236}">
              <a16:creationId xmlns:a16="http://schemas.microsoft.com/office/drawing/2014/main" id="{00000000-0008-0000-0600-00006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4" name="Picture 1" descr="ALMASHRI_0">
          <a:extLst>
            <a:ext uri="{FF2B5EF4-FFF2-40B4-BE49-F238E27FC236}">
              <a16:creationId xmlns:a16="http://schemas.microsoft.com/office/drawing/2014/main" id="{00000000-0008-0000-06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5" name="Picture 1" descr="ALMASHRI_0">
          <a:extLst>
            <a:ext uri="{FF2B5EF4-FFF2-40B4-BE49-F238E27FC236}">
              <a16:creationId xmlns:a16="http://schemas.microsoft.com/office/drawing/2014/main" id="{00000000-0008-0000-0600-00006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6" name="Picture 1" descr="ALMASHRI_0">
          <a:extLst>
            <a:ext uri="{FF2B5EF4-FFF2-40B4-BE49-F238E27FC236}">
              <a16:creationId xmlns:a16="http://schemas.microsoft.com/office/drawing/2014/main" id="{00000000-0008-0000-06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7" name="Picture 1" descr="ALMASHRI_0">
          <a:extLst>
            <a:ext uri="{FF2B5EF4-FFF2-40B4-BE49-F238E27FC236}">
              <a16:creationId xmlns:a16="http://schemas.microsoft.com/office/drawing/2014/main" id="{00000000-0008-0000-06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8" name="Picture 1" descr="ALMASHRI_0">
          <a:extLst>
            <a:ext uri="{FF2B5EF4-FFF2-40B4-BE49-F238E27FC236}">
              <a16:creationId xmlns:a16="http://schemas.microsoft.com/office/drawing/2014/main" id="{00000000-0008-0000-06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09" name="Picture 1" descr="ALMASHRI_0">
          <a:extLst>
            <a:ext uri="{FF2B5EF4-FFF2-40B4-BE49-F238E27FC236}">
              <a16:creationId xmlns:a16="http://schemas.microsoft.com/office/drawing/2014/main" id="{00000000-0008-0000-0600-00006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10" name="Picture 1" descr="ALMASHRI_0">
          <a:extLst>
            <a:ext uri="{FF2B5EF4-FFF2-40B4-BE49-F238E27FC236}">
              <a16:creationId xmlns:a16="http://schemas.microsoft.com/office/drawing/2014/main" id="{00000000-0008-0000-06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11" name="Picture 1" descr="ALMASHRI_0">
          <a:extLst>
            <a:ext uri="{FF2B5EF4-FFF2-40B4-BE49-F238E27FC236}">
              <a16:creationId xmlns:a16="http://schemas.microsoft.com/office/drawing/2014/main" id="{00000000-0008-0000-06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12" name="Picture 1" descr="ALMASHRI_0">
          <a:extLst>
            <a:ext uri="{FF2B5EF4-FFF2-40B4-BE49-F238E27FC236}">
              <a16:creationId xmlns:a16="http://schemas.microsoft.com/office/drawing/2014/main" id="{00000000-0008-0000-06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13" name="Picture 1" descr="ALMASHRI_0">
          <a:extLst>
            <a:ext uri="{FF2B5EF4-FFF2-40B4-BE49-F238E27FC236}">
              <a16:creationId xmlns:a16="http://schemas.microsoft.com/office/drawing/2014/main" id="{00000000-0008-0000-06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14" name="Picture 1" descr="ALMASHRI_0">
          <a:extLst>
            <a:ext uri="{FF2B5EF4-FFF2-40B4-BE49-F238E27FC236}">
              <a16:creationId xmlns:a16="http://schemas.microsoft.com/office/drawing/2014/main" id="{00000000-0008-0000-06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415" name="Picture 1" descr="ALMASHRI_0">
          <a:extLst>
            <a:ext uri="{FF2B5EF4-FFF2-40B4-BE49-F238E27FC236}">
              <a16:creationId xmlns:a16="http://schemas.microsoft.com/office/drawing/2014/main" id="{00000000-0008-0000-0600-00006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16" name="Picture 1" descr="ALMASHRI_0">
          <a:extLst>
            <a:ext uri="{FF2B5EF4-FFF2-40B4-BE49-F238E27FC236}">
              <a16:creationId xmlns:a16="http://schemas.microsoft.com/office/drawing/2014/main" id="{00000000-0008-0000-06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17" name="Picture 1" descr="ALMASHRI_0">
          <a:extLst>
            <a:ext uri="{FF2B5EF4-FFF2-40B4-BE49-F238E27FC236}">
              <a16:creationId xmlns:a16="http://schemas.microsoft.com/office/drawing/2014/main" id="{00000000-0008-0000-0600-00007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18" name="Picture 1" descr="ALMASHRI_0">
          <a:extLst>
            <a:ext uri="{FF2B5EF4-FFF2-40B4-BE49-F238E27FC236}">
              <a16:creationId xmlns:a16="http://schemas.microsoft.com/office/drawing/2014/main" id="{00000000-0008-0000-06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19" name="Picture 1" descr="ALMASHRI_0">
          <a:extLst>
            <a:ext uri="{FF2B5EF4-FFF2-40B4-BE49-F238E27FC236}">
              <a16:creationId xmlns:a16="http://schemas.microsoft.com/office/drawing/2014/main" id="{00000000-0008-0000-06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0" name="Picture 1" descr="ALMASHRI_0">
          <a:extLst>
            <a:ext uri="{FF2B5EF4-FFF2-40B4-BE49-F238E27FC236}">
              <a16:creationId xmlns:a16="http://schemas.microsoft.com/office/drawing/2014/main" id="{00000000-0008-0000-06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1" name="Picture 1" descr="ALMASHRI_0">
          <a:extLst>
            <a:ext uri="{FF2B5EF4-FFF2-40B4-BE49-F238E27FC236}">
              <a16:creationId xmlns:a16="http://schemas.microsoft.com/office/drawing/2014/main" id="{00000000-0008-0000-0600-00007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2" name="Picture 1" descr="ALMASHRI_0">
          <a:extLst>
            <a:ext uri="{FF2B5EF4-FFF2-40B4-BE49-F238E27FC236}">
              <a16:creationId xmlns:a16="http://schemas.microsoft.com/office/drawing/2014/main" id="{00000000-0008-0000-06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3" name="Picture 1" descr="ALMASHRI_0">
          <a:extLst>
            <a:ext uri="{FF2B5EF4-FFF2-40B4-BE49-F238E27FC236}">
              <a16:creationId xmlns:a16="http://schemas.microsoft.com/office/drawing/2014/main" id="{00000000-0008-0000-0600-00007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4" name="Picture 1" descr="ALMASHRI_0">
          <a:extLst>
            <a:ext uri="{FF2B5EF4-FFF2-40B4-BE49-F238E27FC236}">
              <a16:creationId xmlns:a16="http://schemas.microsoft.com/office/drawing/2014/main" id="{00000000-0008-0000-06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5" name="Picture 1" descr="ALMASHRI_0">
          <a:extLst>
            <a:ext uri="{FF2B5EF4-FFF2-40B4-BE49-F238E27FC236}">
              <a16:creationId xmlns:a16="http://schemas.microsoft.com/office/drawing/2014/main" id="{00000000-0008-0000-06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6" name="Picture 1" descr="ALMASHRI_0">
          <a:extLst>
            <a:ext uri="{FF2B5EF4-FFF2-40B4-BE49-F238E27FC236}">
              <a16:creationId xmlns:a16="http://schemas.microsoft.com/office/drawing/2014/main" id="{00000000-0008-0000-06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7" name="Picture 1" descr="ALMASHRI_0">
          <a:extLst>
            <a:ext uri="{FF2B5EF4-FFF2-40B4-BE49-F238E27FC236}">
              <a16:creationId xmlns:a16="http://schemas.microsoft.com/office/drawing/2014/main" id="{00000000-0008-0000-06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8" name="Picture 1" descr="ALMASHRI_0">
          <a:extLst>
            <a:ext uri="{FF2B5EF4-FFF2-40B4-BE49-F238E27FC236}">
              <a16:creationId xmlns:a16="http://schemas.microsoft.com/office/drawing/2014/main" id="{00000000-0008-0000-06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29" name="Picture 1" descr="ALMASHRI_0">
          <a:extLst>
            <a:ext uri="{FF2B5EF4-FFF2-40B4-BE49-F238E27FC236}">
              <a16:creationId xmlns:a16="http://schemas.microsoft.com/office/drawing/2014/main" id="{00000000-0008-0000-0600-00007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30" name="Picture 1" descr="ALMASHRI_0">
          <a:extLst>
            <a:ext uri="{FF2B5EF4-FFF2-40B4-BE49-F238E27FC236}">
              <a16:creationId xmlns:a16="http://schemas.microsoft.com/office/drawing/2014/main" id="{00000000-0008-0000-06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431" name="Picture 1" descr="ALMASHRI_0">
          <a:extLst>
            <a:ext uri="{FF2B5EF4-FFF2-40B4-BE49-F238E27FC236}">
              <a16:creationId xmlns:a16="http://schemas.microsoft.com/office/drawing/2014/main" id="{00000000-0008-0000-06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2" name="Picture 1" descr="ALMASHRI_0">
          <a:extLst>
            <a:ext uri="{FF2B5EF4-FFF2-40B4-BE49-F238E27FC236}">
              <a16:creationId xmlns:a16="http://schemas.microsoft.com/office/drawing/2014/main" id="{00000000-0008-0000-06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3" name="Picture 1" descr="ALMASHRI_0">
          <a:extLst>
            <a:ext uri="{FF2B5EF4-FFF2-40B4-BE49-F238E27FC236}">
              <a16:creationId xmlns:a16="http://schemas.microsoft.com/office/drawing/2014/main" id="{00000000-0008-0000-0600-00008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4" name="Picture 1" descr="ALMASHRI_0">
          <a:extLst>
            <a:ext uri="{FF2B5EF4-FFF2-40B4-BE49-F238E27FC236}">
              <a16:creationId xmlns:a16="http://schemas.microsoft.com/office/drawing/2014/main" id="{00000000-0008-0000-06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5" name="Picture 1" descr="ALMASHRI_0">
          <a:extLst>
            <a:ext uri="{FF2B5EF4-FFF2-40B4-BE49-F238E27FC236}">
              <a16:creationId xmlns:a16="http://schemas.microsoft.com/office/drawing/2014/main" id="{00000000-0008-0000-0600-00008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6" name="Picture 1" descr="ALMASHRI_0">
          <a:extLst>
            <a:ext uri="{FF2B5EF4-FFF2-40B4-BE49-F238E27FC236}">
              <a16:creationId xmlns:a16="http://schemas.microsoft.com/office/drawing/2014/main" id="{00000000-0008-0000-06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7" name="Picture 1" descr="ALMASHRI_0">
          <a:extLst>
            <a:ext uri="{FF2B5EF4-FFF2-40B4-BE49-F238E27FC236}">
              <a16:creationId xmlns:a16="http://schemas.microsoft.com/office/drawing/2014/main" id="{00000000-0008-0000-06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8" name="Picture 1" descr="ALMASHRI_0">
          <a:extLst>
            <a:ext uri="{FF2B5EF4-FFF2-40B4-BE49-F238E27FC236}">
              <a16:creationId xmlns:a16="http://schemas.microsoft.com/office/drawing/2014/main" id="{00000000-0008-0000-06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39" name="Picture 1" descr="ALMASHRI_0">
          <a:extLst>
            <a:ext uri="{FF2B5EF4-FFF2-40B4-BE49-F238E27FC236}">
              <a16:creationId xmlns:a16="http://schemas.microsoft.com/office/drawing/2014/main" id="{00000000-0008-0000-0600-00008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0" name="Picture 1" descr="ALMASHRI_0">
          <a:extLst>
            <a:ext uri="{FF2B5EF4-FFF2-40B4-BE49-F238E27FC236}">
              <a16:creationId xmlns:a16="http://schemas.microsoft.com/office/drawing/2014/main" id="{00000000-0008-0000-06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1" name="Picture 1" descr="ALMASHRI_0">
          <a:extLst>
            <a:ext uri="{FF2B5EF4-FFF2-40B4-BE49-F238E27FC236}">
              <a16:creationId xmlns:a16="http://schemas.microsoft.com/office/drawing/2014/main" id="{00000000-0008-0000-0600-00008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2" name="Picture 1" descr="ALMASHRI_0">
          <a:extLst>
            <a:ext uri="{FF2B5EF4-FFF2-40B4-BE49-F238E27FC236}">
              <a16:creationId xmlns:a16="http://schemas.microsoft.com/office/drawing/2014/main" id="{00000000-0008-0000-06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3" name="Picture 1" descr="ALMASHRI_0">
          <a:extLst>
            <a:ext uri="{FF2B5EF4-FFF2-40B4-BE49-F238E27FC236}">
              <a16:creationId xmlns:a16="http://schemas.microsoft.com/office/drawing/2014/main" id="{00000000-0008-0000-06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4" name="Picture 1" descr="ALMASHRI_0">
          <a:extLst>
            <a:ext uri="{FF2B5EF4-FFF2-40B4-BE49-F238E27FC236}">
              <a16:creationId xmlns:a16="http://schemas.microsoft.com/office/drawing/2014/main" id="{00000000-0008-0000-06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5" name="Picture 1" descr="ALMASHRI_0">
          <a:extLst>
            <a:ext uri="{FF2B5EF4-FFF2-40B4-BE49-F238E27FC236}">
              <a16:creationId xmlns:a16="http://schemas.microsoft.com/office/drawing/2014/main" id="{00000000-0008-0000-0600-00008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6" name="Picture 1" descr="ALMASHRI_0">
          <a:extLst>
            <a:ext uri="{FF2B5EF4-FFF2-40B4-BE49-F238E27FC236}">
              <a16:creationId xmlns:a16="http://schemas.microsoft.com/office/drawing/2014/main" id="{00000000-0008-0000-06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47" name="Picture 1" descr="ALMASHRI_0">
          <a:extLst>
            <a:ext uri="{FF2B5EF4-FFF2-40B4-BE49-F238E27FC236}">
              <a16:creationId xmlns:a16="http://schemas.microsoft.com/office/drawing/2014/main" id="{00000000-0008-0000-06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48" name="Picture 1" descr="ALMASHRI_0">
          <a:extLst>
            <a:ext uri="{FF2B5EF4-FFF2-40B4-BE49-F238E27FC236}">
              <a16:creationId xmlns:a16="http://schemas.microsoft.com/office/drawing/2014/main" id="{00000000-0008-0000-06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49" name="Picture 1" descr="ALMASHRI_0">
          <a:extLst>
            <a:ext uri="{FF2B5EF4-FFF2-40B4-BE49-F238E27FC236}">
              <a16:creationId xmlns:a16="http://schemas.microsoft.com/office/drawing/2014/main" id="{00000000-0008-0000-06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0" name="Picture 1" descr="ALMASHRI_0">
          <a:extLst>
            <a:ext uri="{FF2B5EF4-FFF2-40B4-BE49-F238E27FC236}">
              <a16:creationId xmlns:a16="http://schemas.microsoft.com/office/drawing/2014/main" id="{00000000-0008-0000-06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1" name="Picture 1" descr="ALMASHRI_0">
          <a:extLst>
            <a:ext uri="{FF2B5EF4-FFF2-40B4-BE49-F238E27FC236}">
              <a16:creationId xmlns:a16="http://schemas.microsoft.com/office/drawing/2014/main" id="{00000000-0008-0000-0600-00009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2" name="Picture 1" descr="ALMASHRI_0">
          <a:extLst>
            <a:ext uri="{FF2B5EF4-FFF2-40B4-BE49-F238E27FC236}">
              <a16:creationId xmlns:a16="http://schemas.microsoft.com/office/drawing/2014/main" id="{00000000-0008-0000-06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3" name="Picture 1" descr="ALMASHRI_0">
          <a:extLst>
            <a:ext uri="{FF2B5EF4-FFF2-40B4-BE49-F238E27FC236}">
              <a16:creationId xmlns:a16="http://schemas.microsoft.com/office/drawing/2014/main" id="{00000000-0008-0000-0600-00009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4" name="Picture 1" descr="ALMASHRI_0">
          <a:extLst>
            <a:ext uri="{FF2B5EF4-FFF2-40B4-BE49-F238E27FC236}">
              <a16:creationId xmlns:a16="http://schemas.microsoft.com/office/drawing/2014/main" id="{00000000-0008-0000-06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5" name="Picture 1" descr="ALMASHRI_0">
          <a:extLst>
            <a:ext uri="{FF2B5EF4-FFF2-40B4-BE49-F238E27FC236}">
              <a16:creationId xmlns:a16="http://schemas.microsoft.com/office/drawing/2014/main" id="{00000000-0008-0000-06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6" name="Picture 1" descr="ALMASHRI_0">
          <a:extLst>
            <a:ext uri="{FF2B5EF4-FFF2-40B4-BE49-F238E27FC236}">
              <a16:creationId xmlns:a16="http://schemas.microsoft.com/office/drawing/2014/main" id="{00000000-0008-0000-06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7" name="Picture 1" descr="ALMASHRI_0">
          <a:extLst>
            <a:ext uri="{FF2B5EF4-FFF2-40B4-BE49-F238E27FC236}">
              <a16:creationId xmlns:a16="http://schemas.microsoft.com/office/drawing/2014/main" id="{00000000-0008-0000-0600-00009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8" name="Picture 1" descr="ALMASHRI_0">
          <a:extLst>
            <a:ext uri="{FF2B5EF4-FFF2-40B4-BE49-F238E27FC236}">
              <a16:creationId xmlns:a16="http://schemas.microsoft.com/office/drawing/2014/main" id="{00000000-0008-0000-06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59" name="Picture 1" descr="ALMASHRI_0">
          <a:extLst>
            <a:ext uri="{FF2B5EF4-FFF2-40B4-BE49-F238E27FC236}">
              <a16:creationId xmlns:a16="http://schemas.microsoft.com/office/drawing/2014/main" id="{00000000-0008-0000-06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60" name="Picture 1" descr="ALMASHRI_0">
          <a:extLst>
            <a:ext uri="{FF2B5EF4-FFF2-40B4-BE49-F238E27FC236}">
              <a16:creationId xmlns:a16="http://schemas.microsoft.com/office/drawing/2014/main" id="{00000000-0008-0000-06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61" name="Picture 1" descr="ALMASHRI_0">
          <a:extLst>
            <a:ext uri="{FF2B5EF4-FFF2-40B4-BE49-F238E27FC236}">
              <a16:creationId xmlns:a16="http://schemas.microsoft.com/office/drawing/2014/main" id="{00000000-0008-0000-06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62" name="Picture 1" descr="ALMASHRI_0">
          <a:extLst>
            <a:ext uri="{FF2B5EF4-FFF2-40B4-BE49-F238E27FC236}">
              <a16:creationId xmlns:a16="http://schemas.microsoft.com/office/drawing/2014/main" id="{00000000-0008-0000-06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463" name="Picture 1" descr="ALMASHRI_0">
          <a:extLst>
            <a:ext uri="{FF2B5EF4-FFF2-40B4-BE49-F238E27FC236}">
              <a16:creationId xmlns:a16="http://schemas.microsoft.com/office/drawing/2014/main" id="{00000000-0008-0000-0600-00009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64" name="Picture 1" descr="ALMASHRI_0">
          <a:extLst>
            <a:ext uri="{FF2B5EF4-FFF2-40B4-BE49-F238E27FC236}">
              <a16:creationId xmlns:a16="http://schemas.microsoft.com/office/drawing/2014/main" id="{00000000-0008-0000-06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65" name="Picture 1" descr="ALMASHRI_0">
          <a:extLst>
            <a:ext uri="{FF2B5EF4-FFF2-40B4-BE49-F238E27FC236}">
              <a16:creationId xmlns:a16="http://schemas.microsoft.com/office/drawing/2014/main" id="{00000000-0008-0000-0600-0000A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66" name="Picture 1" descr="ALMASHRI_0">
          <a:extLst>
            <a:ext uri="{FF2B5EF4-FFF2-40B4-BE49-F238E27FC236}">
              <a16:creationId xmlns:a16="http://schemas.microsoft.com/office/drawing/2014/main" id="{00000000-0008-0000-06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67" name="Picture 1" descr="ALMASHRI_0">
          <a:extLst>
            <a:ext uri="{FF2B5EF4-FFF2-40B4-BE49-F238E27FC236}">
              <a16:creationId xmlns:a16="http://schemas.microsoft.com/office/drawing/2014/main" id="{00000000-0008-0000-06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68" name="Picture 1" descr="ALMASHRI_0">
          <a:extLst>
            <a:ext uri="{FF2B5EF4-FFF2-40B4-BE49-F238E27FC236}">
              <a16:creationId xmlns:a16="http://schemas.microsoft.com/office/drawing/2014/main" id="{00000000-0008-0000-06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69" name="Picture 1" descr="ALMASHRI_0">
          <a:extLst>
            <a:ext uri="{FF2B5EF4-FFF2-40B4-BE49-F238E27FC236}">
              <a16:creationId xmlns:a16="http://schemas.microsoft.com/office/drawing/2014/main" id="{00000000-0008-0000-0600-0000A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0" name="Picture 1" descr="ALMASHRI_0">
          <a:extLst>
            <a:ext uri="{FF2B5EF4-FFF2-40B4-BE49-F238E27FC236}">
              <a16:creationId xmlns:a16="http://schemas.microsoft.com/office/drawing/2014/main" id="{00000000-0008-0000-06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1" name="Picture 1" descr="ALMASHRI_0">
          <a:extLst>
            <a:ext uri="{FF2B5EF4-FFF2-40B4-BE49-F238E27FC236}">
              <a16:creationId xmlns:a16="http://schemas.microsoft.com/office/drawing/2014/main" id="{00000000-0008-0000-06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2" name="Picture 1" descr="ALMASHRI_0">
          <a:extLst>
            <a:ext uri="{FF2B5EF4-FFF2-40B4-BE49-F238E27FC236}">
              <a16:creationId xmlns:a16="http://schemas.microsoft.com/office/drawing/2014/main" id="{00000000-0008-0000-06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3" name="Picture 1" descr="ALMASHRI_0">
          <a:extLst>
            <a:ext uri="{FF2B5EF4-FFF2-40B4-BE49-F238E27FC236}">
              <a16:creationId xmlns:a16="http://schemas.microsoft.com/office/drawing/2014/main" id="{00000000-0008-0000-06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4" name="Picture 1" descr="ALMASHRI_0">
          <a:extLst>
            <a:ext uri="{FF2B5EF4-FFF2-40B4-BE49-F238E27FC236}">
              <a16:creationId xmlns:a16="http://schemas.microsoft.com/office/drawing/2014/main" id="{00000000-0008-0000-06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5" name="Picture 1" descr="ALMASHRI_0">
          <a:extLst>
            <a:ext uri="{FF2B5EF4-FFF2-40B4-BE49-F238E27FC236}">
              <a16:creationId xmlns:a16="http://schemas.microsoft.com/office/drawing/2014/main" id="{00000000-0008-0000-06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6" name="Picture 1" descr="ALMASHRI_0">
          <a:extLst>
            <a:ext uri="{FF2B5EF4-FFF2-40B4-BE49-F238E27FC236}">
              <a16:creationId xmlns:a16="http://schemas.microsoft.com/office/drawing/2014/main" id="{00000000-0008-0000-06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7" name="Picture 1" descr="ALMASHRI_0">
          <a:extLst>
            <a:ext uri="{FF2B5EF4-FFF2-40B4-BE49-F238E27FC236}">
              <a16:creationId xmlns:a16="http://schemas.microsoft.com/office/drawing/2014/main" id="{00000000-0008-0000-06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8" name="Picture 1" descr="ALMASHRI_0">
          <a:extLst>
            <a:ext uri="{FF2B5EF4-FFF2-40B4-BE49-F238E27FC236}">
              <a16:creationId xmlns:a16="http://schemas.microsoft.com/office/drawing/2014/main" id="{00000000-0008-0000-06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479" name="Picture 1" descr="ALMASHRI_0">
          <a:extLst>
            <a:ext uri="{FF2B5EF4-FFF2-40B4-BE49-F238E27FC236}">
              <a16:creationId xmlns:a16="http://schemas.microsoft.com/office/drawing/2014/main" id="{00000000-0008-0000-06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0" name="Picture 1" descr="ALMASHRI_0">
          <a:extLst>
            <a:ext uri="{FF2B5EF4-FFF2-40B4-BE49-F238E27FC236}">
              <a16:creationId xmlns:a16="http://schemas.microsoft.com/office/drawing/2014/main" id="{00000000-0008-0000-06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1" name="Picture 1" descr="ALMASHRI_0">
          <a:extLst>
            <a:ext uri="{FF2B5EF4-FFF2-40B4-BE49-F238E27FC236}">
              <a16:creationId xmlns:a16="http://schemas.microsoft.com/office/drawing/2014/main" id="{00000000-0008-0000-06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2" name="Picture 1" descr="ALMASHRI_0">
          <a:extLst>
            <a:ext uri="{FF2B5EF4-FFF2-40B4-BE49-F238E27FC236}">
              <a16:creationId xmlns:a16="http://schemas.microsoft.com/office/drawing/2014/main" id="{00000000-0008-0000-06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3" name="Picture 1" descr="ALMASHRI_0">
          <a:extLst>
            <a:ext uri="{FF2B5EF4-FFF2-40B4-BE49-F238E27FC236}">
              <a16:creationId xmlns:a16="http://schemas.microsoft.com/office/drawing/2014/main" id="{00000000-0008-0000-06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4" name="Picture 1" descr="ALMASHRI_0">
          <a:extLst>
            <a:ext uri="{FF2B5EF4-FFF2-40B4-BE49-F238E27FC236}">
              <a16:creationId xmlns:a16="http://schemas.microsoft.com/office/drawing/2014/main" id="{00000000-0008-0000-06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5" name="Picture 1" descr="ALMASHRI_0">
          <a:extLst>
            <a:ext uri="{FF2B5EF4-FFF2-40B4-BE49-F238E27FC236}">
              <a16:creationId xmlns:a16="http://schemas.microsoft.com/office/drawing/2014/main" id="{00000000-0008-0000-06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6" name="Picture 1" descr="ALMASHRI_0">
          <a:extLst>
            <a:ext uri="{FF2B5EF4-FFF2-40B4-BE49-F238E27FC236}">
              <a16:creationId xmlns:a16="http://schemas.microsoft.com/office/drawing/2014/main" id="{00000000-0008-0000-06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7" name="Picture 1" descr="ALMASHRI_0">
          <a:extLst>
            <a:ext uri="{FF2B5EF4-FFF2-40B4-BE49-F238E27FC236}">
              <a16:creationId xmlns:a16="http://schemas.microsoft.com/office/drawing/2014/main" id="{00000000-0008-0000-06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8" name="Picture 1" descr="ALMASHRI_0">
          <a:extLst>
            <a:ext uri="{FF2B5EF4-FFF2-40B4-BE49-F238E27FC236}">
              <a16:creationId xmlns:a16="http://schemas.microsoft.com/office/drawing/2014/main" id="{00000000-0008-0000-06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89" name="Picture 1" descr="ALMASHRI_0">
          <a:extLst>
            <a:ext uri="{FF2B5EF4-FFF2-40B4-BE49-F238E27FC236}">
              <a16:creationId xmlns:a16="http://schemas.microsoft.com/office/drawing/2014/main" id="{00000000-0008-0000-06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90" name="Picture 1" descr="ALMASHRI_0">
          <a:extLst>
            <a:ext uri="{FF2B5EF4-FFF2-40B4-BE49-F238E27FC236}">
              <a16:creationId xmlns:a16="http://schemas.microsoft.com/office/drawing/2014/main" id="{00000000-0008-0000-06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91" name="Picture 1" descr="ALMASHRI_0">
          <a:extLst>
            <a:ext uri="{FF2B5EF4-FFF2-40B4-BE49-F238E27FC236}">
              <a16:creationId xmlns:a16="http://schemas.microsoft.com/office/drawing/2014/main" id="{00000000-0008-0000-06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92" name="Picture 1" descr="ALMASHRI_0">
          <a:extLst>
            <a:ext uri="{FF2B5EF4-FFF2-40B4-BE49-F238E27FC236}">
              <a16:creationId xmlns:a16="http://schemas.microsoft.com/office/drawing/2014/main" id="{00000000-0008-0000-06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93" name="Picture 1" descr="ALMASHRI_0">
          <a:extLst>
            <a:ext uri="{FF2B5EF4-FFF2-40B4-BE49-F238E27FC236}">
              <a16:creationId xmlns:a16="http://schemas.microsoft.com/office/drawing/2014/main" id="{00000000-0008-0000-0600-0000B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94" name="Picture 1" descr="ALMASHRI_0">
          <a:extLst>
            <a:ext uri="{FF2B5EF4-FFF2-40B4-BE49-F238E27FC236}">
              <a16:creationId xmlns:a16="http://schemas.microsoft.com/office/drawing/2014/main" id="{00000000-0008-0000-06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495" name="Picture 1" descr="ALMASHRI_0">
          <a:extLst>
            <a:ext uri="{FF2B5EF4-FFF2-40B4-BE49-F238E27FC236}">
              <a16:creationId xmlns:a16="http://schemas.microsoft.com/office/drawing/2014/main" id="{00000000-0008-0000-0600-0000B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96" name="Picture 1" descr="ALMASHRI_0">
          <a:extLst>
            <a:ext uri="{FF2B5EF4-FFF2-40B4-BE49-F238E27FC236}">
              <a16:creationId xmlns:a16="http://schemas.microsoft.com/office/drawing/2014/main" id="{00000000-0008-0000-06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97" name="Picture 1" descr="ALMASHRI_0">
          <a:extLst>
            <a:ext uri="{FF2B5EF4-FFF2-40B4-BE49-F238E27FC236}">
              <a16:creationId xmlns:a16="http://schemas.microsoft.com/office/drawing/2014/main" id="{00000000-0008-0000-06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98" name="Picture 1" descr="ALMASHRI_0">
          <a:extLst>
            <a:ext uri="{FF2B5EF4-FFF2-40B4-BE49-F238E27FC236}">
              <a16:creationId xmlns:a16="http://schemas.microsoft.com/office/drawing/2014/main" id="{00000000-0008-0000-06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499" name="Picture 1" descr="ALMASHRI_0">
          <a:extLst>
            <a:ext uri="{FF2B5EF4-FFF2-40B4-BE49-F238E27FC236}">
              <a16:creationId xmlns:a16="http://schemas.microsoft.com/office/drawing/2014/main" id="{00000000-0008-0000-0600-0000C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0" name="Picture 1" descr="ALMASHRI_0">
          <a:extLst>
            <a:ext uri="{FF2B5EF4-FFF2-40B4-BE49-F238E27FC236}">
              <a16:creationId xmlns:a16="http://schemas.microsoft.com/office/drawing/2014/main" id="{00000000-0008-0000-06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1" name="Picture 1" descr="ALMASHRI_0">
          <a:extLst>
            <a:ext uri="{FF2B5EF4-FFF2-40B4-BE49-F238E27FC236}">
              <a16:creationId xmlns:a16="http://schemas.microsoft.com/office/drawing/2014/main" id="{00000000-0008-0000-0600-0000C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2" name="Picture 1" descr="ALMASHRI_0">
          <a:extLst>
            <a:ext uri="{FF2B5EF4-FFF2-40B4-BE49-F238E27FC236}">
              <a16:creationId xmlns:a16="http://schemas.microsoft.com/office/drawing/2014/main" id="{00000000-0008-0000-06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3" name="Picture 1" descr="ALMASHRI_0">
          <a:extLst>
            <a:ext uri="{FF2B5EF4-FFF2-40B4-BE49-F238E27FC236}">
              <a16:creationId xmlns:a16="http://schemas.microsoft.com/office/drawing/2014/main" id="{00000000-0008-0000-06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4" name="Picture 1" descr="ALMASHRI_0">
          <a:extLst>
            <a:ext uri="{FF2B5EF4-FFF2-40B4-BE49-F238E27FC236}">
              <a16:creationId xmlns:a16="http://schemas.microsoft.com/office/drawing/2014/main" id="{00000000-0008-0000-06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5" name="Picture 1" descr="ALMASHRI_0">
          <a:extLst>
            <a:ext uri="{FF2B5EF4-FFF2-40B4-BE49-F238E27FC236}">
              <a16:creationId xmlns:a16="http://schemas.microsoft.com/office/drawing/2014/main" id="{00000000-0008-0000-06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6" name="Picture 1" descr="ALMASHRI_0">
          <a:extLst>
            <a:ext uri="{FF2B5EF4-FFF2-40B4-BE49-F238E27FC236}">
              <a16:creationId xmlns:a16="http://schemas.microsoft.com/office/drawing/2014/main" id="{00000000-0008-0000-06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7" name="Picture 1" descr="ALMASHRI_0">
          <a:extLst>
            <a:ext uri="{FF2B5EF4-FFF2-40B4-BE49-F238E27FC236}">
              <a16:creationId xmlns:a16="http://schemas.microsoft.com/office/drawing/2014/main" id="{00000000-0008-0000-06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8" name="Picture 1" descr="ALMASHRI_0">
          <a:extLst>
            <a:ext uri="{FF2B5EF4-FFF2-40B4-BE49-F238E27FC236}">
              <a16:creationId xmlns:a16="http://schemas.microsoft.com/office/drawing/2014/main" id="{00000000-0008-0000-06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09" name="Picture 1" descr="ALMASHRI_0">
          <a:extLst>
            <a:ext uri="{FF2B5EF4-FFF2-40B4-BE49-F238E27FC236}">
              <a16:creationId xmlns:a16="http://schemas.microsoft.com/office/drawing/2014/main" id="{00000000-0008-0000-06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10" name="Picture 1" descr="ALMASHRI_0">
          <a:extLst>
            <a:ext uri="{FF2B5EF4-FFF2-40B4-BE49-F238E27FC236}">
              <a16:creationId xmlns:a16="http://schemas.microsoft.com/office/drawing/2014/main" id="{00000000-0008-0000-06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11" name="Picture 1" descr="ALMASHRI_0">
          <a:extLst>
            <a:ext uri="{FF2B5EF4-FFF2-40B4-BE49-F238E27FC236}">
              <a16:creationId xmlns:a16="http://schemas.microsoft.com/office/drawing/2014/main" id="{00000000-0008-0000-06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2" name="Picture 1" descr="ALMASHRI_0">
          <a:extLst>
            <a:ext uri="{FF2B5EF4-FFF2-40B4-BE49-F238E27FC236}">
              <a16:creationId xmlns:a16="http://schemas.microsoft.com/office/drawing/2014/main" id="{00000000-0008-0000-06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3" name="Picture 1" descr="ALMASHRI_0">
          <a:extLst>
            <a:ext uri="{FF2B5EF4-FFF2-40B4-BE49-F238E27FC236}">
              <a16:creationId xmlns:a16="http://schemas.microsoft.com/office/drawing/2014/main" id="{00000000-0008-0000-06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4" name="Picture 1" descr="ALMASHRI_0">
          <a:extLst>
            <a:ext uri="{FF2B5EF4-FFF2-40B4-BE49-F238E27FC236}">
              <a16:creationId xmlns:a16="http://schemas.microsoft.com/office/drawing/2014/main" id="{00000000-0008-0000-06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5" name="Picture 1" descr="ALMASHRI_0">
          <a:extLst>
            <a:ext uri="{FF2B5EF4-FFF2-40B4-BE49-F238E27FC236}">
              <a16:creationId xmlns:a16="http://schemas.microsoft.com/office/drawing/2014/main" id="{00000000-0008-0000-06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6" name="Picture 1" descr="ALMASHRI_0">
          <a:extLst>
            <a:ext uri="{FF2B5EF4-FFF2-40B4-BE49-F238E27FC236}">
              <a16:creationId xmlns:a16="http://schemas.microsoft.com/office/drawing/2014/main" id="{00000000-0008-0000-06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7" name="Picture 1" descr="ALMASHRI_0">
          <a:extLst>
            <a:ext uri="{FF2B5EF4-FFF2-40B4-BE49-F238E27FC236}">
              <a16:creationId xmlns:a16="http://schemas.microsoft.com/office/drawing/2014/main" id="{00000000-0008-0000-06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8" name="Picture 1" descr="ALMASHRI_0">
          <a:extLst>
            <a:ext uri="{FF2B5EF4-FFF2-40B4-BE49-F238E27FC236}">
              <a16:creationId xmlns:a16="http://schemas.microsoft.com/office/drawing/2014/main" id="{00000000-0008-0000-06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19" name="Picture 1" descr="ALMASHRI_0">
          <a:extLst>
            <a:ext uri="{FF2B5EF4-FFF2-40B4-BE49-F238E27FC236}">
              <a16:creationId xmlns:a16="http://schemas.microsoft.com/office/drawing/2014/main" id="{00000000-0008-0000-06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0" name="Picture 1" descr="ALMASHRI_0">
          <a:extLst>
            <a:ext uri="{FF2B5EF4-FFF2-40B4-BE49-F238E27FC236}">
              <a16:creationId xmlns:a16="http://schemas.microsoft.com/office/drawing/2014/main" id="{00000000-0008-0000-06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1" name="Picture 1" descr="ALMASHRI_0">
          <a:extLst>
            <a:ext uri="{FF2B5EF4-FFF2-40B4-BE49-F238E27FC236}">
              <a16:creationId xmlns:a16="http://schemas.microsoft.com/office/drawing/2014/main" id="{00000000-0008-0000-06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2" name="Picture 1" descr="ALMASHRI_0">
          <a:extLst>
            <a:ext uri="{FF2B5EF4-FFF2-40B4-BE49-F238E27FC236}">
              <a16:creationId xmlns:a16="http://schemas.microsoft.com/office/drawing/2014/main" id="{00000000-0008-0000-06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3" name="Picture 1" descr="ALMASHRI_0">
          <a:extLst>
            <a:ext uri="{FF2B5EF4-FFF2-40B4-BE49-F238E27FC236}">
              <a16:creationId xmlns:a16="http://schemas.microsoft.com/office/drawing/2014/main" id="{00000000-0008-0000-06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4" name="Picture 1" descr="ALMASHRI_0">
          <a:extLst>
            <a:ext uri="{FF2B5EF4-FFF2-40B4-BE49-F238E27FC236}">
              <a16:creationId xmlns:a16="http://schemas.microsoft.com/office/drawing/2014/main" id="{00000000-0008-0000-06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5" name="Picture 1" descr="ALMASHRI_0">
          <a:extLst>
            <a:ext uri="{FF2B5EF4-FFF2-40B4-BE49-F238E27FC236}">
              <a16:creationId xmlns:a16="http://schemas.microsoft.com/office/drawing/2014/main" id="{00000000-0008-0000-0600-0000D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6" name="Picture 1" descr="ALMASHRI_0">
          <a:extLst>
            <a:ext uri="{FF2B5EF4-FFF2-40B4-BE49-F238E27FC236}">
              <a16:creationId xmlns:a16="http://schemas.microsoft.com/office/drawing/2014/main" id="{00000000-0008-0000-06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27" name="Picture 1" descr="ALMASHRI_0">
          <a:extLst>
            <a:ext uri="{FF2B5EF4-FFF2-40B4-BE49-F238E27FC236}">
              <a16:creationId xmlns:a16="http://schemas.microsoft.com/office/drawing/2014/main" id="{00000000-0008-0000-06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28" name="Picture 1" descr="ALMASHRI_0">
          <a:extLst>
            <a:ext uri="{FF2B5EF4-FFF2-40B4-BE49-F238E27FC236}">
              <a16:creationId xmlns:a16="http://schemas.microsoft.com/office/drawing/2014/main" id="{00000000-0008-0000-06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29" name="Picture 1" descr="ALMASHRI_0">
          <a:extLst>
            <a:ext uri="{FF2B5EF4-FFF2-40B4-BE49-F238E27FC236}">
              <a16:creationId xmlns:a16="http://schemas.microsoft.com/office/drawing/2014/main" id="{00000000-0008-0000-0600-0000E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0" name="Picture 1" descr="ALMASHRI_0">
          <a:extLst>
            <a:ext uri="{FF2B5EF4-FFF2-40B4-BE49-F238E27FC236}">
              <a16:creationId xmlns:a16="http://schemas.microsoft.com/office/drawing/2014/main" id="{00000000-0008-0000-06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1" name="Picture 1" descr="ALMASHRI_0">
          <a:extLst>
            <a:ext uri="{FF2B5EF4-FFF2-40B4-BE49-F238E27FC236}">
              <a16:creationId xmlns:a16="http://schemas.microsoft.com/office/drawing/2014/main" id="{00000000-0008-0000-0600-0000E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2" name="Picture 1" descr="ALMASHRI_0">
          <a:extLst>
            <a:ext uri="{FF2B5EF4-FFF2-40B4-BE49-F238E27FC236}">
              <a16:creationId xmlns:a16="http://schemas.microsoft.com/office/drawing/2014/main" id="{00000000-0008-0000-06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3" name="Picture 1" descr="ALMASHRI_0">
          <a:extLst>
            <a:ext uri="{FF2B5EF4-FFF2-40B4-BE49-F238E27FC236}">
              <a16:creationId xmlns:a16="http://schemas.microsoft.com/office/drawing/2014/main" id="{00000000-0008-0000-06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4" name="Picture 1" descr="ALMASHRI_0">
          <a:extLst>
            <a:ext uri="{FF2B5EF4-FFF2-40B4-BE49-F238E27FC236}">
              <a16:creationId xmlns:a16="http://schemas.microsoft.com/office/drawing/2014/main" id="{00000000-0008-0000-06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5" name="Picture 1" descr="ALMASHRI_0">
          <a:extLst>
            <a:ext uri="{FF2B5EF4-FFF2-40B4-BE49-F238E27FC236}">
              <a16:creationId xmlns:a16="http://schemas.microsoft.com/office/drawing/2014/main" id="{00000000-0008-0000-0600-0000E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6" name="Picture 1" descr="ALMASHRI_0">
          <a:extLst>
            <a:ext uri="{FF2B5EF4-FFF2-40B4-BE49-F238E27FC236}">
              <a16:creationId xmlns:a16="http://schemas.microsoft.com/office/drawing/2014/main" id="{00000000-0008-0000-06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7" name="Picture 1" descr="ALMASHRI_0">
          <a:extLst>
            <a:ext uri="{FF2B5EF4-FFF2-40B4-BE49-F238E27FC236}">
              <a16:creationId xmlns:a16="http://schemas.microsoft.com/office/drawing/2014/main" id="{00000000-0008-0000-0600-0000E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8" name="Picture 1" descr="ALMASHRI_0">
          <a:extLst>
            <a:ext uri="{FF2B5EF4-FFF2-40B4-BE49-F238E27FC236}">
              <a16:creationId xmlns:a16="http://schemas.microsoft.com/office/drawing/2014/main" id="{00000000-0008-0000-06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39" name="Picture 1" descr="ALMASHRI_0">
          <a:extLst>
            <a:ext uri="{FF2B5EF4-FFF2-40B4-BE49-F238E27FC236}">
              <a16:creationId xmlns:a16="http://schemas.microsoft.com/office/drawing/2014/main" id="{00000000-0008-0000-06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40" name="Picture 1" descr="ALMASHRI_0">
          <a:extLst>
            <a:ext uri="{FF2B5EF4-FFF2-40B4-BE49-F238E27FC236}">
              <a16:creationId xmlns:a16="http://schemas.microsoft.com/office/drawing/2014/main" id="{00000000-0008-0000-06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41" name="Picture 1" descr="ALMASHRI_0">
          <a:extLst>
            <a:ext uri="{FF2B5EF4-FFF2-40B4-BE49-F238E27FC236}">
              <a16:creationId xmlns:a16="http://schemas.microsoft.com/office/drawing/2014/main" id="{00000000-0008-0000-0600-0000E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42" name="Picture 1" descr="ALMASHRI_0">
          <a:extLst>
            <a:ext uri="{FF2B5EF4-FFF2-40B4-BE49-F238E27FC236}">
              <a16:creationId xmlns:a16="http://schemas.microsoft.com/office/drawing/2014/main" id="{00000000-0008-0000-06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543" name="Picture 1" descr="ALMASHRI_0">
          <a:extLst>
            <a:ext uri="{FF2B5EF4-FFF2-40B4-BE49-F238E27FC236}">
              <a16:creationId xmlns:a16="http://schemas.microsoft.com/office/drawing/2014/main" id="{00000000-0008-0000-0600-0000E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44" name="Picture 1" descr="ALMASHRI_0">
          <a:extLst>
            <a:ext uri="{FF2B5EF4-FFF2-40B4-BE49-F238E27FC236}">
              <a16:creationId xmlns:a16="http://schemas.microsoft.com/office/drawing/2014/main" id="{00000000-0008-0000-06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45" name="Picture 1" descr="ALMASHRI_0">
          <a:extLst>
            <a:ext uri="{FF2B5EF4-FFF2-40B4-BE49-F238E27FC236}">
              <a16:creationId xmlns:a16="http://schemas.microsoft.com/office/drawing/2014/main" id="{00000000-0008-0000-06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46" name="Picture 1" descr="ALMASHRI_0">
          <a:extLst>
            <a:ext uri="{FF2B5EF4-FFF2-40B4-BE49-F238E27FC236}">
              <a16:creationId xmlns:a16="http://schemas.microsoft.com/office/drawing/2014/main" id="{00000000-0008-0000-06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47" name="Picture 1" descr="ALMASHRI_0">
          <a:extLst>
            <a:ext uri="{FF2B5EF4-FFF2-40B4-BE49-F238E27FC236}">
              <a16:creationId xmlns:a16="http://schemas.microsoft.com/office/drawing/2014/main" id="{00000000-0008-0000-0600-0000F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48" name="Picture 1" descr="ALMASHRI_0">
          <a:extLst>
            <a:ext uri="{FF2B5EF4-FFF2-40B4-BE49-F238E27FC236}">
              <a16:creationId xmlns:a16="http://schemas.microsoft.com/office/drawing/2014/main" id="{00000000-0008-0000-06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49" name="Picture 1" descr="ALMASHRI_0">
          <a:extLst>
            <a:ext uri="{FF2B5EF4-FFF2-40B4-BE49-F238E27FC236}">
              <a16:creationId xmlns:a16="http://schemas.microsoft.com/office/drawing/2014/main" id="{00000000-0008-0000-0600-0000F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0" name="Picture 1" descr="ALMASHRI_0">
          <a:extLst>
            <a:ext uri="{FF2B5EF4-FFF2-40B4-BE49-F238E27FC236}">
              <a16:creationId xmlns:a16="http://schemas.microsoft.com/office/drawing/2014/main" id="{00000000-0008-0000-06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1" name="Picture 1" descr="ALMASHRI_0">
          <a:extLst>
            <a:ext uri="{FF2B5EF4-FFF2-40B4-BE49-F238E27FC236}">
              <a16:creationId xmlns:a16="http://schemas.microsoft.com/office/drawing/2014/main" id="{00000000-0008-0000-06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2" name="Picture 1" descr="ALMASHRI_0">
          <a:extLst>
            <a:ext uri="{FF2B5EF4-FFF2-40B4-BE49-F238E27FC236}">
              <a16:creationId xmlns:a16="http://schemas.microsoft.com/office/drawing/2014/main" id="{00000000-0008-0000-06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3" name="Picture 1" descr="ALMASHRI_0">
          <a:extLst>
            <a:ext uri="{FF2B5EF4-FFF2-40B4-BE49-F238E27FC236}">
              <a16:creationId xmlns:a16="http://schemas.microsoft.com/office/drawing/2014/main" id="{00000000-0008-0000-0600-0000F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4" name="Picture 1" descr="ALMASHRI_0">
          <a:extLst>
            <a:ext uri="{FF2B5EF4-FFF2-40B4-BE49-F238E27FC236}">
              <a16:creationId xmlns:a16="http://schemas.microsoft.com/office/drawing/2014/main" id="{00000000-0008-0000-06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5" name="Picture 1" descr="ALMASHRI_0">
          <a:extLst>
            <a:ext uri="{FF2B5EF4-FFF2-40B4-BE49-F238E27FC236}">
              <a16:creationId xmlns:a16="http://schemas.microsoft.com/office/drawing/2014/main" id="{00000000-0008-0000-0600-0000F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6" name="Picture 1" descr="ALMASHRI_0">
          <a:extLst>
            <a:ext uri="{FF2B5EF4-FFF2-40B4-BE49-F238E27FC236}">
              <a16:creationId xmlns:a16="http://schemas.microsoft.com/office/drawing/2014/main" id="{00000000-0008-0000-06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7" name="Picture 1" descr="ALMASHRI_0">
          <a:extLst>
            <a:ext uri="{FF2B5EF4-FFF2-40B4-BE49-F238E27FC236}">
              <a16:creationId xmlns:a16="http://schemas.microsoft.com/office/drawing/2014/main" id="{00000000-0008-0000-06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8" name="Picture 1" descr="ALMASHRI_0">
          <a:extLst>
            <a:ext uri="{FF2B5EF4-FFF2-40B4-BE49-F238E27FC236}">
              <a16:creationId xmlns:a16="http://schemas.microsoft.com/office/drawing/2014/main" id="{00000000-0008-0000-06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559" name="Picture 1" descr="ALMASHRI_0">
          <a:extLst>
            <a:ext uri="{FF2B5EF4-FFF2-40B4-BE49-F238E27FC236}">
              <a16:creationId xmlns:a16="http://schemas.microsoft.com/office/drawing/2014/main" id="{00000000-0008-0000-0600-0000F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0" name="Picture 1" descr="ALMASHRI_0">
          <a:extLst>
            <a:ext uri="{FF2B5EF4-FFF2-40B4-BE49-F238E27FC236}">
              <a16:creationId xmlns:a16="http://schemas.microsoft.com/office/drawing/2014/main" id="{00000000-0008-0000-06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1" name="Picture 1" descr="ALMASHRI_0">
          <a:extLst>
            <a:ext uri="{FF2B5EF4-FFF2-40B4-BE49-F238E27FC236}">
              <a16:creationId xmlns:a16="http://schemas.microsoft.com/office/drawing/2014/main" id="{00000000-0008-0000-06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2" name="Picture 1" descr="ALMASHRI_0">
          <a:extLst>
            <a:ext uri="{FF2B5EF4-FFF2-40B4-BE49-F238E27FC236}">
              <a16:creationId xmlns:a16="http://schemas.microsoft.com/office/drawing/2014/main" id="{00000000-0008-0000-06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3" name="Picture 1" descr="ALMASHRI_0">
          <a:extLst>
            <a:ext uri="{FF2B5EF4-FFF2-40B4-BE49-F238E27FC236}">
              <a16:creationId xmlns:a16="http://schemas.microsoft.com/office/drawing/2014/main" id="{00000000-0008-0000-06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4" name="Picture 1" descr="ALMASHRI_0">
          <a:extLst>
            <a:ext uri="{FF2B5EF4-FFF2-40B4-BE49-F238E27FC236}">
              <a16:creationId xmlns:a16="http://schemas.microsoft.com/office/drawing/2014/main" id="{00000000-0008-0000-06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5" name="Picture 1" descr="ALMASHRI_0">
          <a:extLst>
            <a:ext uri="{FF2B5EF4-FFF2-40B4-BE49-F238E27FC236}">
              <a16:creationId xmlns:a16="http://schemas.microsoft.com/office/drawing/2014/main" id="{00000000-0008-0000-06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6" name="Picture 1" descr="ALMASHRI_0">
          <a:extLst>
            <a:ext uri="{FF2B5EF4-FFF2-40B4-BE49-F238E27FC236}">
              <a16:creationId xmlns:a16="http://schemas.microsoft.com/office/drawing/2014/main" id="{00000000-0008-0000-06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7" name="Picture 1" descr="ALMASHRI_0">
          <a:extLst>
            <a:ext uri="{FF2B5EF4-FFF2-40B4-BE49-F238E27FC236}">
              <a16:creationId xmlns:a16="http://schemas.microsoft.com/office/drawing/2014/main" id="{00000000-0008-0000-06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8" name="Picture 1" descr="ALMASHRI_0">
          <a:extLst>
            <a:ext uri="{FF2B5EF4-FFF2-40B4-BE49-F238E27FC236}">
              <a16:creationId xmlns:a16="http://schemas.microsoft.com/office/drawing/2014/main" id="{00000000-0008-0000-06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69" name="Picture 1" descr="ALMASHRI_0">
          <a:extLst>
            <a:ext uri="{FF2B5EF4-FFF2-40B4-BE49-F238E27FC236}">
              <a16:creationId xmlns:a16="http://schemas.microsoft.com/office/drawing/2014/main" id="{00000000-0008-0000-06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70" name="Picture 1" descr="ALMASHRI_0">
          <a:extLst>
            <a:ext uri="{FF2B5EF4-FFF2-40B4-BE49-F238E27FC236}">
              <a16:creationId xmlns:a16="http://schemas.microsoft.com/office/drawing/2014/main" id="{00000000-0008-0000-06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71" name="Picture 1" descr="ALMASHRI_0">
          <a:extLst>
            <a:ext uri="{FF2B5EF4-FFF2-40B4-BE49-F238E27FC236}">
              <a16:creationId xmlns:a16="http://schemas.microsoft.com/office/drawing/2014/main" id="{00000000-0008-0000-0600-00000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72" name="Picture 1" descr="ALMASHRI_0">
          <a:extLst>
            <a:ext uri="{FF2B5EF4-FFF2-40B4-BE49-F238E27FC236}">
              <a16:creationId xmlns:a16="http://schemas.microsoft.com/office/drawing/2014/main" id="{00000000-0008-0000-06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73" name="Picture 1" descr="ALMASHRI_0">
          <a:extLst>
            <a:ext uri="{FF2B5EF4-FFF2-40B4-BE49-F238E27FC236}">
              <a16:creationId xmlns:a16="http://schemas.microsoft.com/office/drawing/2014/main" id="{00000000-0008-0000-0600-00000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74" name="Picture 1" descr="ALMASHRI_0">
          <a:extLst>
            <a:ext uri="{FF2B5EF4-FFF2-40B4-BE49-F238E27FC236}">
              <a16:creationId xmlns:a16="http://schemas.microsoft.com/office/drawing/2014/main" id="{00000000-0008-0000-06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575" name="Picture 1" descr="ALMASHRI_0">
          <a:extLst>
            <a:ext uri="{FF2B5EF4-FFF2-40B4-BE49-F238E27FC236}">
              <a16:creationId xmlns:a16="http://schemas.microsoft.com/office/drawing/2014/main" id="{00000000-0008-0000-06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76" name="Picture 1" descr="ALMASHRI_0">
          <a:extLst>
            <a:ext uri="{FF2B5EF4-FFF2-40B4-BE49-F238E27FC236}">
              <a16:creationId xmlns:a16="http://schemas.microsoft.com/office/drawing/2014/main" id="{00000000-0008-0000-06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77" name="Picture 1" descr="ALMASHRI_0">
          <a:extLst>
            <a:ext uri="{FF2B5EF4-FFF2-40B4-BE49-F238E27FC236}">
              <a16:creationId xmlns:a16="http://schemas.microsoft.com/office/drawing/2014/main" id="{00000000-0008-0000-0600-00001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78" name="Picture 1" descr="ALMASHRI_0">
          <a:extLst>
            <a:ext uri="{FF2B5EF4-FFF2-40B4-BE49-F238E27FC236}">
              <a16:creationId xmlns:a16="http://schemas.microsoft.com/office/drawing/2014/main" id="{00000000-0008-0000-06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79" name="Picture 1" descr="ALMASHRI_0">
          <a:extLst>
            <a:ext uri="{FF2B5EF4-FFF2-40B4-BE49-F238E27FC236}">
              <a16:creationId xmlns:a16="http://schemas.microsoft.com/office/drawing/2014/main" id="{00000000-0008-0000-06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0" name="Picture 1" descr="ALMASHRI_0">
          <a:extLst>
            <a:ext uri="{FF2B5EF4-FFF2-40B4-BE49-F238E27FC236}">
              <a16:creationId xmlns:a16="http://schemas.microsoft.com/office/drawing/2014/main" id="{00000000-0008-0000-06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1" name="Picture 1" descr="ALMASHRI_0">
          <a:extLst>
            <a:ext uri="{FF2B5EF4-FFF2-40B4-BE49-F238E27FC236}">
              <a16:creationId xmlns:a16="http://schemas.microsoft.com/office/drawing/2014/main" id="{00000000-0008-0000-06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2" name="Picture 1" descr="ALMASHRI_0">
          <a:extLst>
            <a:ext uri="{FF2B5EF4-FFF2-40B4-BE49-F238E27FC236}">
              <a16:creationId xmlns:a16="http://schemas.microsoft.com/office/drawing/2014/main" id="{00000000-0008-0000-06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3" name="Picture 1" descr="ALMASHRI_0">
          <a:extLst>
            <a:ext uri="{FF2B5EF4-FFF2-40B4-BE49-F238E27FC236}">
              <a16:creationId xmlns:a16="http://schemas.microsoft.com/office/drawing/2014/main" id="{00000000-0008-0000-0600-00001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4" name="Picture 1" descr="ALMASHRI_0">
          <a:extLst>
            <a:ext uri="{FF2B5EF4-FFF2-40B4-BE49-F238E27FC236}">
              <a16:creationId xmlns:a16="http://schemas.microsoft.com/office/drawing/2014/main" id="{00000000-0008-0000-06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5" name="Picture 1" descr="ALMASHRI_0">
          <a:extLst>
            <a:ext uri="{FF2B5EF4-FFF2-40B4-BE49-F238E27FC236}">
              <a16:creationId xmlns:a16="http://schemas.microsoft.com/office/drawing/2014/main" id="{00000000-0008-0000-0600-00001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6" name="Picture 1" descr="ALMASHRI_0">
          <a:extLst>
            <a:ext uri="{FF2B5EF4-FFF2-40B4-BE49-F238E27FC236}">
              <a16:creationId xmlns:a16="http://schemas.microsoft.com/office/drawing/2014/main" id="{00000000-0008-0000-06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7" name="Picture 1" descr="ALMASHRI_0">
          <a:extLst>
            <a:ext uri="{FF2B5EF4-FFF2-40B4-BE49-F238E27FC236}">
              <a16:creationId xmlns:a16="http://schemas.microsoft.com/office/drawing/2014/main" id="{00000000-0008-0000-06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8" name="Picture 1" descr="ALMASHRI_0">
          <a:extLst>
            <a:ext uri="{FF2B5EF4-FFF2-40B4-BE49-F238E27FC236}">
              <a16:creationId xmlns:a16="http://schemas.microsoft.com/office/drawing/2014/main" id="{00000000-0008-0000-06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89" name="Picture 1" descr="ALMASHRI_0">
          <a:extLst>
            <a:ext uri="{FF2B5EF4-FFF2-40B4-BE49-F238E27FC236}">
              <a16:creationId xmlns:a16="http://schemas.microsoft.com/office/drawing/2014/main" id="{00000000-0008-0000-0600-00001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90" name="Picture 1" descr="ALMASHRI_0">
          <a:extLst>
            <a:ext uri="{FF2B5EF4-FFF2-40B4-BE49-F238E27FC236}">
              <a16:creationId xmlns:a16="http://schemas.microsoft.com/office/drawing/2014/main" id="{00000000-0008-0000-06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591" name="Picture 1" descr="ALMASHRI_0">
          <a:extLst>
            <a:ext uri="{FF2B5EF4-FFF2-40B4-BE49-F238E27FC236}">
              <a16:creationId xmlns:a16="http://schemas.microsoft.com/office/drawing/2014/main" id="{00000000-0008-0000-0600-00001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2" name="Picture 1" descr="ALMASHRI_0">
          <a:extLst>
            <a:ext uri="{FF2B5EF4-FFF2-40B4-BE49-F238E27FC236}">
              <a16:creationId xmlns:a16="http://schemas.microsoft.com/office/drawing/2014/main" id="{00000000-0008-0000-06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3" name="Picture 1" descr="ALMASHRI_0">
          <a:extLst>
            <a:ext uri="{FF2B5EF4-FFF2-40B4-BE49-F238E27FC236}">
              <a16:creationId xmlns:a16="http://schemas.microsoft.com/office/drawing/2014/main" id="{00000000-0008-0000-06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4" name="Picture 1" descr="ALMASHRI_0">
          <a:extLst>
            <a:ext uri="{FF2B5EF4-FFF2-40B4-BE49-F238E27FC236}">
              <a16:creationId xmlns:a16="http://schemas.microsoft.com/office/drawing/2014/main" id="{00000000-0008-0000-06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5" name="Picture 1" descr="ALMASHRI_0">
          <a:extLst>
            <a:ext uri="{FF2B5EF4-FFF2-40B4-BE49-F238E27FC236}">
              <a16:creationId xmlns:a16="http://schemas.microsoft.com/office/drawing/2014/main" id="{00000000-0008-0000-0600-00002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6" name="Picture 1" descr="ALMASHRI_0">
          <a:extLst>
            <a:ext uri="{FF2B5EF4-FFF2-40B4-BE49-F238E27FC236}">
              <a16:creationId xmlns:a16="http://schemas.microsoft.com/office/drawing/2014/main" id="{00000000-0008-0000-06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7" name="Picture 1" descr="ALMASHRI_0">
          <a:extLst>
            <a:ext uri="{FF2B5EF4-FFF2-40B4-BE49-F238E27FC236}">
              <a16:creationId xmlns:a16="http://schemas.microsoft.com/office/drawing/2014/main" id="{00000000-0008-0000-0600-00002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8" name="Picture 1" descr="ALMASHRI_0">
          <a:extLst>
            <a:ext uri="{FF2B5EF4-FFF2-40B4-BE49-F238E27FC236}">
              <a16:creationId xmlns:a16="http://schemas.microsoft.com/office/drawing/2014/main" id="{00000000-0008-0000-06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599" name="Picture 1" descr="ALMASHRI_0">
          <a:extLst>
            <a:ext uri="{FF2B5EF4-FFF2-40B4-BE49-F238E27FC236}">
              <a16:creationId xmlns:a16="http://schemas.microsoft.com/office/drawing/2014/main" id="{00000000-0008-0000-06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0" name="Picture 1" descr="ALMASHRI_0">
          <a:extLst>
            <a:ext uri="{FF2B5EF4-FFF2-40B4-BE49-F238E27FC236}">
              <a16:creationId xmlns:a16="http://schemas.microsoft.com/office/drawing/2014/main" id="{00000000-0008-0000-06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1" name="Picture 1" descr="ALMASHRI_0">
          <a:extLst>
            <a:ext uri="{FF2B5EF4-FFF2-40B4-BE49-F238E27FC236}">
              <a16:creationId xmlns:a16="http://schemas.microsoft.com/office/drawing/2014/main" id="{00000000-0008-0000-0600-00002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2" name="Picture 1" descr="ALMASHRI_0">
          <a:extLst>
            <a:ext uri="{FF2B5EF4-FFF2-40B4-BE49-F238E27FC236}">
              <a16:creationId xmlns:a16="http://schemas.microsoft.com/office/drawing/2014/main" id="{00000000-0008-0000-06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3" name="Picture 1" descr="ALMASHRI_0">
          <a:extLst>
            <a:ext uri="{FF2B5EF4-FFF2-40B4-BE49-F238E27FC236}">
              <a16:creationId xmlns:a16="http://schemas.microsoft.com/office/drawing/2014/main" id="{00000000-0008-0000-0600-00002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4" name="Picture 1" descr="ALMASHRI_0">
          <a:extLst>
            <a:ext uri="{FF2B5EF4-FFF2-40B4-BE49-F238E27FC236}">
              <a16:creationId xmlns:a16="http://schemas.microsoft.com/office/drawing/2014/main" id="{00000000-0008-0000-06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5" name="Picture 1" descr="ALMASHRI_0">
          <a:extLst>
            <a:ext uri="{FF2B5EF4-FFF2-40B4-BE49-F238E27FC236}">
              <a16:creationId xmlns:a16="http://schemas.microsoft.com/office/drawing/2014/main" id="{00000000-0008-0000-06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6" name="Picture 1" descr="ALMASHRI_0">
          <a:extLst>
            <a:ext uri="{FF2B5EF4-FFF2-40B4-BE49-F238E27FC236}">
              <a16:creationId xmlns:a16="http://schemas.microsoft.com/office/drawing/2014/main" id="{00000000-0008-0000-06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607" name="Picture 1" descr="ALMASHRI_0">
          <a:extLst>
            <a:ext uri="{FF2B5EF4-FFF2-40B4-BE49-F238E27FC236}">
              <a16:creationId xmlns:a16="http://schemas.microsoft.com/office/drawing/2014/main" id="{00000000-0008-0000-0600-00002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08" name="Picture 1" descr="ALMASHRI_0">
          <a:extLst>
            <a:ext uri="{FF2B5EF4-FFF2-40B4-BE49-F238E27FC236}">
              <a16:creationId xmlns:a16="http://schemas.microsoft.com/office/drawing/2014/main" id="{00000000-0008-0000-06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09" name="Picture 1" descr="ALMASHRI_0">
          <a:extLst>
            <a:ext uri="{FF2B5EF4-FFF2-40B4-BE49-F238E27FC236}">
              <a16:creationId xmlns:a16="http://schemas.microsoft.com/office/drawing/2014/main" id="{00000000-0008-0000-0600-00003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0" name="Picture 1" descr="ALMASHRI_0">
          <a:extLst>
            <a:ext uri="{FF2B5EF4-FFF2-40B4-BE49-F238E27FC236}">
              <a16:creationId xmlns:a16="http://schemas.microsoft.com/office/drawing/2014/main" id="{00000000-0008-0000-06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1" name="Picture 1" descr="ALMASHRI_0">
          <a:extLst>
            <a:ext uri="{FF2B5EF4-FFF2-40B4-BE49-F238E27FC236}">
              <a16:creationId xmlns:a16="http://schemas.microsoft.com/office/drawing/2014/main" id="{00000000-0008-0000-06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2" name="Picture 1" descr="ALMASHRI_0">
          <a:extLst>
            <a:ext uri="{FF2B5EF4-FFF2-40B4-BE49-F238E27FC236}">
              <a16:creationId xmlns:a16="http://schemas.microsoft.com/office/drawing/2014/main" id="{00000000-0008-0000-06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3" name="Picture 1" descr="ALMASHRI_0">
          <a:extLst>
            <a:ext uri="{FF2B5EF4-FFF2-40B4-BE49-F238E27FC236}">
              <a16:creationId xmlns:a16="http://schemas.microsoft.com/office/drawing/2014/main" id="{00000000-0008-0000-0600-00003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4" name="Picture 1" descr="ALMASHRI_0">
          <a:extLst>
            <a:ext uri="{FF2B5EF4-FFF2-40B4-BE49-F238E27FC236}">
              <a16:creationId xmlns:a16="http://schemas.microsoft.com/office/drawing/2014/main" id="{00000000-0008-0000-06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5" name="Picture 1" descr="ALMASHRI_0">
          <a:extLst>
            <a:ext uri="{FF2B5EF4-FFF2-40B4-BE49-F238E27FC236}">
              <a16:creationId xmlns:a16="http://schemas.microsoft.com/office/drawing/2014/main" id="{00000000-0008-0000-0600-00003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6" name="Picture 1" descr="ALMASHRI_0">
          <a:extLst>
            <a:ext uri="{FF2B5EF4-FFF2-40B4-BE49-F238E27FC236}">
              <a16:creationId xmlns:a16="http://schemas.microsoft.com/office/drawing/2014/main" id="{00000000-0008-0000-06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7" name="Picture 1" descr="ALMASHRI_0">
          <a:extLst>
            <a:ext uri="{FF2B5EF4-FFF2-40B4-BE49-F238E27FC236}">
              <a16:creationId xmlns:a16="http://schemas.microsoft.com/office/drawing/2014/main" id="{00000000-0008-0000-06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8" name="Picture 1" descr="ALMASHRI_0">
          <a:extLst>
            <a:ext uri="{FF2B5EF4-FFF2-40B4-BE49-F238E27FC236}">
              <a16:creationId xmlns:a16="http://schemas.microsoft.com/office/drawing/2014/main" id="{00000000-0008-0000-06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19" name="Picture 1" descr="ALMASHRI_0">
          <a:extLst>
            <a:ext uri="{FF2B5EF4-FFF2-40B4-BE49-F238E27FC236}">
              <a16:creationId xmlns:a16="http://schemas.microsoft.com/office/drawing/2014/main" id="{00000000-0008-0000-0600-00003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20" name="Picture 1" descr="ALMASHRI_0">
          <a:extLst>
            <a:ext uri="{FF2B5EF4-FFF2-40B4-BE49-F238E27FC236}">
              <a16:creationId xmlns:a16="http://schemas.microsoft.com/office/drawing/2014/main" id="{00000000-0008-0000-06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21" name="Picture 1" descr="ALMASHRI_0">
          <a:extLst>
            <a:ext uri="{FF2B5EF4-FFF2-40B4-BE49-F238E27FC236}">
              <a16:creationId xmlns:a16="http://schemas.microsoft.com/office/drawing/2014/main" id="{00000000-0008-0000-0600-00003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22" name="Picture 1" descr="ALMASHRI_0">
          <a:extLst>
            <a:ext uri="{FF2B5EF4-FFF2-40B4-BE49-F238E27FC236}">
              <a16:creationId xmlns:a16="http://schemas.microsoft.com/office/drawing/2014/main" id="{00000000-0008-0000-06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623" name="Picture 1" descr="ALMASHRI_0">
          <a:extLst>
            <a:ext uri="{FF2B5EF4-FFF2-40B4-BE49-F238E27FC236}">
              <a16:creationId xmlns:a16="http://schemas.microsoft.com/office/drawing/2014/main" id="{00000000-0008-0000-06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24" name="Picture 1" descr="ALMASHRI_0">
          <a:extLst>
            <a:ext uri="{FF2B5EF4-FFF2-40B4-BE49-F238E27FC236}">
              <a16:creationId xmlns:a16="http://schemas.microsoft.com/office/drawing/2014/main" id="{00000000-0008-0000-06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25" name="Picture 1" descr="ALMASHRI_0">
          <a:extLst>
            <a:ext uri="{FF2B5EF4-FFF2-40B4-BE49-F238E27FC236}">
              <a16:creationId xmlns:a16="http://schemas.microsoft.com/office/drawing/2014/main" id="{00000000-0008-0000-0600-00004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26" name="Picture 1" descr="ALMASHRI_0">
          <a:extLst>
            <a:ext uri="{FF2B5EF4-FFF2-40B4-BE49-F238E27FC236}">
              <a16:creationId xmlns:a16="http://schemas.microsoft.com/office/drawing/2014/main" id="{00000000-0008-0000-06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27" name="Picture 1" descr="ALMASHRI_0">
          <a:extLst>
            <a:ext uri="{FF2B5EF4-FFF2-40B4-BE49-F238E27FC236}">
              <a16:creationId xmlns:a16="http://schemas.microsoft.com/office/drawing/2014/main" id="{00000000-0008-0000-0600-00004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28" name="Picture 1" descr="ALMASHRI_0">
          <a:extLst>
            <a:ext uri="{FF2B5EF4-FFF2-40B4-BE49-F238E27FC236}">
              <a16:creationId xmlns:a16="http://schemas.microsoft.com/office/drawing/2014/main" id="{00000000-0008-0000-06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29" name="Picture 1" descr="ALMASHRI_0">
          <a:extLst>
            <a:ext uri="{FF2B5EF4-FFF2-40B4-BE49-F238E27FC236}">
              <a16:creationId xmlns:a16="http://schemas.microsoft.com/office/drawing/2014/main" id="{00000000-0008-0000-06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0" name="Picture 1" descr="ALMASHRI_0">
          <a:extLst>
            <a:ext uri="{FF2B5EF4-FFF2-40B4-BE49-F238E27FC236}">
              <a16:creationId xmlns:a16="http://schemas.microsoft.com/office/drawing/2014/main" id="{00000000-0008-0000-06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1" name="Picture 1" descr="ALMASHRI_0">
          <a:extLst>
            <a:ext uri="{FF2B5EF4-FFF2-40B4-BE49-F238E27FC236}">
              <a16:creationId xmlns:a16="http://schemas.microsoft.com/office/drawing/2014/main" id="{00000000-0008-0000-0600-00004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2" name="Picture 1" descr="ALMASHRI_0">
          <a:extLst>
            <a:ext uri="{FF2B5EF4-FFF2-40B4-BE49-F238E27FC236}">
              <a16:creationId xmlns:a16="http://schemas.microsoft.com/office/drawing/2014/main" id="{00000000-0008-0000-06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3" name="Picture 1" descr="ALMASHRI_0">
          <a:extLst>
            <a:ext uri="{FF2B5EF4-FFF2-40B4-BE49-F238E27FC236}">
              <a16:creationId xmlns:a16="http://schemas.microsoft.com/office/drawing/2014/main" id="{00000000-0008-0000-0600-00004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4" name="Picture 1" descr="ALMASHRI_0">
          <a:extLst>
            <a:ext uri="{FF2B5EF4-FFF2-40B4-BE49-F238E27FC236}">
              <a16:creationId xmlns:a16="http://schemas.microsoft.com/office/drawing/2014/main" id="{00000000-0008-0000-06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5" name="Picture 1" descr="ALMASHRI_0">
          <a:extLst>
            <a:ext uri="{FF2B5EF4-FFF2-40B4-BE49-F238E27FC236}">
              <a16:creationId xmlns:a16="http://schemas.microsoft.com/office/drawing/2014/main" id="{00000000-0008-0000-06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6" name="Picture 1" descr="ALMASHRI_0">
          <a:extLst>
            <a:ext uri="{FF2B5EF4-FFF2-40B4-BE49-F238E27FC236}">
              <a16:creationId xmlns:a16="http://schemas.microsoft.com/office/drawing/2014/main" id="{00000000-0008-0000-06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7" name="Picture 1" descr="ALMASHRI_0">
          <a:extLst>
            <a:ext uri="{FF2B5EF4-FFF2-40B4-BE49-F238E27FC236}">
              <a16:creationId xmlns:a16="http://schemas.microsoft.com/office/drawing/2014/main" id="{00000000-0008-0000-0600-00004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8" name="Picture 1" descr="ALMASHRI_0">
          <a:extLst>
            <a:ext uri="{FF2B5EF4-FFF2-40B4-BE49-F238E27FC236}">
              <a16:creationId xmlns:a16="http://schemas.microsoft.com/office/drawing/2014/main" id="{00000000-0008-0000-06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39" name="Picture 1" descr="ALMASHRI_0">
          <a:extLst>
            <a:ext uri="{FF2B5EF4-FFF2-40B4-BE49-F238E27FC236}">
              <a16:creationId xmlns:a16="http://schemas.microsoft.com/office/drawing/2014/main" id="{00000000-0008-0000-0600-00004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0" name="Picture 1" descr="ALMASHRI_0">
          <a:extLst>
            <a:ext uri="{FF2B5EF4-FFF2-40B4-BE49-F238E27FC236}">
              <a16:creationId xmlns:a16="http://schemas.microsoft.com/office/drawing/2014/main" id="{00000000-0008-0000-06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1" name="Picture 1" descr="ALMASHRI_0">
          <a:extLst>
            <a:ext uri="{FF2B5EF4-FFF2-40B4-BE49-F238E27FC236}">
              <a16:creationId xmlns:a16="http://schemas.microsoft.com/office/drawing/2014/main" id="{00000000-0008-0000-06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2" name="Picture 1" descr="ALMASHRI_0">
          <a:extLst>
            <a:ext uri="{FF2B5EF4-FFF2-40B4-BE49-F238E27FC236}">
              <a16:creationId xmlns:a16="http://schemas.microsoft.com/office/drawing/2014/main" id="{00000000-0008-0000-06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3" name="Picture 1" descr="ALMASHRI_0">
          <a:extLst>
            <a:ext uri="{FF2B5EF4-FFF2-40B4-BE49-F238E27FC236}">
              <a16:creationId xmlns:a16="http://schemas.microsoft.com/office/drawing/2014/main" id="{00000000-0008-0000-06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4" name="Picture 1" descr="ALMASHRI_0">
          <a:extLst>
            <a:ext uri="{FF2B5EF4-FFF2-40B4-BE49-F238E27FC236}">
              <a16:creationId xmlns:a16="http://schemas.microsoft.com/office/drawing/2014/main" id="{00000000-0008-0000-06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5" name="Picture 1" descr="ALMASHRI_0">
          <a:extLst>
            <a:ext uri="{FF2B5EF4-FFF2-40B4-BE49-F238E27FC236}">
              <a16:creationId xmlns:a16="http://schemas.microsoft.com/office/drawing/2014/main" id="{00000000-0008-0000-0600-00005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6" name="Picture 1" descr="ALMASHRI_0">
          <a:extLst>
            <a:ext uri="{FF2B5EF4-FFF2-40B4-BE49-F238E27FC236}">
              <a16:creationId xmlns:a16="http://schemas.microsoft.com/office/drawing/2014/main" id="{00000000-0008-0000-06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7" name="Picture 1" descr="ALMASHRI_0">
          <a:extLst>
            <a:ext uri="{FF2B5EF4-FFF2-40B4-BE49-F238E27FC236}">
              <a16:creationId xmlns:a16="http://schemas.microsoft.com/office/drawing/2014/main" id="{00000000-0008-0000-06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8" name="Picture 1" descr="ALMASHRI_0">
          <a:extLst>
            <a:ext uri="{FF2B5EF4-FFF2-40B4-BE49-F238E27FC236}">
              <a16:creationId xmlns:a16="http://schemas.microsoft.com/office/drawing/2014/main" id="{00000000-0008-0000-06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49" name="Picture 1" descr="ALMASHRI_0">
          <a:extLst>
            <a:ext uri="{FF2B5EF4-FFF2-40B4-BE49-F238E27FC236}">
              <a16:creationId xmlns:a16="http://schemas.microsoft.com/office/drawing/2014/main" id="{00000000-0008-0000-06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50" name="Picture 1" descr="ALMASHRI_0">
          <a:extLst>
            <a:ext uri="{FF2B5EF4-FFF2-40B4-BE49-F238E27FC236}">
              <a16:creationId xmlns:a16="http://schemas.microsoft.com/office/drawing/2014/main" id="{00000000-0008-0000-06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51" name="Picture 1" descr="ALMASHRI_0">
          <a:extLst>
            <a:ext uri="{FF2B5EF4-FFF2-40B4-BE49-F238E27FC236}">
              <a16:creationId xmlns:a16="http://schemas.microsoft.com/office/drawing/2014/main" id="{00000000-0008-0000-0600-00005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52" name="Picture 1" descr="ALMASHRI_0">
          <a:extLst>
            <a:ext uri="{FF2B5EF4-FFF2-40B4-BE49-F238E27FC236}">
              <a16:creationId xmlns:a16="http://schemas.microsoft.com/office/drawing/2014/main" id="{00000000-0008-0000-06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53" name="Picture 1" descr="ALMASHRI_0">
          <a:extLst>
            <a:ext uri="{FF2B5EF4-FFF2-40B4-BE49-F238E27FC236}">
              <a16:creationId xmlns:a16="http://schemas.microsoft.com/office/drawing/2014/main" id="{00000000-0008-0000-06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54" name="Picture 1" descr="ALMASHRI_0">
          <a:extLst>
            <a:ext uri="{FF2B5EF4-FFF2-40B4-BE49-F238E27FC236}">
              <a16:creationId xmlns:a16="http://schemas.microsoft.com/office/drawing/2014/main" id="{00000000-0008-0000-06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655" name="Picture 1" descr="ALMASHRI_0">
          <a:extLst>
            <a:ext uri="{FF2B5EF4-FFF2-40B4-BE49-F238E27FC236}">
              <a16:creationId xmlns:a16="http://schemas.microsoft.com/office/drawing/2014/main" id="{00000000-0008-0000-0600-00005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56" name="Picture 1" descr="ALMASHRI_0">
          <a:extLst>
            <a:ext uri="{FF2B5EF4-FFF2-40B4-BE49-F238E27FC236}">
              <a16:creationId xmlns:a16="http://schemas.microsoft.com/office/drawing/2014/main" id="{00000000-0008-0000-06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57" name="Picture 1" descr="ALMASHRI_0">
          <a:extLst>
            <a:ext uri="{FF2B5EF4-FFF2-40B4-BE49-F238E27FC236}">
              <a16:creationId xmlns:a16="http://schemas.microsoft.com/office/drawing/2014/main" id="{00000000-0008-0000-0600-00006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58" name="Picture 1" descr="ALMASHRI_0">
          <a:extLst>
            <a:ext uri="{FF2B5EF4-FFF2-40B4-BE49-F238E27FC236}">
              <a16:creationId xmlns:a16="http://schemas.microsoft.com/office/drawing/2014/main" id="{00000000-0008-0000-06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59" name="Picture 1" descr="ALMASHRI_0">
          <a:extLst>
            <a:ext uri="{FF2B5EF4-FFF2-40B4-BE49-F238E27FC236}">
              <a16:creationId xmlns:a16="http://schemas.microsoft.com/office/drawing/2014/main" id="{00000000-0008-0000-06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0" name="Picture 1" descr="ALMASHRI_0">
          <a:extLst>
            <a:ext uri="{FF2B5EF4-FFF2-40B4-BE49-F238E27FC236}">
              <a16:creationId xmlns:a16="http://schemas.microsoft.com/office/drawing/2014/main" id="{00000000-0008-0000-06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1" name="Picture 1" descr="ALMASHRI_0">
          <a:extLst>
            <a:ext uri="{FF2B5EF4-FFF2-40B4-BE49-F238E27FC236}">
              <a16:creationId xmlns:a16="http://schemas.microsoft.com/office/drawing/2014/main" id="{00000000-0008-0000-0600-00006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2" name="Picture 1" descr="ALMASHRI_0">
          <a:extLst>
            <a:ext uri="{FF2B5EF4-FFF2-40B4-BE49-F238E27FC236}">
              <a16:creationId xmlns:a16="http://schemas.microsoft.com/office/drawing/2014/main" id="{00000000-0008-0000-06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3" name="Picture 1" descr="ALMASHRI_0">
          <a:extLst>
            <a:ext uri="{FF2B5EF4-FFF2-40B4-BE49-F238E27FC236}">
              <a16:creationId xmlns:a16="http://schemas.microsoft.com/office/drawing/2014/main" id="{00000000-0008-0000-0600-00006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4" name="Picture 1" descr="ALMASHRI_0">
          <a:extLst>
            <a:ext uri="{FF2B5EF4-FFF2-40B4-BE49-F238E27FC236}">
              <a16:creationId xmlns:a16="http://schemas.microsoft.com/office/drawing/2014/main" id="{00000000-0008-0000-06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5" name="Picture 1" descr="ALMASHRI_0">
          <a:extLst>
            <a:ext uri="{FF2B5EF4-FFF2-40B4-BE49-F238E27FC236}">
              <a16:creationId xmlns:a16="http://schemas.microsoft.com/office/drawing/2014/main" id="{00000000-0008-0000-06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6" name="Picture 1" descr="ALMASHRI_0">
          <a:extLst>
            <a:ext uri="{FF2B5EF4-FFF2-40B4-BE49-F238E27FC236}">
              <a16:creationId xmlns:a16="http://schemas.microsoft.com/office/drawing/2014/main" id="{00000000-0008-0000-06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7" name="Picture 1" descr="ALMASHRI_0">
          <a:extLst>
            <a:ext uri="{FF2B5EF4-FFF2-40B4-BE49-F238E27FC236}">
              <a16:creationId xmlns:a16="http://schemas.microsoft.com/office/drawing/2014/main" id="{00000000-0008-0000-0600-00006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8" name="Picture 1" descr="ALMASHRI_0">
          <a:extLst>
            <a:ext uri="{FF2B5EF4-FFF2-40B4-BE49-F238E27FC236}">
              <a16:creationId xmlns:a16="http://schemas.microsoft.com/office/drawing/2014/main" id="{00000000-0008-0000-06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69" name="Picture 1" descr="ALMASHRI_0">
          <a:extLst>
            <a:ext uri="{FF2B5EF4-FFF2-40B4-BE49-F238E27FC236}">
              <a16:creationId xmlns:a16="http://schemas.microsoft.com/office/drawing/2014/main" id="{00000000-0008-0000-0600-00006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70" name="Picture 1" descr="ALMASHRI_0">
          <a:extLst>
            <a:ext uri="{FF2B5EF4-FFF2-40B4-BE49-F238E27FC236}">
              <a16:creationId xmlns:a16="http://schemas.microsoft.com/office/drawing/2014/main" id="{00000000-0008-0000-06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671" name="Picture 1" descr="ALMASHRI_0">
          <a:extLst>
            <a:ext uri="{FF2B5EF4-FFF2-40B4-BE49-F238E27FC236}">
              <a16:creationId xmlns:a16="http://schemas.microsoft.com/office/drawing/2014/main" id="{00000000-0008-0000-06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2" name="Picture 1" descr="ALMASHRI_0">
          <a:extLst>
            <a:ext uri="{FF2B5EF4-FFF2-40B4-BE49-F238E27FC236}">
              <a16:creationId xmlns:a16="http://schemas.microsoft.com/office/drawing/2014/main" id="{00000000-0008-0000-06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3" name="Picture 1" descr="ALMASHRI_0">
          <a:extLst>
            <a:ext uri="{FF2B5EF4-FFF2-40B4-BE49-F238E27FC236}">
              <a16:creationId xmlns:a16="http://schemas.microsoft.com/office/drawing/2014/main" id="{00000000-0008-0000-0600-00007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4" name="Picture 1" descr="ALMASHRI_0">
          <a:extLst>
            <a:ext uri="{FF2B5EF4-FFF2-40B4-BE49-F238E27FC236}">
              <a16:creationId xmlns:a16="http://schemas.microsoft.com/office/drawing/2014/main" id="{00000000-0008-0000-06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5" name="Picture 1" descr="ALMASHRI_0">
          <a:extLst>
            <a:ext uri="{FF2B5EF4-FFF2-40B4-BE49-F238E27FC236}">
              <a16:creationId xmlns:a16="http://schemas.microsoft.com/office/drawing/2014/main" id="{00000000-0008-0000-0600-00007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6" name="Picture 1" descr="ALMASHRI_0">
          <a:extLst>
            <a:ext uri="{FF2B5EF4-FFF2-40B4-BE49-F238E27FC236}">
              <a16:creationId xmlns:a16="http://schemas.microsoft.com/office/drawing/2014/main" id="{00000000-0008-0000-06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7" name="Picture 1" descr="ALMASHRI_0">
          <a:extLst>
            <a:ext uri="{FF2B5EF4-FFF2-40B4-BE49-F238E27FC236}">
              <a16:creationId xmlns:a16="http://schemas.microsoft.com/office/drawing/2014/main" id="{00000000-0008-0000-06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8" name="Picture 1" descr="ALMASHRI_0">
          <a:extLst>
            <a:ext uri="{FF2B5EF4-FFF2-40B4-BE49-F238E27FC236}">
              <a16:creationId xmlns:a16="http://schemas.microsoft.com/office/drawing/2014/main" id="{00000000-0008-0000-06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79" name="Picture 1" descr="ALMASHRI_0">
          <a:extLst>
            <a:ext uri="{FF2B5EF4-FFF2-40B4-BE49-F238E27FC236}">
              <a16:creationId xmlns:a16="http://schemas.microsoft.com/office/drawing/2014/main" id="{00000000-0008-0000-0600-00007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0" name="Picture 1" descr="ALMASHRI_0">
          <a:extLst>
            <a:ext uri="{FF2B5EF4-FFF2-40B4-BE49-F238E27FC236}">
              <a16:creationId xmlns:a16="http://schemas.microsoft.com/office/drawing/2014/main" id="{00000000-0008-0000-06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1" name="Picture 1" descr="ALMASHRI_0">
          <a:extLst>
            <a:ext uri="{FF2B5EF4-FFF2-40B4-BE49-F238E27FC236}">
              <a16:creationId xmlns:a16="http://schemas.microsoft.com/office/drawing/2014/main" id="{00000000-0008-0000-0600-00007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2" name="Picture 1" descr="ALMASHRI_0">
          <a:extLst>
            <a:ext uri="{FF2B5EF4-FFF2-40B4-BE49-F238E27FC236}">
              <a16:creationId xmlns:a16="http://schemas.microsoft.com/office/drawing/2014/main" id="{00000000-0008-0000-06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3" name="Picture 1" descr="ALMASHRI_0">
          <a:extLst>
            <a:ext uri="{FF2B5EF4-FFF2-40B4-BE49-F238E27FC236}">
              <a16:creationId xmlns:a16="http://schemas.microsoft.com/office/drawing/2014/main" id="{00000000-0008-0000-06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4" name="Picture 1" descr="ALMASHRI_0">
          <a:extLst>
            <a:ext uri="{FF2B5EF4-FFF2-40B4-BE49-F238E27FC236}">
              <a16:creationId xmlns:a16="http://schemas.microsoft.com/office/drawing/2014/main" id="{00000000-0008-0000-06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5" name="Picture 1" descr="ALMASHRI_0">
          <a:extLst>
            <a:ext uri="{FF2B5EF4-FFF2-40B4-BE49-F238E27FC236}">
              <a16:creationId xmlns:a16="http://schemas.microsoft.com/office/drawing/2014/main" id="{00000000-0008-0000-0600-00007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6" name="Picture 1" descr="ALMASHRI_0">
          <a:extLst>
            <a:ext uri="{FF2B5EF4-FFF2-40B4-BE49-F238E27FC236}">
              <a16:creationId xmlns:a16="http://schemas.microsoft.com/office/drawing/2014/main" id="{00000000-0008-0000-06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687" name="Picture 1" descr="ALMASHRI_0">
          <a:extLst>
            <a:ext uri="{FF2B5EF4-FFF2-40B4-BE49-F238E27FC236}">
              <a16:creationId xmlns:a16="http://schemas.microsoft.com/office/drawing/2014/main" id="{00000000-0008-0000-0600-00007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88" name="Picture 1" descr="ALMASHRI_0">
          <a:extLst>
            <a:ext uri="{FF2B5EF4-FFF2-40B4-BE49-F238E27FC236}">
              <a16:creationId xmlns:a16="http://schemas.microsoft.com/office/drawing/2014/main" id="{00000000-0008-0000-06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89" name="Picture 1" descr="ALMASHRI_0">
          <a:extLst>
            <a:ext uri="{FF2B5EF4-FFF2-40B4-BE49-F238E27FC236}">
              <a16:creationId xmlns:a16="http://schemas.microsoft.com/office/drawing/2014/main" id="{00000000-0008-0000-06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0" name="Picture 1" descr="ALMASHRI_0">
          <a:extLst>
            <a:ext uri="{FF2B5EF4-FFF2-40B4-BE49-F238E27FC236}">
              <a16:creationId xmlns:a16="http://schemas.microsoft.com/office/drawing/2014/main" id="{00000000-0008-0000-06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1" name="Picture 1" descr="ALMASHRI_0">
          <a:extLst>
            <a:ext uri="{FF2B5EF4-FFF2-40B4-BE49-F238E27FC236}">
              <a16:creationId xmlns:a16="http://schemas.microsoft.com/office/drawing/2014/main" id="{00000000-0008-0000-0600-00008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2" name="Picture 1" descr="ALMASHRI_0">
          <a:extLst>
            <a:ext uri="{FF2B5EF4-FFF2-40B4-BE49-F238E27FC236}">
              <a16:creationId xmlns:a16="http://schemas.microsoft.com/office/drawing/2014/main" id="{00000000-0008-0000-06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3" name="Picture 1" descr="ALMASHRI_0">
          <a:extLst>
            <a:ext uri="{FF2B5EF4-FFF2-40B4-BE49-F238E27FC236}">
              <a16:creationId xmlns:a16="http://schemas.microsoft.com/office/drawing/2014/main" id="{00000000-0008-0000-0600-00008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4" name="Picture 1" descr="ALMASHRI_0">
          <a:extLst>
            <a:ext uri="{FF2B5EF4-FFF2-40B4-BE49-F238E27FC236}">
              <a16:creationId xmlns:a16="http://schemas.microsoft.com/office/drawing/2014/main" id="{00000000-0008-0000-06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5" name="Picture 1" descr="ALMASHRI_0">
          <a:extLst>
            <a:ext uri="{FF2B5EF4-FFF2-40B4-BE49-F238E27FC236}">
              <a16:creationId xmlns:a16="http://schemas.microsoft.com/office/drawing/2014/main" id="{00000000-0008-0000-06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6" name="Picture 1" descr="ALMASHRI_0">
          <a:extLst>
            <a:ext uri="{FF2B5EF4-FFF2-40B4-BE49-F238E27FC236}">
              <a16:creationId xmlns:a16="http://schemas.microsoft.com/office/drawing/2014/main" id="{00000000-0008-0000-06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7" name="Picture 1" descr="ALMASHRI_0">
          <a:extLst>
            <a:ext uri="{FF2B5EF4-FFF2-40B4-BE49-F238E27FC236}">
              <a16:creationId xmlns:a16="http://schemas.microsoft.com/office/drawing/2014/main" id="{00000000-0008-0000-0600-00008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8" name="Picture 1" descr="ALMASHRI_0">
          <a:extLst>
            <a:ext uri="{FF2B5EF4-FFF2-40B4-BE49-F238E27FC236}">
              <a16:creationId xmlns:a16="http://schemas.microsoft.com/office/drawing/2014/main" id="{00000000-0008-0000-06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699" name="Picture 1" descr="ALMASHRI_0">
          <a:extLst>
            <a:ext uri="{FF2B5EF4-FFF2-40B4-BE49-F238E27FC236}">
              <a16:creationId xmlns:a16="http://schemas.microsoft.com/office/drawing/2014/main" id="{00000000-0008-0000-0600-00008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00" name="Picture 1" descr="ALMASHRI_0">
          <a:extLst>
            <a:ext uri="{FF2B5EF4-FFF2-40B4-BE49-F238E27FC236}">
              <a16:creationId xmlns:a16="http://schemas.microsoft.com/office/drawing/2014/main" id="{00000000-0008-0000-06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01" name="Picture 1" descr="ALMASHRI_0">
          <a:extLst>
            <a:ext uri="{FF2B5EF4-FFF2-40B4-BE49-F238E27FC236}">
              <a16:creationId xmlns:a16="http://schemas.microsoft.com/office/drawing/2014/main" id="{00000000-0008-0000-06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02" name="Picture 1" descr="ALMASHRI_0">
          <a:extLst>
            <a:ext uri="{FF2B5EF4-FFF2-40B4-BE49-F238E27FC236}">
              <a16:creationId xmlns:a16="http://schemas.microsoft.com/office/drawing/2014/main" id="{00000000-0008-0000-06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03" name="Picture 1" descr="ALMASHRI_0">
          <a:extLst>
            <a:ext uri="{FF2B5EF4-FFF2-40B4-BE49-F238E27FC236}">
              <a16:creationId xmlns:a16="http://schemas.microsoft.com/office/drawing/2014/main" id="{00000000-0008-0000-0600-00008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04" name="Picture 1" descr="ALMASHRI_0">
          <a:extLst>
            <a:ext uri="{FF2B5EF4-FFF2-40B4-BE49-F238E27FC236}">
              <a16:creationId xmlns:a16="http://schemas.microsoft.com/office/drawing/2014/main" id="{00000000-0008-0000-06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05" name="Picture 1" descr="ALMASHRI_0">
          <a:extLst>
            <a:ext uri="{FF2B5EF4-FFF2-40B4-BE49-F238E27FC236}">
              <a16:creationId xmlns:a16="http://schemas.microsoft.com/office/drawing/2014/main" id="{00000000-0008-0000-0600-00009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06" name="Picture 1" descr="ALMASHRI_0">
          <a:extLst>
            <a:ext uri="{FF2B5EF4-FFF2-40B4-BE49-F238E27FC236}">
              <a16:creationId xmlns:a16="http://schemas.microsoft.com/office/drawing/2014/main" id="{00000000-0008-0000-06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07" name="Picture 1" descr="ALMASHRI_0">
          <a:extLst>
            <a:ext uri="{FF2B5EF4-FFF2-40B4-BE49-F238E27FC236}">
              <a16:creationId xmlns:a16="http://schemas.microsoft.com/office/drawing/2014/main" id="{00000000-0008-0000-06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08" name="Picture 1" descr="ALMASHRI_0">
          <a:extLst>
            <a:ext uri="{FF2B5EF4-FFF2-40B4-BE49-F238E27FC236}">
              <a16:creationId xmlns:a16="http://schemas.microsoft.com/office/drawing/2014/main" id="{00000000-0008-0000-06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09" name="Picture 1" descr="ALMASHRI_0">
          <a:extLst>
            <a:ext uri="{FF2B5EF4-FFF2-40B4-BE49-F238E27FC236}">
              <a16:creationId xmlns:a16="http://schemas.microsoft.com/office/drawing/2014/main" id="{00000000-0008-0000-0600-00009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0" name="Picture 1" descr="ALMASHRI_0">
          <a:extLst>
            <a:ext uri="{FF2B5EF4-FFF2-40B4-BE49-F238E27FC236}">
              <a16:creationId xmlns:a16="http://schemas.microsoft.com/office/drawing/2014/main" id="{00000000-0008-0000-06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1" name="Picture 1" descr="ALMASHRI_0">
          <a:extLst>
            <a:ext uri="{FF2B5EF4-FFF2-40B4-BE49-F238E27FC236}">
              <a16:creationId xmlns:a16="http://schemas.microsoft.com/office/drawing/2014/main" id="{00000000-0008-0000-0600-00009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2" name="Picture 1" descr="ALMASHRI_0">
          <a:extLst>
            <a:ext uri="{FF2B5EF4-FFF2-40B4-BE49-F238E27FC236}">
              <a16:creationId xmlns:a16="http://schemas.microsoft.com/office/drawing/2014/main" id="{00000000-0008-0000-06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3" name="Picture 1" descr="ALMASHRI_0">
          <a:extLst>
            <a:ext uri="{FF2B5EF4-FFF2-40B4-BE49-F238E27FC236}">
              <a16:creationId xmlns:a16="http://schemas.microsoft.com/office/drawing/2014/main" id="{00000000-0008-0000-06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4" name="Picture 1" descr="ALMASHRI_0">
          <a:extLst>
            <a:ext uri="{FF2B5EF4-FFF2-40B4-BE49-F238E27FC236}">
              <a16:creationId xmlns:a16="http://schemas.microsoft.com/office/drawing/2014/main" id="{00000000-0008-0000-06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5" name="Picture 1" descr="ALMASHRI_0">
          <a:extLst>
            <a:ext uri="{FF2B5EF4-FFF2-40B4-BE49-F238E27FC236}">
              <a16:creationId xmlns:a16="http://schemas.microsoft.com/office/drawing/2014/main" id="{00000000-0008-0000-0600-00009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6" name="Picture 1" descr="ALMASHRI_0">
          <a:extLst>
            <a:ext uri="{FF2B5EF4-FFF2-40B4-BE49-F238E27FC236}">
              <a16:creationId xmlns:a16="http://schemas.microsoft.com/office/drawing/2014/main" id="{00000000-0008-0000-06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7" name="Picture 1" descr="ALMASHRI_0">
          <a:extLst>
            <a:ext uri="{FF2B5EF4-FFF2-40B4-BE49-F238E27FC236}">
              <a16:creationId xmlns:a16="http://schemas.microsoft.com/office/drawing/2014/main" id="{00000000-0008-0000-0600-00009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8" name="Picture 1" descr="ALMASHRI_0">
          <a:extLst>
            <a:ext uri="{FF2B5EF4-FFF2-40B4-BE49-F238E27FC236}">
              <a16:creationId xmlns:a16="http://schemas.microsoft.com/office/drawing/2014/main" id="{00000000-0008-0000-06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19" name="Picture 1" descr="ALMASHRI_0">
          <a:extLst>
            <a:ext uri="{FF2B5EF4-FFF2-40B4-BE49-F238E27FC236}">
              <a16:creationId xmlns:a16="http://schemas.microsoft.com/office/drawing/2014/main" id="{00000000-0008-0000-06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0" name="Picture 1" descr="ALMASHRI_0">
          <a:extLst>
            <a:ext uri="{FF2B5EF4-FFF2-40B4-BE49-F238E27FC236}">
              <a16:creationId xmlns:a16="http://schemas.microsoft.com/office/drawing/2014/main" id="{00000000-0008-0000-06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1" name="Picture 1" descr="ALMASHRI_0">
          <a:extLst>
            <a:ext uri="{FF2B5EF4-FFF2-40B4-BE49-F238E27FC236}">
              <a16:creationId xmlns:a16="http://schemas.microsoft.com/office/drawing/2014/main" id="{00000000-0008-0000-0600-0000A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2" name="Picture 1" descr="ALMASHRI_0">
          <a:extLst>
            <a:ext uri="{FF2B5EF4-FFF2-40B4-BE49-F238E27FC236}">
              <a16:creationId xmlns:a16="http://schemas.microsoft.com/office/drawing/2014/main" id="{00000000-0008-0000-06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3" name="Picture 1" descr="ALMASHRI_0">
          <a:extLst>
            <a:ext uri="{FF2B5EF4-FFF2-40B4-BE49-F238E27FC236}">
              <a16:creationId xmlns:a16="http://schemas.microsoft.com/office/drawing/2014/main" id="{00000000-0008-0000-0600-0000A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4" name="Picture 1" descr="ALMASHRI_0">
          <a:extLst>
            <a:ext uri="{FF2B5EF4-FFF2-40B4-BE49-F238E27FC236}">
              <a16:creationId xmlns:a16="http://schemas.microsoft.com/office/drawing/2014/main" id="{00000000-0008-0000-06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5" name="Picture 1" descr="ALMASHRI_0">
          <a:extLst>
            <a:ext uri="{FF2B5EF4-FFF2-40B4-BE49-F238E27FC236}">
              <a16:creationId xmlns:a16="http://schemas.microsoft.com/office/drawing/2014/main" id="{00000000-0008-0000-06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6" name="Picture 1" descr="ALMASHRI_0">
          <a:extLst>
            <a:ext uri="{FF2B5EF4-FFF2-40B4-BE49-F238E27FC236}">
              <a16:creationId xmlns:a16="http://schemas.microsoft.com/office/drawing/2014/main" id="{00000000-0008-0000-06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7" name="Picture 1" descr="ALMASHRI_0">
          <a:extLst>
            <a:ext uri="{FF2B5EF4-FFF2-40B4-BE49-F238E27FC236}">
              <a16:creationId xmlns:a16="http://schemas.microsoft.com/office/drawing/2014/main" id="{00000000-0008-0000-0600-0000A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8" name="Picture 1" descr="ALMASHRI_0">
          <a:extLst>
            <a:ext uri="{FF2B5EF4-FFF2-40B4-BE49-F238E27FC236}">
              <a16:creationId xmlns:a16="http://schemas.microsoft.com/office/drawing/2014/main" id="{00000000-0008-0000-06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29" name="Picture 1" descr="ALMASHRI_0">
          <a:extLst>
            <a:ext uri="{FF2B5EF4-FFF2-40B4-BE49-F238E27FC236}">
              <a16:creationId xmlns:a16="http://schemas.microsoft.com/office/drawing/2014/main" id="{00000000-0008-0000-0600-0000A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30" name="Picture 1" descr="ALMASHRI_0">
          <a:extLst>
            <a:ext uri="{FF2B5EF4-FFF2-40B4-BE49-F238E27FC236}">
              <a16:creationId xmlns:a16="http://schemas.microsoft.com/office/drawing/2014/main" id="{00000000-0008-0000-06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31" name="Picture 1" descr="ALMASHRI_0">
          <a:extLst>
            <a:ext uri="{FF2B5EF4-FFF2-40B4-BE49-F238E27FC236}">
              <a16:creationId xmlns:a16="http://schemas.microsoft.com/office/drawing/2014/main" id="{00000000-0008-0000-06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32" name="Picture 1" descr="ALMASHRI_0">
          <a:extLst>
            <a:ext uri="{FF2B5EF4-FFF2-40B4-BE49-F238E27FC236}">
              <a16:creationId xmlns:a16="http://schemas.microsoft.com/office/drawing/2014/main" id="{00000000-0008-0000-06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33" name="Picture 1" descr="ALMASHRI_0">
          <a:extLst>
            <a:ext uri="{FF2B5EF4-FFF2-40B4-BE49-F238E27FC236}">
              <a16:creationId xmlns:a16="http://schemas.microsoft.com/office/drawing/2014/main" id="{00000000-0008-0000-0600-0000A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34" name="Picture 1" descr="ALMASHRI_0">
          <a:extLst>
            <a:ext uri="{FF2B5EF4-FFF2-40B4-BE49-F238E27FC236}">
              <a16:creationId xmlns:a16="http://schemas.microsoft.com/office/drawing/2014/main" id="{00000000-0008-0000-06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735" name="Picture 1" descr="ALMASHRI_0">
          <a:extLst>
            <a:ext uri="{FF2B5EF4-FFF2-40B4-BE49-F238E27FC236}">
              <a16:creationId xmlns:a16="http://schemas.microsoft.com/office/drawing/2014/main" id="{00000000-0008-0000-0600-0000A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36" name="Picture 1" descr="ALMASHRI_0">
          <a:extLst>
            <a:ext uri="{FF2B5EF4-FFF2-40B4-BE49-F238E27FC236}">
              <a16:creationId xmlns:a16="http://schemas.microsoft.com/office/drawing/2014/main" id="{00000000-0008-0000-06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37" name="Picture 1" descr="ALMASHRI_0">
          <a:extLst>
            <a:ext uri="{FF2B5EF4-FFF2-40B4-BE49-F238E27FC236}">
              <a16:creationId xmlns:a16="http://schemas.microsoft.com/office/drawing/2014/main" id="{00000000-0008-0000-06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38" name="Picture 1" descr="ALMASHRI_0">
          <a:extLst>
            <a:ext uri="{FF2B5EF4-FFF2-40B4-BE49-F238E27FC236}">
              <a16:creationId xmlns:a16="http://schemas.microsoft.com/office/drawing/2014/main" id="{00000000-0008-0000-06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39" name="Picture 1" descr="ALMASHRI_0">
          <a:extLst>
            <a:ext uri="{FF2B5EF4-FFF2-40B4-BE49-F238E27FC236}">
              <a16:creationId xmlns:a16="http://schemas.microsoft.com/office/drawing/2014/main" id="{00000000-0008-0000-0600-0000B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0" name="Picture 1" descr="ALMASHRI_0">
          <a:extLst>
            <a:ext uri="{FF2B5EF4-FFF2-40B4-BE49-F238E27FC236}">
              <a16:creationId xmlns:a16="http://schemas.microsoft.com/office/drawing/2014/main" id="{00000000-0008-0000-06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1" name="Picture 1" descr="ALMASHRI_0">
          <a:extLst>
            <a:ext uri="{FF2B5EF4-FFF2-40B4-BE49-F238E27FC236}">
              <a16:creationId xmlns:a16="http://schemas.microsoft.com/office/drawing/2014/main" id="{00000000-0008-0000-0600-0000B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2" name="Picture 1" descr="ALMASHRI_0">
          <a:extLst>
            <a:ext uri="{FF2B5EF4-FFF2-40B4-BE49-F238E27FC236}">
              <a16:creationId xmlns:a16="http://schemas.microsoft.com/office/drawing/2014/main" id="{00000000-0008-0000-06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3" name="Picture 1" descr="ALMASHRI_0">
          <a:extLst>
            <a:ext uri="{FF2B5EF4-FFF2-40B4-BE49-F238E27FC236}">
              <a16:creationId xmlns:a16="http://schemas.microsoft.com/office/drawing/2014/main" id="{00000000-0008-0000-06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4" name="Picture 1" descr="ALMASHRI_0">
          <a:extLst>
            <a:ext uri="{FF2B5EF4-FFF2-40B4-BE49-F238E27FC236}">
              <a16:creationId xmlns:a16="http://schemas.microsoft.com/office/drawing/2014/main" id="{00000000-0008-0000-06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5" name="Picture 1" descr="ALMASHRI_0">
          <a:extLst>
            <a:ext uri="{FF2B5EF4-FFF2-40B4-BE49-F238E27FC236}">
              <a16:creationId xmlns:a16="http://schemas.microsoft.com/office/drawing/2014/main" id="{00000000-0008-0000-0600-0000B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6" name="Picture 1" descr="ALMASHRI_0">
          <a:extLst>
            <a:ext uri="{FF2B5EF4-FFF2-40B4-BE49-F238E27FC236}">
              <a16:creationId xmlns:a16="http://schemas.microsoft.com/office/drawing/2014/main" id="{00000000-0008-0000-06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7" name="Picture 1" descr="ALMASHRI_0">
          <a:extLst>
            <a:ext uri="{FF2B5EF4-FFF2-40B4-BE49-F238E27FC236}">
              <a16:creationId xmlns:a16="http://schemas.microsoft.com/office/drawing/2014/main" id="{00000000-0008-0000-0600-0000B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8" name="Picture 1" descr="ALMASHRI_0">
          <a:extLst>
            <a:ext uri="{FF2B5EF4-FFF2-40B4-BE49-F238E27FC236}">
              <a16:creationId xmlns:a16="http://schemas.microsoft.com/office/drawing/2014/main" id="{00000000-0008-0000-06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49" name="Picture 1" descr="ALMASHRI_0">
          <a:extLst>
            <a:ext uri="{FF2B5EF4-FFF2-40B4-BE49-F238E27FC236}">
              <a16:creationId xmlns:a16="http://schemas.microsoft.com/office/drawing/2014/main" id="{00000000-0008-0000-06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50" name="Picture 1" descr="ALMASHRI_0">
          <a:extLst>
            <a:ext uri="{FF2B5EF4-FFF2-40B4-BE49-F238E27FC236}">
              <a16:creationId xmlns:a16="http://schemas.microsoft.com/office/drawing/2014/main" id="{00000000-0008-0000-06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751" name="Picture 1" descr="ALMASHRI_0">
          <a:extLst>
            <a:ext uri="{FF2B5EF4-FFF2-40B4-BE49-F238E27FC236}">
              <a16:creationId xmlns:a16="http://schemas.microsoft.com/office/drawing/2014/main" id="{00000000-0008-0000-06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2" name="Picture 1" descr="ALMASHRI_0">
          <a:extLst>
            <a:ext uri="{FF2B5EF4-FFF2-40B4-BE49-F238E27FC236}">
              <a16:creationId xmlns:a16="http://schemas.microsoft.com/office/drawing/2014/main" id="{00000000-0008-0000-06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3" name="Picture 1" descr="ALMASHRI_0">
          <a:extLst>
            <a:ext uri="{FF2B5EF4-FFF2-40B4-BE49-F238E27FC236}">
              <a16:creationId xmlns:a16="http://schemas.microsoft.com/office/drawing/2014/main" id="{00000000-0008-0000-06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4" name="Picture 1" descr="ALMASHRI_0">
          <a:extLst>
            <a:ext uri="{FF2B5EF4-FFF2-40B4-BE49-F238E27FC236}">
              <a16:creationId xmlns:a16="http://schemas.microsoft.com/office/drawing/2014/main" id="{00000000-0008-0000-06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5" name="Picture 1" descr="ALMASHRI_0">
          <a:extLst>
            <a:ext uri="{FF2B5EF4-FFF2-40B4-BE49-F238E27FC236}">
              <a16:creationId xmlns:a16="http://schemas.microsoft.com/office/drawing/2014/main" id="{00000000-0008-0000-06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6" name="Picture 1" descr="ALMASHRI_0">
          <a:extLst>
            <a:ext uri="{FF2B5EF4-FFF2-40B4-BE49-F238E27FC236}">
              <a16:creationId xmlns:a16="http://schemas.microsoft.com/office/drawing/2014/main" id="{00000000-0008-0000-06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7" name="Picture 1" descr="ALMASHRI_0">
          <a:extLst>
            <a:ext uri="{FF2B5EF4-FFF2-40B4-BE49-F238E27FC236}">
              <a16:creationId xmlns:a16="http://schemas.microsoft.com/office/drawing/2014/main" id="{00000000-0008-0000-06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8" name="Picture 1" descr="ALMASHRI_0">
          <a:extLst>
            <a:ext uri="{FF2B5EF4-FFF2-40B4-BE49-F238E27FC236}">
              <a16:creationId xmlns:a16="http://schemas.microsoft.com/office/drawing/2014/main" id="{00000000-0008-0000-06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59" name="Picture 1" descr="ALMASHRI_0">
          <a:extLst>
            <a:ext uri="{FF2B5EF4-FFF2-40B4-BE49-F238E27FC236}">
              <a16:creationId xmlns:a16="http://schemas.microsoft.com/office/drawing/2014/main" id="{00000000-0008-0000-06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0" name="Picture 1" descr="ALMASHRI_0">
          <a:extLst>
            <a:ext uri="{FF2B5EF4-FFF2-40B4-BE49-F238E27FC236}">
              <a16:creationId xmlns:a16="http://schemas.microsoft.com/office/drawing/2014/main" id="{00000000-0008-0000-06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1" name="Picture 1" descr="ALMASHRI_0">
          <a:extLst>
            <a:ext uri="{FF2B5EF4-FFF2-40B4-BE49-F238E27FC236}">
              <a16:creationId xmlns:a16="http://schemas.microsoft.com/office/drawing/2014/main" id="{00000000-0008-0000-06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2" name="Picture 1" descr="ALMASHRI_0">
          <a:extLst>
            <a:ext uri="{FF2B5EF4-FFF2-40B4-BE49-F238E27FC236}">
              <a16:creationId xmlns:a16="http://schemas.microsoft.com/office/drawing/2014/main" id="{00000000-0008-0000-06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3" name="Picture 1" descr="ALMASHRI_0">
          <a:extLst>
            <a:ext uri="{FF2B5EF4-FFF2-40B4-BE49-F238E27FC236}">
              <a16:creationId xmlns:a16="http://schemas.microsoft.com/office/drawing/2014/main" id="{00000000-0008-0000-06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4" name="Picture 1" descr="ALMASHRI_0">
          <a:extLst>
            <a:ext uri="{FF2B5EF4-FFF2-40B4-BE49-F238E27FC236}">
              <a16:creationId xmlns:a16="http://schemas.microsoft.com/office/drawing/2014/main" id="{00000000-0008-0000-06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5" name="Picture 1" descr="ALMASHRI_0">
          <a:extLst>
            <a:ext uri="{FF2B5EF4-FFF2-40B4-BE49-F238E27FC236}">
              <a16:creationId xmlns:a16="http://schemas.microsoft.com/office/drawing/2014/main" id="{00000000-0008-0000-06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6" name="Picture 1" descr="ALMASHRI_0">
          <a:extLst>
            <a:ext uri="{FF2B5EF4-FFF2-40B4-BE49-F238E27FC236}">
              <a16:creationId xmlns:a16="http://schemas.microsoft.com/office/drawing/2014/main" id="{00000000-0008-0000-06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767" name="Picture 1" descr="ALMASHRI_0">
          <a:extLst>
            <a:ext uri="{FF2B5EF4-FFF2-40B4-BE49-F238E27FC236}">
              <a16:creationId xmlns:a16="http://schemas.microsoft.com/office/drawing/2014/main" id="{00000000-0008-0000-06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68" name="Picture 1" descr="ALMASHRI_0">
          <a:extLst>
            <a:ext uri="{FF2B5EF4-FFF2-40B4-BE49-F238E27FC236}">
              <a16:creationId xmlns:a16="http://schemas.microsoft.com/office/drawing/2014/main" id="{00000000-0008-0000-06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69" name="Picture 1" descr="ALMASHRI_0">
          <a:extLst>
            <a:ext uri="{FF2B5EF4-FFF2-40B4-BE49-F238E27FC236}">
              <a16:creationId xmlns:a16="http://schemas.microsoft.com/office/drawing/2014/main" id="{00000000-0008-0000-06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0" name="Picture 1" descr="ALMASHRI_0">
          <a:extLst>
            <a:ext uri="{FF2B5EF4-FFF2-40B4-BE49-F238E27FC236}">
              <a16:creationId xmlns:a16="http://schemas.microsoft.com/office/drawing/2014/main" id="{00000000-0008-0000-06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1" name="Picture 1" descr="ALMASHRI_0">
          <a:extLst>
            <a:ext uri="{FF2B5EF4-FFF2-40B4-BE49-F238E27FC236}">
              <a16:creationId xmlns:a16="http://schemas.microsoft.com/office/drawing/2014/main" id="{00000000-0008-0000-06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2" name="Picture 1" descr="ALMASHRI_0">
          <a:extLst>
            <a:ext uri="{FF2B5EF4-FFF2-40B4-BE49-F238E27FC236}">
              <a16:creationId xmlns:a16="http://schemas.microsoft.com/office/drawing/2014/main" id="{00000000-0008-0000-06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3" name="Picture 1" descr="ALMASHRI_0">
          <a:extLst>
            <a:ext uri="{FF2B5EF4-FFF2-40B4-BE49-F238E27FC236}">
              <a16:creationId xmlns:a16="http://schemas.microsoft.com/office/drawing/2014/main" id="{00000000-0008-0000-06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4" name="Picture 1" descr="ALMASHRI_0">
          <a:extLst>
            <a:ext uri="{FF2B5EF4-FFF2-40B4-BE49-F238E27FC236}">
              <a16:creationId xmlns:a16="http://schemas.microsoft.com/office/drawing/2014/main" id="{00000000-0008-0000-06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5" name="Picture 1" descr="ALMASHRI_0">
          <a:extLst>
            <a:ext uri="{FF2B5EF4-FFF2-40B4-BE49-F238E27FC236}">
              <a16:creationId xmlns:a16="http://schemas.microsoft.com/office/drawing/2014/main" id="{00000000-0008-0000-06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6" name="Picture 1" descr="ALMASHRI_0">
          <a:extLst>
            <a:ext uri="{FF2B5EF4-FFF2-40B4-BE49-F238E27FC236}">
              <a16:creationId xmlns:a16="http://schemas.microsoft.com/office/drawing/2014/main" id="{00000000-0008-0000-06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7" name="Picture 1" descr="ALMASHRI_0">
          <a:extLst>
            <a:ext uri="{FF2B5EF4-FFF2-40B4-BE49-F238E27FC236}">
              <a16:creationId xmlns:a16="http://schemas.microsoft.com/office/drawing/2014/main" id="{00000000-0008-0000-06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8" name="Picture 1" descr="ALMASHRI_0">
          <a:extLst>
            <a:ext uri="{FF2B5EF4-FFF2-40B4-BE49-F238E27FC236}">
              <a16:creationId xmlns:a16="http://schemas.microsoft.com/office/drawing/2014/main" id="{00000000-0008-0000-06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79" name="Picture 1" descr="ALMASHRI_0">
          <a:extLst>
            <a:ext uri="{FF2B5EF4-FFF2-40B4-BE49-F238E27FC236}">
              <a16:creationId xmlns:a16="http://schemas.microsoft.com/office/drawing/2014/main" id="{00000000-0008-0000-06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80" name="Picture 1" descr="ALMASHRI_0">
          <a:extLst>
            <a:ext uri="{FF2B5EF4-FFF2-40B4-BE49-F238E27FC236}">
              <a16:creationId xmlns:a16="http://schemas.microsoft.com/office/drawing/2014/main" id="{00000000-0008-0000-06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81" name="Picture 1" descr="ALMASHRI_0">
          <a:extLst>
            <a:ext uri="{FF2B5EF4-FFF2-40B4-BE49-F238E27FC236}">
              <a16:creationId xmlns:a16="http://schemas.microsoft.com/office/drawing/2014/main" id="{00000000-0008-0000-06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82" name="Picture 1" descr="ALMASHRI_0">
          <a:extLst>
            <a:ext uri="{FF2B5EF4-FFF2-40B4-BE49-F238E27FC236}">
              <a16:creationId xmlns:a16="http://schemas.microsoft.com/office/drawing/2014/main" id="{00000000-0008-0000-06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783" name="Picture 1" descr="ALMASHRI_0">
          <a:extLst>
            <a:ext uri="{FF2B5EF4-FFF2-40B4-BE49-F238E27FC236}">
              <a16:creationId xmlns:a16="http://schemas.microsoft.com/office/drawing/2014/main" id="{00000000-0008-0000-06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84" name="Picture 1" descr="ALMASHRI_0">
          <a:extLst>
            <a:ext uri="{FF2B5EF4-FFF2-40B4-BE49-F238E27FC236}">
              <a16:creationId xmlns:a16="http://schemas.microsoft.com/office/drawing/2014/main" id="{00000000-0008-0000-06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85" name="Picture 1" descr="ALMASHRI_0">
          <a:extLst>
            <a:ext uri="{FF2B5EF4-FFF2-40B4-BE49-F238E27FC236}">
              <a16:creationId xmlns:a16="http://schemas.microsoft.com/office/drawing/2014/main" id="{00000000-0008-0000-06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86" name="Picture 1" descr="ALMASHRI_0">
          <a:extLst>
            <a:ext uri="{FF2B5EF4-FFF2-40B4-BE49-F238E27FC236}">
              <a16:creationId xmlns:a16="http://schemas.microsoft.com/office/drawing/2014/main" id="{00000000-0008-0000-06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87" name="Picture 1" descr="ALMASHRI_0">
          <a:extLst>
            <a:ext uri="{FF2B5EF4-FFF2-40B4-BE49-F238E27FC236}">
              <a16:creationId xmlns:a16="http://schemas.microsoft.com/office/drawing/2014/main" id="{00000000-0008-0000-06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88" name="Picture 1" descr="ALMASHRI_0">
          <a:extLst>
            <a:ext uri="{FF2B5EF4-FFF2-40B4-BE49-F238E27FC236}">
              <a16:creationId xmlns:a16="http://schemas.microsoft.com/office/drawing/2014/main" id="{00000000-0008-0000-06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89" name="Picture 1" descr="ALMASHRI_0">
          <a:extLst>
            <a:ext uri="{FF2B5EF4-FFF2-40B4-BE49-F238E27FC236}">
              <a16:creationId xmlns:a16="http://schemas.microsoft.com/office/drawing/2014/main" id="{00000000-0008-0000-06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0" name="Picture 1" descr="ALMASHRI_0">
          <a:extLst>
            <a:ext uri="{FF2B5EF4-FFF2-40B4-BE49-F238E27FC236}">
              <a16:creationId xmlns:a16="http://schemas.microsoft.com/office/drawing/2014/main" id="{00000000-0008-0000-06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1" name="Picture 1" descr="ALMASHRI_0">
          <a:extLst>
            <a:ext uri="{FF2B5EF4-FFF2-40B4-BE49-F238E27FC236}">
              <a16:creationId xmlns:a16="http://schemas.microsoft.com/office/drawing/2014/main" id="{00000000-0008-0000-06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2" name="Picture 1" descr="ALMASHRI_0">
          <a:extLst>
            <a:ext uri="{FF2B5EF4-FFF2-40B4-BE49-F238E27FC236}">
              <a16:creationId xmlns:a16="http://schemas.microsoft.com/office/drawing/2014/main" id="{00000000-0008-0000-06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3" name="Picture 1" descr="ALMASHRI_0">
          <a:extLst>
            <a:ext uri="{FF2B5EF4-FFF2-40B4-BE49-F238E27FC236}">
              <a16:creationId xmlns:a16="http://schemas.microsoft.com/office/drawing/2014/main" id="{00000000-0008-0000-06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4" name="Picture 1" descr="ALMASHRI_0">
          <a:extLst>
            <a:ext uri="{FF2B5EF4-FFF2-40B4-BE49-F238E27FC236}">
              <a16:creationId xmlns:a16="http://schemas.microsoft.com/office/drawing/2014/main" id="{00000000-0008-0000-06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5" name="Picture 1" descr="ALMASHRI_0">
          <a:extLst>
            <a:ext uri="{FF2B5EF4-FFF2-40B4-BE49-F238E27FC236}">
              <a16:creationId xmlns:a16="http://schemas.microsoft.com/office/drawing/2014/main" id="{00000000-0008-0000-06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6" name="Picture 1" descr="ALMASHRI_0">
          <a:extLst>
            <a:ext uri="{FF2B5EF4-FFF2-40B4-BE49-F238E27FC236}">
              <a16:creationId xmlns:a16="http://schemas.microsoft.com/office/drawing/2014/main" id="{00000000-0008-0000-06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7" name="Picture 1" descr="ALMASHRI_0">
          <a:extLst>
            <a:ext uri="{FF2B5EF4-FFF2-40B4-BE49-F238E27FC236}">
              <a16:creationId xmlns:a16="http://schemas.microsoft.com/office/drawing/2014/main" id="{00000000-0008-0000-06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8" name="Picture 1" descr="ALMASHRI_0">
          <a:extLst>
            <a:ext uri="{FF2B5EF4-FFF2-40B4-BE49-F238E27FC236}">
              <a16:creationId xmlns:a16="http://schemas.microsoft.com/office/drawing/2014/main" id="{00000000-0008-0000-06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799" name="Picture 1" descr="ALMASHRI_0">
          <a:extLst>
            <a:ext uri="{FF2B5EF4-FFF2-40B4-BE49-F238E27FC236}">
              <a16:creationId xmlns:a16="http://schemas.microsoft.com/office/drawing/2014/main" id="{00000000-0008-0000-06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0" name="Picture 1" descr="ALMASHRI_0">
          <a:extLst>
            <a:ext uri="{FF2B5EF4-FFF2-40B4-BE49-F238E27FC236}">
              <a16:creationId xmlns:a16="http://schemas.microsoft.com/office/drawing/2014/main" id="{00000000-0008-0000-06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1" name="Picture 1" descr="ALMASHRI_0">
          <a:extLst>
            <a:ext uri="{FF2B5EF4-FFF2-40B4-BE49-F238E27FC236}">
              <a16:creationId xmlns:a16="http://schemas.microsoft.com/office/drawing/2014/main" id="{00000000-0008-0000-06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2" name="Picture 1" descr="ALMASHRI_0">
          <a:extLst>
            <a:ext uri="{FF2B5EF4-FFF2-40B4-BE49-F238E27FC236}">
              <a16:creationId xmlns:a16="http://schemas.microsoft.com/office/drawing/2014/main" id="{00000000-0008-0000-06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3" name="Picture 1" descr="ALMASHRI_0">
          <a:extLst>
            <a:ext uri="{FF2B5EF4-FFF2-40B4-BE49-F238E27FC236}">
              <a16:creationId xmlns:a16="http://schemas.microsoft.com/office/drawing/2014/main" id="{00000000-0008-0000-06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4" name="Picture 1" descr="ALMASHRI_0">
          <a:extLst>
            <a:ext uri="{FF2B5EF4-FFF2-40B4-BE49-F238E27FC236}">
              <a16:creationId xmlns:a16="http://schemas.microsoft.com/office/drawing/2014/main" id="{00000000-0008-0000-06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5" name="Picture 1" descr="ALMASHRI_0">
          <a:extLst>
            <a:ext uri="{FF2B5EF4-FFF2-40B4-BE49-F238E27FC236}">
              <a16:creationId xmlns:a16="http://schemas.microsoft.com/office/drawing/2014/main" id="{00000000-0008-0000-06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6" name="Picture 1" descr="ALMASHRI_0">
          <a:extLst>
            <a:ext uri="{FF2B5EF4-FFF2-40B4-BE49-F238E27FC236}">
              <a16:creationId xmlns:a16="http://schemas.microsoft.com/office/drawing/2014/main" id="{00000000-0008-0000-06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7" name="Picture 1" descr="ALMASHRI_0">
          <a:extLst>
            <a:ext uri="{FF2B5EF4-FFF2-40B4-BE49-F238E27FC236}">
              <a16:creationId xmlns:a16="http://schemas.microsoft.com/office/drawing/2014/main" id="{00000000-0008-0000-06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8" name="Picture 1" descr="ALMASHRI_0">
          <a:extLst>
            <a:ext uri="{FF2B5EF4-FFF2-40B4-BE49-F238E27FC236}">
              <a16:creationId xmlns:a16="http://schemas.microsoft.com/office/drawing/2014/main" id="{00000000-0008-0000-06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09" name="Picture 1" descr="ALMASHRI_0">
          <a:extLst>
            <a:ext uri="{FF2B5EF4-FFF2-40B4-BE49-F238E27FC236}">
              <a16:creationId xmlns:a16="http://schemas.microsoft.com/office/drawing/2014/main" id="{00000000-0008-0000-06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10" name="Picture 1" descr="ALMASHRI_0">
          <a:extLst>
            <a:ext uri="{FF2B5EF4-FFF2-40B4-BE49-F238E27FC236}">
              <a16:creationId xmlns:a16="http://schemas.microsoft.com/office/drawing/2014/main" id="{00000000-0008-0000-06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11" name="Picture 1" descr="ALMASHRI_0">
          <a:extLst>
            <a:ext uri="{FF2B5EF4-FFF2-40B4-BE49-F238E27FC236}">
              <a16:creationId xmlns:a16="http://schemas.microsoft.com/office/drawing/2014/main" id="{00000000-0008-0000-06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12" name="Picture 1" descr="ALMASHRI_0">
          <a:extLst>
            <a:ext uri="{FF2B5EF4-FFF2-40B4-BE49-F238E27FC236}">
              <a16:creationId xmlns:a16="http://schemas.microsoft.com/office/drawing/2014/main" id="{00000000-0008-0000-06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13" name="Picture 1" descr="ALMASHRI_0">
          <a:extLst>
            <a:ext uri="{FF2B5EF4-FFF2-40B4-BE49-F238E27FC236}">
              <a16:creationId xmlns:a16="http://schemas.microsoft.com/office/drawing/2014/main" id="{00000000-0008-0000-06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14" name="Picture 1" descr="ALMASHRI_0">
          <a:extLst>
            <a:ext uri="{FF2B5EF4-FFF2-40B4-BE49-F238E27FC236}">
              <a16:creationId xmlns:a16="http://schemas.microsoft.com/office/drawing/2014/main" id="{00000000-0008-0000-06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815" name="Picture 1" descr="ALMASHRI_0">
          <a:extLst>
            <a:ext uri="{FF2B5EF4-FFF2-40B4-BE49-F238E27FC236}">
              <a16:creationId xmlns:a16="http://schemas.microsoft.com/office/drawing/2014/main" id="{00000000-0008-0000-06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16" name="Picture 1" descr="ALMASHRI_0">
          <a:extLst>
            <a:ext uri="{FF2B5EF4-FFF2-40B4-BE49-F238E27FC236}">
              <a16:creationId xmlns:a16="http://schemas.microsoft.com/office/drawing/2014/main" id="{00000000-0008-0000-06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17" name="Picture 1" descr="ALMASHRI_0">
          <a:extLst>
            <a:ext uri="{FF2B5EF4-FFF2-40B4-BE49-F238E27FC236}">
              <a16:creationId xmlns:a16="http://schemas.microsoft.com/office/drawing/2014/main" id="{00000000-0008-0000-06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18" name="Picture 1" descr="ALMASHRI_0">
          <a:extLst>
            <a:ext uri="{FF2B5EF4-FFF2-40B4-BE49-F238E27FC236}">
              <a16:creationId xmlns:a16="http://schemas.microsoft.com/office/drawing/2014/main" id="{00000000-0008-0000-06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19" name="Picture 1" descr="ALMASHRI_0">
          <a:extLst>
            <a:ext uri="{FF2B5EF4-FFF2-40B4-BE49-F238E27FC236}">
              <a16:creationId xmlns:a16="http://schemas.microsoft.com/office/drawing/2014/main" id="{00000000-0008-0000-06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0" name="Picture 1" descr="ALMASHRI_0">
          <a:extLst>
            <a:ext uri="{FF2B5EF4-FFF2-40B4-BE49-F238E27FC236}">
              <a16:creationId xmlns:a16="http://schemas.microsoft.com/office/drawing/2014/main" id="{00000000-0008-0000-06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1" name="Picture 1" descr="ALMASHRI_0">
          <a:extLst>
            <a:ext uri="{FF2B5EF4-FFF2-40B4-BE49-F238E27FC236}">
              <a16:creationId xmlns:a16="http://schemas.microsoft.com/office/drawing/2014/main" id="{00000000-0008-0000-06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2" name="Picture 1" descr="ALMASHRI_0">
          <a:extLst>
            <a:ext uri="{FF2B5EF4-FFF2-40B4-BE49-F238E27FC236}">
              <a16:creationId xmlns:a16="http://schemas.microsoft.com/office/drawing/2014/main" id="{00000000-0008-0000-06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3" name="Picture 1" descr="ALMASHRI_0">
          <a:extLst>
            <a:ext uri="{FF2B5EF4-FFF2-40B4-BE49-F238E27FC236}">
              <a16:creationId xmlns:a16="http://schemas.microsoft.com/office/drawing/2014/main" id="{00000000-0008-0000-06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4" name="Picture 1" descr="ALMASHRI_0">
          <a:extLst>
            <a:ext uri="{FF2B5EF4-FFF2-40B4-BE49-F238E27FC236}">
              <a16:creationId xmlns:a16="http://schemas.microsoft.com/office/drawing/2014/main" id="{00000000-0008-0000-06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5" name="Picture 1" descr="ALMASHRI_0">
          <a:extLst>
            <a:ext uri="{FF2B5EF4-FFF2-40B4-BE49-F238E27FC236}">
              <a16:creationId xmlns:a16="http://schemas.microsoft.com/office/drawing/2014/main" id="{00000000-0008-0000-06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6" name="Picture 1" descr="ALMASHRI_0">
          <a:extLst>
            <a:ext uri="{FF2B5EF4-FFF2-40B4-BE49-F238E27FC236}">
              <a16:creationId xmlns:a16="http://schemas.microsoft.com/office/drawing/2014/main" id="{00000000-0008-0000-06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7" name="Picture 1" descr="ALMASHRI_0">
          <a:extLst>
            <a:ext uri="{FF2B5EF4-FFF2-40B4-BE49-F238E27FC236}">
              <a16:creationId xmlns:a16="http://schemas.microsoft.com/office/drawing/2014/main" id="{00000000-0008-0000-06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8" name="Picture 1" descr="ALMASHRI_0">
          <a:extLst>
            <a:ext uri="{FF2B5EF4-FFF2-40B4-BE49-F238E27FC236}">
              <a16:creationId xmlns:a16="http://schemas.microsoft.com/office/drawing/2014/main" id="{00000000-0008-0000-06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29" name="Picture 1" descr="ALMASHRI_0">
          <a:extLst>
            <a:ext uri="{FF2B5EF4-FFF2-40B4-BE49-F238E27FC236}">
              <a16:creationId xmlns:a16="http://schemas.microsoft.com/office/drawing/2014/main" id="{00000000-0008-0000-06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30" name="Picture 1" descr="ALMASHRI_0">
          <a:extLst>
            <a:ext uri="{FF2B5EF4-FFF2-40B4-BE49-F238E27FC236}">
              <a16:creationId xmlns:a16="http://schemas.microsoft.com/office/drawing/2014/main" id="{00000000-0008-0000-06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31" name="Picture 1" descr="ALMASHRI_0">
          <a:extLst>
            <a:ext uri="{FF2B5EF4-FFF2-40B4-BE49-F238E27FC236}">
              <a16:creationId xmlns:a16="http://schemas.microsoft.com/office/drawing/2014/main" id="{00000000-0008-0000-06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2" name="Picture 1" descr="ALMASHRI_0">
          <a:extLst>
            <a:ext uri="{FF2B5EF4-FFF2-40B4-BE49-F238E27FC236}">
              <a16:creationId xmlns:a16="http://schemas.microsoft.com/office/drawing/2014/main" id="{00000000-0008-0000-06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3" name="Picture 1" descr="ALMASHRI_0">
          <a:extLst>
            <a:ext uri="{FF2B5EF4-FFF2-40B4-BE49-F238E27FC236}">
              <a16:creationId xmlns:a16="http://schemas.microsoft.com/office/drawing/2014/main" id="{00000000-0008-0000-06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4" name="Picture 1" descr="ALMASHRI_0">
          <a:extLst>
            <a:ext uri="{FF2B5EF4-FFF2-40B4-BE49-F238E27FC236}">
              <a16:creationId xmlns:a16="http://schemas.microsoft.com/office/drawing/2014/main" id="{00000000-0008-0000-06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5" name="Picture 1" descr="ALMASHRI_0">
          <a:extLst>
            <a:ext uri="{FF2B5EF4-FFF2-40B4-BE49-F238E27FC236}">
              <a16:creationId xmlns:a16="http://schemas.microsoft.com/office/drawing/2014/main" id="{00000000-0008-0000-06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6" name="Picture 1" descr="ALMASHRI_0">
          <a:extLst>
            <a:ext uri="{FF2B5EF4-FFF2-40B4-BE49-F238E27FC236}">
              <a16:creationId xmlns:a16="http://schemas.microsoft.com/office/drawing/2014/main" id="{00000000-0008-0000-06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7" name="Picture 1" descr="ALMASHRI_0">
          <a:extLst>
            <a:ext uri="{FF2B5EF4-FFF2-40B4-BE49-F238E27FC236}">
              <a16:creationId xmlns:a16="http://schemas.microsoft.com/office/drawing/2014/main" id="{00000000-0008-0000-06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8" name="Picture 1" descr="ALMASHRI_0">
          <a:extLst>
            <a:ext uri="{FF2B5EF4-FFF2-40B4-BE49-F238E27FC236}">
              <a16:creationId xmlns:a16="http://schemas.microsoft.com/office/drawing/2014/main" id="{00000000-0008-0000-06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39" name="Picture 1" descr="ALMASHRI_0">
          <a:extLst>
            <a:ext uri="{FF2B5EF4-FFF2-40B4-BE49-F238E27FC236}">
              <a16:creationId xmlns:a16="http://schemas.microsoft.com/office/drawing/2014/main" id="{00000000-0008-0000-06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0" name="Picture 1" descr="ALMASHRI_0">
          <a:extLst>
            <a:ext uri="{FF2B5EF4-FFF2-40B4-BE49-F238E27FC236}">
              <a16:creationId xmlns:a16="http://schemas.microsoft.com/office/drawing/2014/main" id="{00000000-0008-0000-06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1" name="Picture 1" descr="ALMASHRI_0">
          <a:extLst>
            <a:ext uri="{FF2B5EF4-FFF2-40B4-BE49-F238E27FC236}">
              <a16:creationId xmlns:a16="http://schemas.microsoft.com/office/drawing/2014/main" id="{00000000-0008-0000-06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2" name="Picture 1" descr="ALMASHRI_0">
          <a:extLst>
            <a:ext uri="{FF2B5EF4-FFF2-40B4-BE49-F238E27FC236}">
              <a16:creationId xmlns:a16="http://schemas.microsoft.com/office/drawing/2014/main" id="{00000000-0008-0000-06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3" name="Picture 1" descr="ALMASHRI_0">
          <a:extLst>
            <a:ext uri="{FF2B5EF4-FFF2-40B4-BE49-F238E27FC236}">
              <a16:creationId xmlns:a16="http://schemas.microsoft.com/office/drawing/2014/main" id="{00000000-0008-0000-06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4" name="Picture 1" descr="ALMASHRI_0">
          <a:extLst>
            <a:ext uri="{FF2B5EF4-FFF2-40B4-BE49-F238E27FC236}">
              <a16:creationId xmlns:a16="http://schemas.microsoft.com/office/drawing/2014/main" id="{00000000-0008-0000-06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5" name="Picture 1" descr="ALMASHRI_0">
          <a:extLst>
            <a:ext uri="{FF2B5EF4-FFF2-40B4-BE49-F238E27FC236}">
              <a16:creationId xmlns:a16="http://schemas.microsoft.com/office/drawing/2014/main" id="{00000000-0008-0000-06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6" name="Picture 1" descr="ALMASHRI_0">
          <a:extLst>
            <a:ext uri="{FF2B5EF4-FFF2-40B4-BE49-F238E27FC236}">
              <a16:creationId xmlns:a16="http://schemas.microsoft.com/office/drawing/2014/main" id="{00000000-0008-0000-06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47" name="Picture 1" descr="ALMASHRI_0">
          <a:extLst>
            <a:ext uri="{FF2B5EF4-FFF2-40B4-BE49-F238E27FC236}">
              <a16:creationId xmlns:a16="http://schemas.microsoft.com/office/drawing/2014/main" id="{00000000-0008-0000-06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48" name="Picture 1" descr="ALMASHRI_0">
          <a:extLst>
            <a:ext uri="{FF2B5EF4-FFF2-40B4-BE49-F238E27FC236}">
              <a16:creationId xmlns:a16="http://schemas.microsoft.com/office/drawing/2014/main" id="{00000000-0008-0000-06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49" name="Picture 1" descr="ALMASHRI_0">
          <a:extLst>
            <a:ext uri="{FF2B5EF4-FFF2-40B4-BE49-F238E27FC236}">
              <a16:creationId xmlns:a16="http://schemas.microsoft.com/office/drawing/2014/main" id="{00000000-0008-0000-06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0" name="Picture 1" descr="ALMASHRI_0">
          <a:extLst>
            <a:ext uri="{FF2B5EF4-FFF2-40B4-BE49-F238E27FC236}">
              <a16:creationId xmlns:a16="http://schemas.microsoft.com/office/drawing/2014/main" id="{00000000-0008-0000-06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1" name="Picture 1" descr="ALMASHRI_0">
          <a:extLst>
            <a:ext uri="{FF2B5EF4-FFF2-40B4-BE49-F238E27FC236}">
              <a16:creationId xmlns:a16="http://schemas.microsoft.com/office/drawing/2014/main" id="{00000000-0008-0000-06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2" name="Picture 1" descr="ALMASHRI_0">
          <a:extLst>
            <a:ext uri="{FF2B5EF4-FFF2-40B4-BE49-F238E27FC236}">
              <a16:creationId xmlns:a16="http://schemas.microsoft.com/office/drawing/2014/main" id="{00000000-0008-0000-06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3" name="Picture 1" descr="ALMASHRI_0">
          <a:extLst>
            <a:ext uri="{FF2B5EF4-FFF2-40B4-BE49-F238E27FC236}">
              <a16:creationId xmlns:a16="http://schemas.microsoft.com/office/drawing/2014/main" id="{00000000-0008-0000-06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4" name="Picture 1" descr="ALMASHRI_0">
          <a:extLst>
            <a:ext uri="{FF2B5EF4-FFF2-40B4-BE49-F238E27FC236}">
              <a16:creationId xmlns:a16="http://schemas.microsoft.com/office/drawing/2014/main" id="{00000000-0008-0000-06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5" name="Picture 1" descr="ALMASHRI_0">
          <a:extLst>
            <a:ext uri="{FF2B5EF4-FFF2-40B4-BE49-F238E27FC236}">
              <a16:creationId xmlns:a16="http://schemas.microsoft.com/office/drawing/2014/main" id="{00000000-0008-0000-06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6" name="Picture 1" descr="ALMASHRI_0">
          <a:extLst>
            <a:ext uri="{FF2B5EF4-FFF2-40B4-BE49-F238E27FC236}">
              <a16:creationId xmlns:a16="http://schemas.microsoft.com/office/drawing/2014/main" id="{00000000-0008-0000-06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7" name="Picture 1" descr="ALMASHRI_0">
          <a:extLst>
            <a:ext uri="{FF2B5EF4-FFF2-40B4-BE49-F238E27FC236}">
              <a16:creationId xmlns:a16="http://schemas.microsoft.com/office/drawing/2014/main" id="{00000000-0008-0000-06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8" name="Picture 1" descr="ALMASHRI_0">
          <a:extLst>
            <a:ext uri="{FF2B5EF4-FFF2-40B4-BE49-F238E27FC236}">
              <a16:creationId xmlns:a16="http://schemas.microsoft.com/office/drawing/2014/main" id="{00000000-0008-0000-06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59" name="Picture 1" descr="ALMASHRI_0">
          <a:extLst>
            <a:ext uri="{FF2B5EF4-FFF2-40B4-BE49-F238E27FC236}">
              <a16:creationId xmlns:a16="http://schemas.microsoft.com/office/drawing/2014/main" id="{00000000-0008-0000-06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60" name="Picture 1" descr="ALMASHRI_0">
          <a:extLst>
            <a:ext uri="{FF2B5EF4-FFF2-40B4-BE49-F238E27FC236}">
              <a16:creationId xmlns:a16="http://schemas.microsoft.com/office/drawing/2014/main" id="{00000000-0008-0000-06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61" name="Picture 1" descr="ALMASHRI_0">
          <a:extLst>
            <a:ext uri="{FF2B5EF4-FFF2-40B4-BE49-F238E27FC236}">
              <a16:creationId xmlns:a16="http://schemas.microsoft.com/office/drawing/2014/main" id="{00000000-0008-0000-06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62" name="Picture 1" descr="ALMASHRI_0">
          <a:extLst>
            <a:ext uri="{FF2B5EF4-FFF2-40B4-BE49-F238E27FC236}">
              <a16:creationId xmlns:a16="http://schemas.microsoft.com/office/drawing/2014/main" id="{00000000-0008-0000-06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863" name="Picture 1" descr="ALMASHRI_0">
          <a:extLst>
            <a:ext uri="{FF2B5EF4-FFF2-40B4-BE49-F238E27FC236}">
              <a16:creationId xmlns:a16="http://schemas.microsoft.com/office/drawing/2014/main" id="{00000000-0008-0000-06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64" name="Picture 1" descr="ALMASHRI_0">
          <a:extLst>
            <a:ext uri="{FF2B5EF4-FFF2-40B4-BE49-F238E27FC236}">
              <a16:creationId xmlns:a16="http://schemas.microsoft.com/office/drawing/2014/main" id="{00000000-0008-0000-06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65" name="Picture 1" descr="ALMASHRI_0">
          <a:extLst>
            <a:ext uri="{FF2B5EF4-FFF2-40B4-BE49-F238E27FC236}">
              <a16:creationId xmlns:a16="http://schemas.microsoft.com/office/drawing/2014/main" id="{00000000-0008-0000-06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66" name="Picture 1" descr="ALMASHRI_0">
          <a:extLst>
            <a:ext uri="{FF2B5EF4-FFF2-40B4-BE49-F238E27FC236}">
              <a16:creationId xmlns:a16="http://schemas.microsoft.com/office/drawing/2014/main" id="{00000000-0008-0000-06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67" name="Picture 1" descr="ALMASHRI_0">
          <a:extLst>
            <a:ext uri="{FF2B5EF4-FFF2-40B4-BE49-F238E27FC236}">
              <a16:creationId xmlns:a16="http://schemas.microsoft.com/office/drawing/2014/main" id="{00000000-0008-0000-06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68" name="Picture 1" descr="ALMASHRI_0">
          <a:extLst>
            <a:ext uri="{FF2B5EF4-FFF2-40B4-BE49-F238E27FC236}">
              <a16:creationId xmlns:a16="http://schemas.microsoft.com/office/drawing/2014/main" id="{00000000-0008-0000-06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69" name="Picture 1" descr="ALMASHRI_0">
          <a:extLst>
            <a:ext uri="{FF2B5EF4-FFF2-40B4-BE49-F238E27FC236}">
              <a16:creationId xmlns:a16="http://schemas.microsoft.com/office/drawing/2014/main" id="{00000000-0008-0000-06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0" name="Picture 1" descr="ALMASHRI_0">
          <a:extLst>
            <a:ext uri="{FF2B5EF4-FFF2-40B4-BE49-F238E27FC236}">
              <a16:creationId xmlns:a16="http://schemas.microsoft.com/office/drawing/2014/main" id="{00000000-0008-0000-06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1" name="Picture 1" descr="ALMASHRI_0">
          <a:extLst>
            <a:ext uri="{FF2B5EF4-FFF2-40B4-BE49-F238E27FC236}">
              <a16:creationId xmlns:a16="http://schemas.microsoft.com/office/drawing/2014/main" id="{00000000-0008-0000-06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2" name="Picture 1" descr="ALMASHRI_0">
          <a:extLst>
            <a:ext uri="{FF2B5EF4-FFF2-40B4-BE49-F238E27FC236}">
              <a16:creationId xmlns:a16="http://schemas.microsoft.com/office/drawing/2014/main" id="{00000000-0008-0000-06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3" name="Picture 1" descr="ALMASHRI_0">
          <a:extLst>
            <a:ext uri="{FF2B5EF4-FFF2-40B4-BE49-F238E27FC236}">
              <a16:creationId xmlns:a16="http://schemas.microsoft.com/office/drawing/2014/main" id="{00000000-0008-0000-06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4" name="Picture 1" descr="ALMASHRI_0">
          <a:extLst>
            <a:ext uri="{FF2B5EF4-FFF2-40B4-BE49-F238E27FC236}">
              <a16:creationId xmlns:a16="http://schemas.microsoft.com/office/drawing/2014/main" id="{00000000-0008-0000-06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5" name="Picture 1" descr="ALMASHRI_0">
          <a:extLst>
            <a:ext uri="{FF2B5EF4-FFF2-40B4-BE49-F238E27FC236}">
              <a16:creationId xmlns:a16="http://schemas.microsoft.com/office/drawing/2014/main" id="{00000000-0008-0000-06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6" name="Picture 1" descr="ALMASHRI_0">
          <a:extLst>
            <a:ext uri="{FF2B5EF4-FFF2-40B4-BE49-F238E27FC236}">
              <a16:creationId xmlns:a16="http://schemas.microsoft.com/office/drawing/2014/main" id="{00000000-0008-0000-06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7" name="Picture 1" descr="ALMASHRI_0">
          <a:extLst>
            <a:ext uri="{FF2B5EF4-FFF2-40B4-BE49-F238E27FC236}">
              <a16:creationId xmlns:a16="http://schemas.microsoft.com/office/drawing/2014/main" id="{00000000-0008-0000-06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8" name="Picture 1" descr="ALMASHRI_0">
          <a:extLst>
            <a:ext uri="{FF2B5EF4-FFF2-40B4-BE49-F238E27FC236}">
              <a16:creationId xmlns:a16="http://schemas.microsoft.com/office/drawing/2014/main" id="{00000000-0008-0000-06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879" name="Picture 1" descr="ALMASHRI_0">
          <a:extLst>
            <a:ext uri="{FF2B5EF4-FFF2-40B4-BE49-F238E27FC236}">
              <a16:creationId xmlns:a16="http://schemas.microsoft.com/office/drawing/2014/main" id="{00000000-0008-0000-06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0" name="Picture 1" descr="ALMASHRI_0">
          <a:extLst>
            <a:ext uri="{FF2B5EF4-FFF2-40B4-BE49-F238E27FC236}">
              <a16:creationId xmlns:a16="http://schemas.microsoft.com/office/drawing/2014/main" id="{00000000-0008-0000-06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1" name="Picture 1" descr="ALMASHRI_0">
          <a:extLst>
            <a:ext uri="{FF2B5EF4-FFF2-40B4-BE49-F238E27FC236}">
              <a16:creationId xmlns:a16="http://schemas.microsoft.com/office/drawing/2014/main" id="{00000000-0008-0000-06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2" name="Picture 1" descr="ALMASHRI_0">
          <a:extLst>
            <a:ext uri="{FF2B5EF4-FFF2-40B4-BE49-F238E27FC236}">
              <a16:creationId xmlns:a16="http://schemas.microsoft.com/office/drawing/2014/main" id="{00000000-0008-0000-06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3" name="Picture 1" descr="ALMASHRI_0">
          <a:extLst>
            <a:ext uri="{FF2B5EF4-FFF2-40B4-BE49-F238E27FC236}">
              <a16:creationId xmlns:a16="http://schemas.microsoft.com/office/drawing/2014/main" id="{00000000-0008-0000-06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4" name="Picture 1" descr="ALMASHRI_0">
          <a:extLst>
            <a:ext uri="{FF2B5EF4-FFF2-40B4-BE49-F238E27FC236}">
              <a16:creationId xmlns:a16="http://schemas.microsoft.com/office/drawing/2014/main" id="{00000000-0008-0000-06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5" name="Picture 1" descr="ALMASHRI_0">
          <a:extLst>
            <a:ext uri="{FF2B5EF4-FFF2-40B4-BE49-F238E27FC236}">
              <a16:creationId xmlns:a16="http://schemas.microsoft.com/office/drawing/2014/main" id="{00000000-0008-0000-06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6" name="Picture 1" descr="ALMASHRI_0">
          <a:extLst>
            <a:ext uri="{FF2B5EF4-FFF2-40B4-BE49-F238E27FC236}">
              <a16:creationId xmlns:a16="http://schemas.microsoft.com/office/drawing/2014/main" id="{00000000-0008-0000-06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7" name="Picture 1" descr="ALMASHRI_0">
          <a:extLst>
            <a:ext uri="{FF2B5EF4-FFF2-40B4-BE49-F238E27FC236}">
              <a16:creationId xmlns:a16="http://schemas.microsoft.com/office/drawing/2014/main" id="{00000000-0008-0000-06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8" name="Picture 1" descr="ALMASHRI_0">
          <a:extLst>
            <a:ext uri="{FF2B5EF4-FFF2-40B4-BE49-F238E27FC236}">
              <a16:creationId xmlns:a16="http://schemas.microsoft.com/office/drawing/2014/main" id="{00000000-0008-0000-06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89" name="Picture 1" descr="ALMASHRI_0">
          <a:extLst>
            <a:ext uri="{FF2B5EF4-FFF2-40B4-BE49-F238E27FC236}">
              <a16:creationId xmlns:a16="http://schemas.microsoft.com/office/drawing/2014/main" id="{00000000-0008-0000-06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90" name="Picture 1" descr="ALMASHRI_0">
          <a:extLst>
            <a:ext uri="{FF2B5EF4-FFF2-40B4-BE49-F238E27FC236}">
              <a16:creationId xmlns:a16="http://schemas.microsoft.com/office/drawing/2014/main" id="{00000000-0008-0000-06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91" name="Picture 1" descr="ALMASHRI_0">
          <a:extLst>
            <a:ext uri="{FF2B5EF4-FFF2-40B4-BE49-F238E27FC236}">
              <a16:creationId xmlns:a16="http://schemas.microsoft.com/office/drawing/2014/main" id="{00000000-0008-0000-06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92" name="Picture 1" descr="ALMASHRI_0">
          <a:extLst>
            <a:ext uri="{FF2B5EF4-FFF2-40B4-BE49-F238E27FC236}">
              <a16:creationId xmlns:a16="http://schemas.microsoft.com/office/drawing/2014/main" id="{00000000-0008-0000-06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93" name="Picture 1" descr="ALMASHRI_0">
          <a:extLst>
            <a:ext uri="{FF2B5EF4-FFF2-40B4-BE49-F238E27FC236}">
              <a16:creationId xmlns:a16="http://schemas.microsoft.com/office/drawing/2014/main" id="{00000000-0008-0000-06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94" name="Picture 1" descr="ALMASHRI_0">
          <a:extLst>
            <a:ext uri="{FF2B5EF4-FFF2-40B4-BE49-F238E27FC236}">
              <a16:creationId xmlns:a16="http://schemas.microsoft.com/office/drawing/2014/main" id="{00000000-0008-0000-06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895" name="Picture 1" descr="ALMASHRI_0">
          <a:extLst>
            <a:ext uri="{FF2B5EF4-FFF2-40B4-BE49-F238E27FC236}">
              <a16:creationId xmlns:a16="http://schemas.microsoft.com/office/drawing/2014/main" id="{00000000-0008-0000-06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96" name="Picture 1" descr="ALMASHRI_0">
          <a:extLst>
            <a:ext uri="{FF2B5EF4-FFF2-40B4-BE49-F238E27FC236}">
              <a16:creationId xmlns:a16="http://schemas.microsoft.com/office/drawing/2014/main" id="{00000000-0008-0000-06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97" name="Picture 1" descr="ALMASHRI_0">
          <a:extLst>
            <a:ext uri="{FF2B5EF4-FFF2-40B4-BE49-F238E27FC236}">
              <a16:creationId xmlns:a16="http://schemas.microsoft.com/office/drawing/2014/main" id="{00000000-0008-0000-06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98" name="Picture 1" descr="ALMASHRI_0">
          <a:extLst>
            <a:ext uri="{FF2B5EF4-FFF2-40B4-BE49-F238E27FC236}">
              <a16:creationId xmlns:a16="http://schemas.microsoft.com/office/drawing/2014/main" id="{00000000-0008-0000-06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899" name="Picture 1" descr="ALMASHRI_0">
          <a:extLst>
            <a:ext uri="{FF2B5EF4-FFF2-40B4-BE49-F238E27FC236}">
              <a16:creationId xmlns:a16="http://schemas.microsoft.com/office/drawing/2014/main" id="{00000000-0008-0000-06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0" name="Picture 1" descr="ALMASHRI_0">
          <a:extLst>
            <a:ext uri="{FF2B5EF4-FFF2-40B4-BE49-F238E27FC236}">
              <a16:creationId xmlns:a16="http://schemas.microsoft.com/office/drawing/2014/main" id="{00000000-0008-0000-06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1" name="Picture 1" descr="ALMASHRI_0">
          <a:extLst>
            <a:ext uri="{FF2B5EF4-FFF2-40B4-BE49-F238E27FC236}">
              <a16:creationId xmlns:a16="http://schemas.microsoft.com/office/drawing/2014/main" id="{00000000-0008-0000-06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2" name="Picture 1" descr="ALMASHRI_0">
          <a:extLst>
            <a:ext uri="{FF2B5EF4-FFF2-40B4-BE49-F238E27FC236}">
              <a16:creationId xmlns:a16="http://schemas.microsoft.com/office/drawing/2014/main" id="{00000000-0008-0000-06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3" name="Picture 1" descr="ALMASHRI_0">
          <a:extLst>
            <a:ext uri="{FF2B5EF4-FFF2-40B4-BE49-F238E27FC236}">
              <a16:creationId xmlns:a16="http://schemas.microsoft.com/office/drawing/2014/main" id="{00000000-0008-0000-06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4" name="Picture 1" descr="ALMASHRI_0">
          <a:extLst>
            <a:ext uri="{FF2B5EF4-FFF2-40B4-BE49-F238E27FC236}">
              <a16:creationId xmlns:a16="http://schemas.microsoft.com/office/drawing/2014/main" id="{00000000-0008-0000-06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5" name="Picture 1" descr="ALMASHRI_0">
          <a:extLst>
            <a:ext uri="{FF2B5EF4-FFF2-40B4-BE49-F238E27FC236}">
              <a16:creationId xmlns:a16="http://schemas.microsoft.com/office/drawing/2014/main" id="{00000000-0008-0000-06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6" name="Picture 1" descr="ALMASHRI_0">
          <a:extLst>
            <a:ext uri="{FF2B5EF4-FFF2-40B4-BE49-F238E27FC236}">
              <a16:creationId xmlns:a16="http://schemas.microsoft.com/office/drawing/2014/main" id="{00000000-0008-0000-06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7" name="Picture 1" descr="ALMASHRI_0">
          <a:extLst>
            <a:ext uri="{FF2B5EF4-FFF2-40B4-BE49-F238E27FC236}">
              <a16:creationId xmlns:a16="http://schemas.microsoft.com/office/drawing/2014/main" id="{00000000-0008-0000-06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8" name="Picture 1" descr="ALMASHRI_0">
          <a:extLst>
            <a:ext uri="{FF2B5EF4-FFF2-40B4-BE49-F238E27FC236}">
              <a16:creationId xmlns:a16="http://schemas.microsoft.com/office/drawing/2014/main" id="{00000000-0008-0000-06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09" name="Picture 1" descr="ALMASHRI_0">
          <a:extLst>
            <a:ext uri="{FF2B5EF4-FFF2-40B4-BE49-F238E27FC236}">
              <a16:creationId xmlns:a16="http://schemas.microsoft.com/office/drawing/2014/main" id="{00000000-0008-0000-06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10" name="Picture 1" descr="ALMASHRI_0">
          <a:extLst>
            <a:ext uri="{FF2B5EF4-FFF2-40B4-BE49-F238E27FC236}">
              <a16:creationId xmlns:a16="http://schemas.microsoft.com/office/drawing/2014/main" id="{00000000-0008-0000-06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11" name="Picture 1" descr="ALMASHRI_0">
          <a:extLst>
            <a:ext uri="{FF2B5EF4-FFF2-40B4-BE49-F238E27FC236}">
              <a16:creationId xmlns:a16="http://schemas.microsoft.com/office/drawing/2014/main" id="{00000000-0008-0000-06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2" name="Picture 1" descr="ALMASHRI_0">
          <a:extLst>
            <a:ext uri="{FF2B5EF4-FFF2-40B4-BE49-F238E27FC236}">
              <a16:creationId xmlns:a16="http://schemas.microsoft.com/office/drawing/2014/main" id="{00000000-0008-0000-06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3" name="Picture 1" descr="ALMASHRI_0">
          <a:extLst>
            <a:ext uri="{FF2B5EF4-FFF2-40B4-BE49-F238E27FC236}">
              <a16:creationId xmlns:a16="http://schemas.microsoft.com/office/drawing/2014/main" id="{00000000-0008-0000-06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4" name="Picture 1" descr="ALMASHRI_0">
          <a:extLst>
            <a:ext uri="{FF2B5EF4-FFF2-40B4-BE49-F238E27FC236}">
              <a16:creationId xmlns:a16="http://schemas.microsoft.com/office/drawing/2014/main" id="{00000000-0008-0000-06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5" name="Picture 1" descr="ALMASHRI_0">
          <a:extLst>
            <a:ext uri="{FF2B5EF4-FFF2-40B4-BE49-F238E27FC236}">
              <a16:creationId xmlns:a16="http://schemas.microsoft.com/office/drawing/2014/main" id="{00000000-0008-0000-06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6" name="Picture 1" descr="ALMASHRI_0">
          <a:extLst>
            <a:ext uri="{FF2B5EF4-FFF2-40B4-BE49-F238E27FC236}">
              <a16:creationId xmlns:a16="http://schemas.microsoft.com/office/drawing/2014/main" id="{00000000-0008-0000-06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7" name="Picture 1" descr="ALMASHRI_0">
          <a:extLst>
            <a:ext uri="{FF2B5EF4-FFF2-40B4-BE49-F238E27FC236}">
              <a16:creationId xmlns:a16="http://schemas.microsoft.com/office/drawing/2014/main" id="{00000000-0008-0000-06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8" name="Picture 1" descr="ALMASHRI_0">
          <a:extLst>
            <a:ext uri="{FF2B5EF4-FFF2-40B4-BE49-F238E27FC236}">
              <a16:creationId xmlns:a16="http://schemas.microsoft.com/office/drawing/2014/main" id="{00000000-0008-0000-06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19" name="Picture 1" descr="ALMASHRI_0">
          <a:extLst>
            <a:ext uri="{FF2B5EF4-FFF2-40B4-BE49-F238E27FC236}">
              <a16:creationId xmlns:a16="http://schemas.microsoft.com/office/drawing/2014/main" id="{00000000-0008-0000-06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0" name="Picture 1" descr="ALMASHRI_0">
          <a:extLst>
            <a:ext uri="{FF2B5EF4-FFF2-40B4-BE49-F238E27FC236}">
              <a16:creationId xmlns:a16="http://schemas.microsoft.com/office/drawing/2014/main" id="{00000000-0008-0000-06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1" name="Picture 1" descr="ALMASHRI_0">
          <a:extLst>
            <a:ext uri="{FF2B5EF4-FFF2-40B4-BE49-F238E27FC236}">
              <a16:creationId xmlns:a16="http://schemas.microsoft.com/office/drawing/2014/main" id="{00000000-0008-0000-06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2" name="Picture 1" descr="ALMASHRI_0">
          <a:extLst>
            <a:ext uri="{FF2B5EF4-FFF2-40B4-BE49-F238E27FC236}">
              <a16:creationId xmlns:a16="http://schemas.microsoft.com/office/drawing/2014/main" id="{00000000-0008-0000-06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3" name="Picture 1" descr="ALMASHRI_0">
          <a:extLst>
            <a:ext uri="{FF2B5EF4-FFF2-40B4-BE49-F238E27FC236}">
              <a16:creationId xmlns:a16="http://schemas.microsoft.com/office/drawing/2014/main" id="{00000000-0008-0000-06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4" name="Picture 1" descr="ALMASHRI_0">
          <a:extLst>
            <a:ext uri="{FF2B5EF4-FFF2-40B4-BE49-F238E27FC236}">
              <a16:creationId xmlns:a16="http://schemas.microsoft.com/office/drawing/2014/main" id="{00000000-0008-0000-06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5" name="Picture 1" descr="ALMASHRI_0">
          <a:extLst>
            <a:ext uri="{FF2B5EF4-FFF2-40B4-BE49-F238E27FC236}">
              <a16:creationId xmlns:a16="http://schemas.microsoft.com/office/drawing/2014/main" id="{00000000-0008-0000-06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6" name="Picture 1" descr="ALMASHRI_0">
          <a:extLst>
            <a:ext uri="{FF2B5EF4-FFF2-40B4-BE49-F238E27FC236}">
              <a16:creationId xmlns:a16="http://schemas.microsoft.com/office/drawing/2014/main" id="{00000000-0008-0000-06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2927" name="Picture 1" descr="ALMASHRI_0">
          <a:extLst>
            <a:ext uri="{FF2B5EF4-FFF2-40B4-BE49-F238E27FC236}">
              <a16:creationId xmlns:a16="http://schemas.microsoft.com/office/drawing/2014/main" id="{00000000-0008-0000-06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28" name="Picture 1" descr="ALMASHRI_0">
          <a:extLst>
            <a:ext uri="{FF2B5EF4-FFF2-40B4-BE49-F238E27FC236}">
              <a16:creationId xmlns:a16="http://schemas.microsoft.com/office/drawing/2014/main" id="{00000000-0008-0000-06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29" name="Picture 1" descr="ALMASHRI_0">
          <a:extLst>
            <a:ext uri="{FF2B5EF4-FFF2-40B4-BE49-F238E27FC236}">
              <a16:creationId xmlns:a16="http://schemas.microsoft.com/office/drawing/2014/main" id="{00000000-0008-0000-06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0" name="Picture 1" descr="ALMASHRI_0">
          <a:extLst>
            <a:ext uri="{FF2B5EF4-FFF2-40B4-BE49-F238E27FC236}">
              <a16:creationId xmlns:a16="http://schemas.microsoft.com/office/drawing/2014/main" id="{00000000-0008-0000-06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1" name="Picture 1" descr="ALMASHRI_0">
          <a:extLst>
            <a:ext uri="{FF2B5EF4-FFF2-40B4-BE49-F238E27FC236}">
              <a16:creationId xmlns:a16="http://schemas.microsoft.com/office/drawing/2014/main" id="{00000000-0008-0000-06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2" name="Picture 1" descr="ALMASHRI_0">
          <a:extLst>
            <a:ext uri="{FF2B5EF4-FFF2-40B4-BE49-F238E27FC236}">
              <a16:creationId xmlns:a16="http://schemas.microsoft.com/office/drawing/2014/main" id="{00000000-0008-0000-06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3" name="Picture 1" descr="ALMASHRI_0">
          <a:extLst>
            <a:ext uri="{FF2B5EF4-FFF2-40B4-BE49-F238E27FC236}">
              <a16:creationId xmlns:a16="http://schemas.microsoft.com/office/drawing/2014/main" id="{00000000-0008-0000-06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4" name="Picture 1" descr="ALMASHRI_0">
          <a:extLst>
            <a:ext uri="{FF2B5EF4-FFF2-40B4-BE49-F238E27FC236}">
              <a16:creationId xmlns:a16="http://schemas.microsoft.com/office/drawing/2014/main" id="{00000000-0008-0000-06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5" name="Picture 1" descr="ALMASHRI_0">
          <a:extLst>
            <a:ext uri="{FF2B5EF4-FFF2-40B4-BE49-F238E27FC236}">
              <a16:creationId xmlns:a16="http://schemas.microsoft.com/office/drawing/2014/main" id="{00000000-0008-0000-06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6" name="Picture 1" descr="ALMASHRI_0">
          <a:extLst>
            <a:ext uri="{FF2B5EF4-FFF2-40B4-BE49-F238E27FC236}">
              <a16:creationId xmlns:a16="http://schemas.microsoft.com/office/drawing/2014/main" id="{00000000-0008-0000-06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7" name="Picture 1" descr="ALMASHRI_0">
          <a:extLst>
            <a:ext uri="{FF2B5EF4-FFF2-40B4-BE49-F238E27FC236}">
              <a16:creationId xmlns:a16="http://schemas.microsoft.com/office/drawing/2014/main" id="{00000000-0008-0000-06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8" name="Picture 1" descr="ALMASHRI_0">
          <a:extLst>
            <a:ext uri="{FF2B5EF4-FFF2-40B4-BE49-F238E27FC236}">
              <a16:creationId xmlns:a16="http://schemas.microsoft.com/office/drawing/2014/main" id="{00000000-0008-0000-06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39" name="Picture 1" descr="ALMASHRI_0">
          <a:extLst>
            <a:ext uri="{FF2B5EF4-FFF2-40B4-BE49-F238E27FC236}">
              <a16:creationId xmlns:a16="http://schemas.microsoft.com/office/drawing/2014/main" id="{00000000-0008-0000-06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40" name="Picture 1" descr="ALMASHRI_0">
          <a:extLst>
            <a:ext uri="{FF2B5EF4-FFF2-40B4-BE49-F238E27FC236}">
              <a16:creationId xmlns:a16="http://schemas.microsoft.com/office/drawing/2014/main" id="{00000000-0008-0000-06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41" name="Picture 1" descr="ALMASHRI_0">
          <a:extLst>
            <a:ext uri="{FF2B5EF4-FFF2-40B4-BE49-F238E27FC236}">
              <a16:creationId xmlns:a16="http://schemas.microsoft.com/office/drawing/2014/main" id="{00000000-0008-0000-06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42" name="Picture 1" descr="ALMASHRI_0">
          <a:extLst>
            <a:ext uri="{FF2B5EF4-FFF2-40B4-BE49-F238E27FC236}">
              <a16:creationId xmlns:a16="http://schemas.microsoft.com/office/drawing/2014/main" id="{00000000-0008-0000-06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2943" name="Picture 1" descr="ALMASHRI_0">
          <a:extLst>
            <a:ext uri="{FF2B5EF4-FFF2-40B4-BE49-F238E27FC236}">
              <a16:creationId xmlns:a16="http://schemas.microsoft.com/office/drawing/2014/main" id="{00000000-0008-0000-06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44" name="Picture 1" descr="ALMASHRI_0">
          <a:extLst>
            <a:ext uri="{FF2B5EF4-FFF2-40B4-BE49-F238E27FC236}">
              <a16:creationId xmlns:a16="http://schemas.microsoft.com/office/drawing/2014/main" id="{00000000-0008-0000-06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45" name="Picture 1" descr="ALMASHRI_0">
          <a:extLst>
            <a:ext uri="{FF2B5EF4-FFF2-40B4-BE49-F238E27FC236}">
              <a16:creationId xmlns:a16="http://schemas.microsoft.com/office/drawing/2014/main" id="{00000000-0008-0000-06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46" name="Picture 1" descr="ALMASHRI_0">
          <a:extLst>
            <a:ext uri="{FF2B5EF4-FFF2-40B4-BE49-F238E27FC236}">
              <a16:creationId xmlns:a16="http://schemas.microsoft.com/office/drawing/2014/main" id="{00000000-0008-0000-06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47" name="Picture 1" descr="ALMASHRI_0">
          <a:extLst>
            <a:ext uri="{FF2B5EF4-FFF2-40B4-BE49-F238E27FC236}">
              <a16:creationId xmlns:a16="http://schemas.microsoft.com/office/drawing/2014/main" id="{00000000-0008-0000-06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48" name="Picture 1" descr="ALMASHRI_0">
          <a:extLst>
            <a:ext uri="{FF2B5EF4-FFF2-40B4-BE49-F238E27FC236}">
              <a16:creationId xmlns:a16="http://schemas.microsoft.com/office/drawing/2014/main" id="{00000000-0008-0000-06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49" name="Picture 1" descr="ALMASHRI_0">
          <a:extLst>
            <a:ext uri="{FF2B5EF4-FFF2-40B4-BE49-F238E27FC236}">
              <a16:creationId xmlns:a16="http://schemas.microsoft.com/office/drawing/2014/main" id="{00000000-0008-0000-06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0" name="Picture 1" descr="ALMASHRI_0">
          <a:extLst>
            <a:ext uri="{FF2B5EF4-FFF2-40B4-BE49-F238E27FC236}">
              <a16:creationId xmlns:a16="http://schemas.microsoft.com/office/drawing/2014/main" id="{00000000-0008-0000-06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1" name="Picture 1" descr="ALMASHRI_0">
          <a:extLst>
            <a:ext uri="{FF2B5EF4-FFF2-40B4-BE49-F238E27FC236}">
              <a16:creationId xmlns:a16="http://schemas.microsoft.com/office/drawing/2014/main" id="{00000000-0008-0000-06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2" name="Picture 1" descr="ALMASHRI_0">
          <a:extLst>
            <a:ext uri="{FF2B5EF4-FFF2-40B4-BE49-F238E27FC236}">
              <a16:creationId xmlns:a16="http://schemas.microsoft.com/office/drawing/2014/main" id="{00000000-0008-0000-06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3" name="Picture 1" descr="ALMASHRI_0">
          <a:extLst>
            <a:ext uri="{FF2B5EF4-FFF2-40B4-BE49-F238E27FC236}">
              <a16:creationId xmlns:a16="http://schemas.microsoft.com/office/drawing/2014/main" id="{00000000-0008-0000-06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4" name="Picture 1" descr="ALMASHRI_0">
          <a:extLst>
            <a:ext uri="{FF2B5EF4-FFF2-40B4-BE49-F238E27FC236}">
              <a16:creationId xmlns:a16="http://schemas.microsoft.com/office/drawing/2014/main" id="{00000000-0008-0000-06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5" name="Picture 1" descr="ALMASHRI_0">
          <a:extLst>
            <a:ext uri="{FF2B5EF4-FFF2-40B4-BE49-F238E27FC236}">
              <a16:creationId xmlns:a16="http://schemas.microsoft.com/office/drawing/2014/main" id="{00000000-0008-0000-06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6" name="Picture 1" descr="ALMASHRI_0">
          <a:extLst>
            <a:ext uri="{FF2B5EF4-FFF2-40B4-BE49-F238E27FC236}">
              <a16:creationId xmlns:a16="http://schemas.microsoft.com/office/drawing/2014/main" id="{00000000-0008-0000-06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7" name="Picture 1" descr="ALMASHRI_0">
          <a:extLst>
            <a:ext uri="{FF2B5EF4-FFF2-40B4-BE49-F238E27FC236}">
              <a16:creationId xmlns:a16="http://schemas.microsoft.com/office/drawing/2014/main" id="{00000000-0008-0000-06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8" name="Picture 1" descr="ALMASHRI_0">
          <a:extLst>
            <a:ext uri="{FF2B5EF4-FFF2-40B4-BE49-F238E27FC236}">
              <a16:creationId xmlns:a16="http://schemas.microsoft.com/office/drawing/2014/main" id="{00000000-0008-0000-06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2959" name="Picture 1" descr="ALMASHRI_0">
          <a:extLst>
            <a:ext uri="{FF2B5EF4-FFF2-40B4-BE49-F238E27FC236}">
              <a16:creationId xmlns:a16="http://schemas.microsoft.com/office/drawing/2014/main" id="{00000000-0008-0000-06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0" name="Picture 1" descr="ALMASHRI_0">
          <a:extLst>
            <a:ext uri="{FF2B5EF4-FFF2-40B4-BE49-F238E27FC236}">
              <a16:creationId xmlns:a16="http://schemas.microsoft.com/office/drawing/2014/main" id="{00000000-0008-0000-06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1" name="Picture 1" descr="ALMASHRI_0">
          <a:extLst>
            <a:ext uri="{FF2B5EF4-FFF2-40B4-BE49-F238E27FC236}">
              <a16:creationId xmlns:a16="http://schemas.microsoft.com/office/drawing/2014/main" id="{00000000-0008-0000-06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2" name="Picture 1" descr="ALMASHRI_0">
          <a:extLst>
            <a:ext uri="{FF2B5EF4-FFF2-40B4-BE49-F238E27FC236}">
              <a16:creationId xmlns:a16="http://schemas.microsoft.com/office/drawing/2014/main" id="{00000000-0008-0000-06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3" name="Picture 1" descr="ALMASHRI_0">
          <a:extLst>
            <a:ext uri="{FF2B5EF4-FFF2-40B4-BE49-F238E27FC236}">
              <a16:creationId xmlns:a16="http://schemas.microsoft.com/office/drawing/2014/main" id="{00000000-0008-0000-06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4" name="Picture 1" descr="ALMASHRI_0">
          <a:extLst>
            <a:ext uri="{FF2B5EF4-FFF2-40B4-BE49-F238E27FC236}">
              <a16:creationId xmlns:a16="http://schemas.microsoft.com/office/drawing/2014/main" id="{00000000-0008-0000-06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5" name="Picture 1" descr="ALMASHRI_0">
          <a:extLst>
            <a:ext uri="{FF2B5EF4-FFF2-40B4-BE49-F238E27FC236}">
              <a16:creationId xmlns:a16="http://schemas.microsoft.com/office/drawing/2014/main" id="{00000000-0008-0000-06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6" name="Picture 1" descr="ALMASHRI_0">
          <a:extLst>
            <a:ext uri="{FF2B5EF4-FFF2-40B4-BE49-F238E27FC236}">
              <a16:creationId xmlns:a16="http://schemas.microsoft.com/office/drawing/2014/main" id="{00000000-0008-0000-06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7" name="Picture 1" descr="ALMASHRI_0">
          <a:extLst>
            <a:ext uri="{FF2B5EF4-FFF2-40B4-BE49-F238E27FC236}">
              <a16:creationId xmlns:a16="http://schemas.microsoft.com/office/drawing/2014/main" id="{00000000-0008-0000-06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8" name="Picture 1" descr="ALMASHRI_0">
          <a:extLst>
            <a:ext uri="{FF2B5EF4-FFF2-40B4-BE49-F238E27FC236}">
              <a16:creationId xmlns:a16="http://schemas.microsoft.com/office/drawing/2014/main" id="{00000000-0008-0000-06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69" name="Picture 1" descr="ALMASHRI_0">
          <a:extLst>
            <a:ext uri="{FF2B5EF4-FFF2-40B4-BE49-F238E27FC236}">
              <a16:creationId xmlns:a16="http://schemas.microsoft.com/office/drawing/2014/main" id="{00000000-0008-0000-06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70" name="Picture 1" descr="ALMASHRI_0">
          <a:extLst>
            <a:ext uri="{FF2B5EF4-FFF2-40B4-BE49-F238E27FC236}">
              <a16:creationId xmlns:a16="http://schemas.microsoft.com/office/drawing/2014/main" id="{00000000-0008-0000-06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71" name="Picture 1" descr="ALMASHRI_0">
          <a:extLst>
            <a:ext uri="{FF2B5EF4-FFF2-40B4-BE49-F238E27FC236}">
              <a16:creationId xmlns:a16="http://schemas.microsoft.com/office/drawing/2014/main" id="{00000000-0008-0000-06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72" name="Picture 1" descr="ALMASHRI_0">
          <a:extLst>
            <a:ext uri="{FF2B5EF4-FFF2-40B4-BE49-F238E27FC236}">
              <a16:creationId xmlns:a16="http://schemas.microsoft.com/office/drawing/2014/main" id="{00000000-0008-0000-06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73" name="Picture 1" descr="ALMASHRI_0">
          <a:extLst>
            <a:ext uri="{FF2B5EF4-FFF2-40B4-BE49-F238E27FC236}">
              <a16:creationId xmlns:a16="http://schemas.microsoft.com/office/drawing/2014/main" id="{00000000-0008-0000-06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74" name="Picture 1" descr="ALMASHRI_0">
          <a:extLst>
            <a:ext uri="{FF2B5EF4-FFF2-40B4-BE49-F238E27FC236}">
              <a16:creationId xmlns:a16="http://schemas.microsoft.com/office/drawing/2014/main" id="{00000000-0008-0000-06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2975" name="Picture 1" descr="ALMASHRI_0">
          <a:extLst>
            <a:ext uri="{FF2B5EF4-FFF2-40B4-BE49-F238E27FC236}">
              <a16:creationId xmlns:a16="http://schemas.microsoft.com/office/drawing/2014/main" id="{00000000-0008-0000-06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76" name="Picture 1" descr="ALMASHRI_0">
          <a:extLst>
            <a:ext uri="{FF2B5EF4-FFF2-40B4-BE49-F238E27FC236}">
              <a16:creationId xmlns:a16="http://schemas.microsoft.com/office/drawing/2014/main" id="{00000000-0008-0000-06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77" name="Picture 1" descr="ALMASHRI_0">
          <a:extLst>
            <a:ext uri="{FF2B5EF4-FFF2-40B4-BE49-F238E27FC236}">
              <a16:creationId xmlns:a16="http://schemas.microsoft.com/office/drawing/2014/main" id="{00000000-0008-0000-06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78" name="Picture 1" descr="ALMASHRI_0">
          <a:extLst>
            <a:ext uri="{FF2B5EF4-FFF2-40B4-BE49-F238E27FC236}">
              <a16:creationId xmlns:a16="http://schemas.microsoft.com/office/drawing/2014/main" id="{00000000-0008-0000-06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79" name="Picture 1" descr="ALMASHRI_0">
          <a:extLst>
            <a:ext uri="{FF2B5EF4-FFF2-40B4-BE49-F238E27FC236}">
              <a16:creationId xmlns:a16="http://schemas.microsoft.com/office/drawing/2014/main" id="{00000000-0008-0000-06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0" name="Picture 1" descr="ALMASHRI_0">
          <a:extLst>
            <a:ext uri="{FF2B5EF4-FFF2-40B4-BE49-F238E27FC236}">
              <a16:creationId xmlns:a16="http://schemas.microsoft.com/office/drawing/2014/main" id="{00000000-0008-0000-06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1" name="Picture 1" descr="ALMASHRI_0">
          <a:extLst>
            <a:ext uri="{FF2B5EF4-FFF2-40B4-BE49-F238E27FC236}">
              <a16:creationId xmlns:a16="http://schemas.microsoft.com/office/drawing/2014/main" id="{00000000-0008-0000-06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2" name="Picture 1" descr="ALMASHRI_0">
          <a:extLst>
            <a:ext uri="{FF2B5EF4-FFF2-40B4-BE49-F238E27FC236}">
              <a16:creationId xmlns:a16="http://schemas.microsoft.com/office/drawing/2014/main" id="{00000000-0008-0000-06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3" name="Picture 1" descr="ALMASHRI_0">
          <a:extLst>
            <a:ext uri="{FF2B5EF4-FFF2-40B4-BE49-F238E27FC236}">
              <a16:creationId xmlns:a16="http://schemas.microsoft.com/office/drawing/2014/main" id="{00000000-0008-0000-06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4" name="Picture 1" descr="ALMASHRI_0">
          <a:extLst>
            <a:ext uri="{FF2B5EF4-FFF2-40B4-BE49-F238E27FC236}">
              <a16:creationId xmlns:a16="http://schemas.microsoft.com/office/drawing/2014/main" id="{00000000-0008-0000-06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5" name="Picture 1" descr="ALMASHRI_0">
          <a:extLst>
            <a:ext uri="{FF2B5EF4-FFF2-40B4-BE49-F238E27FC236}">
              <a16:creationId xmlns:a16="http://schemas.microsoft.com/office/drawing/2014/main" id="{00000000-0008-0000-06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6" name="Picture 1" descr="ALMASHRI_0">
          <a:extLst>
            <a:ext uri="{FF2B5EF4-FFF2-40B4-BE49-F238E27FC236}">
              <a16:creationId xmlns:a16="http://schemas.microsoft.com/office/drawing/2014/main" id="{00000000-0008-0000-06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7" name="Picture 1" descr="ALMASHRI_0">
          <a:extLst>
            <a:ext uri="{FF2B5EF4-FFF2-40B4-BE49-F238E27FC236}">
              <a16:creationId xmlns:a16="http://schemas.microsoft.com/office/drawing/2014/main" id="{00000000-0008-0000-06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8" name="Picture 1" descr="ALMASHRI_0">
          <a:extLst>
            <a:ext uri="{FF2B5EF4-FFF2-40B4-BE49-F238E27FC236}">
              <a16:creationId xmlns:a16="http://schemas.microsoft.com/office/drawing/2014/main" id="{00000000-0008-0000-06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89" name="Picture 1" descr="ALMASHRI_0">
          <a:extLst>
            <a:ext uri="{FF2B5EF4-FFF2-40B4-BE49-F238E27FC236}">
              <a16:creationId xmlns:a16="http://schemas.microsoft.com/office/drawing/2014/main" id="{00000000-0008-0000-06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90" name="Picture 1" descr="ALMASHRI_0">
          <a:extLst>
            <a:ext uri="{FF2B5EF4-FFF2-40B4-BE49-F238E27FC236}">
              <a16:creationId xmlns:a16="http://schemas.microsoft.com/office/drawing/2014/main" id="{00000000-0008-0000-06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2991" name="Picture 1" descr="ALMASHRI_0">
          <a:extLst>
            <a:ext uri="{FF2B5EF4-FFF2-40B4-BE49-F238E27FC236}">
              <a16:creationId xmlns:a16="http://schemas.microsoft.com/office/drawing/2014/main" id="{00000000-0008-0000-06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2" name="Picture 1" descr="ALMASHRI_0">
          <a:extLst>
            <a:ext uri="{FF2B5EF4-FFF2-40B4-BE49-F238E27FC236}">
              <a16:creationId xmlns:a16="http://schemas.microsoft.com/office/drawing/2014/main" id="{00000000-0008-0000-06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3" name="Picture 1" descr="ALMASHRI_0">
          <a:extLst>
            <a:ext uri="{FF2B5EF4-FFF2-40B4-BE49-F238E27FC236}">
              <a16:creationId xmlns:a16="http://schemas.microsoft.com/office/drawing/2014/main" id="{00000000-0008-0000-06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4" name="Picture 1" descr="ALMASHRI_0">
          <a:extLst>
            <a:ext uri="{FF2B5EF4-FFF2-40B4-BE49-F238E27FC236}">
              <a16:creationId xmlns:a16="http://schemas.microsoft.com/office/drawing/2014/main" id="{00000000-0008-0000-06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5" name="Picture 1" descr="ALMASHRI_0">
          <a:extLst>
            <a:ext uri="{FF2B5EF4-FFF2-40B4-BE49-F238E27FC236}">
              <a16:creationId xmlns:a16="http://schemas.microsoft.com/office/drawing/2014/main" id="{00000000-0008-0000-06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6" name="Picture 1" descr="ALMASHRI_0">
          <a:extLst>
            <a:ext uri="{FF2B5EF4-FFF2-40B4-BE49-F238E27FC236}">
              <a16:creationId xmlns:a16="http://schemas.microsoft.com/office/drawing/2014/main" id="{00000000-0008-0000-06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7" name="Picture 1" descr="ALMASHRI_0">
          <a:extLst>
            <a:ext uri="{FF2B5EF4-FFF2-40B4-BE49-F238E27FC236}">
              <a16:creationId xmlns:a16="http://schemas.microsoft.com/office/drawing/2014/main" id="{00000000-0008-0000-06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8" name="Picture 1" descr="ALMASHRI_0">
          <a:extLst>
            <a:ext uri="{FF2B5EF4-FFF2-40B4-BE49-F238E27FC236}">
              <a16:creationId xmlns:a16="http://schemas.microsoft.com/office/drawing/2014/main" id="{00000000-0008-0000-06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2999" name="Picture 1" descr="ALMASHRI_0">
          <a:extLst>
            <a:ext uri="{FF2B5EF4-FFF2-40B4-BE49-F238E27FC236}">
              <a16:creationId xmlns:a16="http://schemas.microsoft.com/office/drawing/2014/main" id="{00000000-0008-0000-06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0" name="Picture 1" descr="ALMASHRI_0">
          <a:extLst>
            <a:ext uri="{FF2B5EF4-FFF2-40B4-BE49-F238E27FC236}">
              <a16:creationId xmlns:a16="http://schemas.microsoft.com/office/drawing/2014/main" id="{00000000-0008-0000-06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1" name="Picture 1" descr="ALMASHRI_0">
          <a:extLst>
            <a:ext uri="{FF2B5EF4-FFF2-40B4-BE49-F238E27FC236}">
              <a16:creationId xmlns:a16="http://schemas.microsoft.com/office/drawing/2014/main" id="{00000000-0008-0000-06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2" name="Picture 1" descr="ALMASHRI_0">
          <a:extLst>
            <a:ext uri="{FF2B5EF4-FFF2-40B4-BE49-F238E27FC236}">
              <a16:creationId xmlns:a16="http://schemas.microsoft.com/office/drawing/2014/main" id="{00000000-0008-0000-06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3" name="Picture 1" descr="ALMASHRI_0">
          <a:extLst>
            <a:ext uri="{FF2B5EF4-FFF2-40B4-BE49-F238E27FC236}">
              <a16:creationId xmlns:a16="http://schemas.microsoft.com/office/drawing/2014/main" id="{00000000-0008-0000-06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4" name="Picture 1" descr="ALMASHRI_0">
          <a:extLst>
            <a:ext uri="{FF2B5EF4-FFF2-40B4-BE49-F238E27FC236}">
              <a16:creationId xmlns:a16="http://schemas.microsoft.com/office/drawing/2014/main" id="{00000000-0008-0000-06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5" name="Picture 1" descr="ALMASHRI_0">
          <a:extLst>
            <a:ext uri="{FF2B5EF4-FFF2-40B4-BE49-F238E27FC236}">
              <a16:creationId xmlns:a16="http://schemas.microsoft.com/office/drawing/2014/main" id="{00000000-0008-0000-06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6" name="Picture 1" descr="ALMASHRI_0">
          <a:extLst>
            <a:ext uri="{FF2B5EF4-FFF2-40B4-BE49-F238E27FC236}">
              <a16:creationId xmlns:a16="http://schemas.microsoft.com/office/drawing/2014/main" id="{00000000-0008-0000-06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007" name="Picture 1" descr="ALMASHRI_0">
          <a:extLst>
            <a:ext uri="{FF2B5EF4-FFF2-40B4-BE49-F238E27FC236}">
              <a16:creationId xmlns:a16="http://schemas.microsoft.com/office/drawing/2014/main" id="{00000000-0008-0000-06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08" name="Picture 1" descr="ALMASHRI_0">
          <a:extLst>
            <a:ext uri="{FF2B5EF4-FFF2-40B4-BE49-F238E27FC236}">
              <a16:creationId xmlns:a16="http://schemas.microsoft.com/office/drawing/2014/main" id="{00000000-0008-0000-06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09" name="Picture 1" descr="ALMASHRI_0">
          <a:extLst>
            <a:ext uri="{FF2B5EF4-FFF2-40B4-BE49-F238E27FC236}">
              <a16:creationId xmlns:a16="http://schemas.microsoft.com/office/drawing/2014/main" id="{00000000-0008-0000-06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0" name="Picture 1" descr="ALMASHRI_0">
          <a:extLst>
            <a:ext uri="{FF2B5EF4-FFF2-40B4-BE49-F238E27FC236}">
              <a16:creationId xmlns:a16="http://schemas.microsoft.com/office/drawing/2014/main" id="{00000000-0008-0000-06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1" name="Picture 1" descr="ALMASHRI_0">
          <a:extLst>
            <a:ext uri="{FF2B5EF4-FFF2-40B4-BE49-F238E27FC236}">
              <a16:creationId xmlns:a16="http://schemas.microsoft.com/office/drawing/2014/main" id="{00000000-0008-0000-06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2" name="Picture 1" descr="ALMASHRI_0">
          <a:extLst>
            <a:ext uri="{FF2B5EF4-FFF2-40B4-BE49-F238E27FC236}">
              <a16:creationId xmlns:a16="http://schemas.microsoft.com/office/drawing/2014/main" id="{00000000-0008-0000-06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3" name="Picture 1" descr="ALMASHRI_0">
          <a:extLst>
            <a:ext uri="{FF2B5EF4-FFF2-40B4-BE49-F238E27FC236}">
              <a16:creationId xmlns:a16="http://schemas.microsoft.com/office/drawing/2014/main" id="{00000000-0008-0000-06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4" name="Picture 1" descr="ALMASHRI_0">
          <a:extLst>
            <a:ext uri="{FF2B5EF4-FFF2-40B4-BE49-F238E27FC236}">
              <a16:creationId xmlns:a16="http://schemas.microsoft.com/office/drawing/2014/main" id="{00000000-0008-0000-06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5" name="Picture 1" descr="ALMASHRI_0">
          <a:extLst>
            <a:ext uri="{FF2B5EF4-FFF2-40B4-BE49-F238E27FC236}">
              <a16:creationId xmlns:a16="http://schemas.microsoft.com/office/drawing/2014/main" id="{00000000-0008-0000-06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6" name="Picture 1" descr="ALMASHRI_0">
          <a:extLst>
            <a:ext uri="{FF2B5EF4-FFF2-40B4-BE49-F238E27FC236}">
              <a16:creationId xmlns:a16="http://schemas.microsoft.com/office/drawing/2014/main" id="{00000000-0008-0000-06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7" name="Picture 1" descr="ALMASHRI_0">
          <a:extLst>
            <a:ext uri="{FF2B5EF4-FFF2-40B4-BE49-F238E27FC236}">
              <a16:creationId xmlns:a16="http://schemas.microsoft.com/office/drawing/2014/main" id="{00000000-0008-0000-06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8" name="Picture 1" descr="ALMASHRI_0">
          <a:extLst>
            <a:ext uri="{FF2B5EF4-FFF2-40B4-BE49-F238E27FC236}">
              <a16:creationId xmlns:a16="http://schemas.microsoft.com/office/drawing/2014/main" id="{00000000-0008-0000-06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19" name="Picture 1" descr="ALMASHRI_0">
          <a:extLst>
            <a:ext uri="{FF2B5EF4-FFF2-40B4-BE49-F238E27FC236}">
              <a16:creationId xmlns:a16="http://schemas.microsoft.com/office/drawing/2014/main" id="{00000000-0008-0000-06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20" name="Picture 1" descr="ALMASHRI_0">
          <a:extLst>
            <a:ext uri="{FF2B5EF4-FFF2-40B4-BE49-F238E27FC236}">
              <a16:creationId xmlns:a16="http://schemas.microsoft.com/office/drawing/2014/main" id="{00000000-0008-0000-06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21" name="Picture 1" descr="ALMASHRI_0">
          <a:extLst>
            <a:ext uri="{FF2B5EF4-FFF2-40B4-BE49-F238E27FC236}">
              <a16:creationId xmlns:a16="http://schemas.microsoft.com/office/drawing/2014/main" id="{00000000-0008-0000-06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22" name="Picture 1" descr="ALMASHRI_0">
          <a:extLst>
            <a:ext uri="{FF2B5EF4-FFF2-40B4-BE49-F238E27FC236}">
              <a16:creationId xmlns:a16="http://schemas.microsoft.com/office/drawing/2014/main" id="{00000000-0008-0000-06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23" name="Picture 1" descr="ALMASHRI_0">
          <a:extLst>
            <a:ext uri="{FF2B5EF4-FFF2-40B4-BE49-F238E27FC236}">
              <a16:creationId xmlns:a16="http://schemas.microsoft.com/office/drawing/2014/main" id="{00000000-0008-0000-06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24" name="Picture 1" descr="ALMASHRI_0">
          <a:extLst>
            <a:ext uri="{FF2B5EF4-FFF2-40B4-BE49-F238E27FC236}">
              <a16:creationId xmlns:a16="http://schemas.microsoft.com/office/drawing/2014/main" id="{00000000-0008-0000-06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25" name="Picture 1" descr="ALMASHRI_0">
          <a:extLst>
            <a:ext uri="{FF2B5EF4-FFF2-40B4-BE49-F238E27FC236}">
              <a16:creationId xmlns:a16="http://schemas.microsoft.com/office/drawing/2014/main" id="{00000000-0008-0000-06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26" name="Picture 1" descr="ALMASHRI_0">
          <a:extLst>
            <a:ext uri="{FF2B5EF4-FFF2-40B4-BE49-F238E27FC236}">
              <a16:creationId xmlns:a16="http://schemas.microsoft.com/office/drawing/2014/main" id="{00000000-0008-0000-06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27" name="Picture 1" descr="ALMASHRI_0">
          <a:extLst>
            <a:ext uri="{FF2B5EF4-FFF2-40B4-BE49-F238E27FC236}">
              <a16:creationId xmlns:a16="http://schemas.microsoft.com/office/drawing/2014/main" id="{00000000-0008-0000-06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28" name="Picture 1" descr="ALMASHRI_0">
          <a:extLst>
            <a:ext uri="{FF2B5EF4-FFF2-40B4-BE49-F238E27FC236}">
              <a16:creationId xmlns:a16="http://schemas.microsoft.com/office/drawing/2014/main" id="{00000000-0008-0000-06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29" name="Picture 1" descr="ALMASHRI_0">
          <a:extLst>
            <a:ext uri="{FF2B5EF4-FFF2-40B4-BE49-F238E27FC236}">
              <a16:creationId xmlns:a16="http://schemas.microsoft.com/office/drawing/2014/main" id="{00000000-0008-0000-06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0" name="Picture 1" descr="ALMASHRI_0">
          <a:extLst>
            <a:ext uri="{FF2B5EF4-FFF2-40B4-BE49-F238E27FC236}">
              <a16:creationId xmlns:a16="http://schemas.microsoft.com/office/drawing/2014/main" id="{00000000-0008-0000-06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1" name="Picture 1" descr="ALMASHRI_0">
          <a:extLst>
            <a:ext uri="{FF2B5EF4-FFF2-40B4-BE49-F238E27FC236}">
              <a16:creationId xmlns:a16="http://schemas.microsoft.com/office/drawing/2014/main" id="{00000000-0008-0000-06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2" name="Picture 1" descr="ALMASHRI_0">
          <a:extLst>
            <a:ext uri="{FF2B5EF4-FFF2-40B4-BE49-F238E27FC236}">
              <a16:creationId xmlns:a16="http://schemas.microsoft.com/office/drawing/2014/main" id="{00000000-0008-0000-06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3" name="Picture 1" descr="ALMASHRI_0">
          <a:extLst>
            <a:ext uri="{FF2B5EF4-FFF2-40B4-BE49-F238E27FC236}">
              <a16:creationId xmlns:a16="http://schemas.microsoft.com/office/drawing/2014/main" id="{00000000-0008-0000-06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4" name="Picture 1" descr="ALMASHRI_0">
          <a:extLst>
            <a:ext uri="{FF2B5EF4-FFF2-40B4-BE49-F238E27FC236}">
              <a16:creationId xmlns:a16="http://schemas.microsoft.com/office/drawing/2014/main" id="{00000000-0008-0000-06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5" name="Picture 1" descr="ALMASHRI_0">
          <a:extLst>
            <a:ext uri="{FF2B5EF4-FFF2-40B4-BE49-F238E27FC236}">
              <a16:creationId xmlns:a16="http://schemas.microsoft.com/office/drawing/2014/main" id="{00000000-0008-0000-06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6" name="Picture 1" descr="ALMASHRI_0">
          <a:extLst>
            <a:ext uri="{FF2B5EF4-FFF2-40B4-BE49-F238E27FC236}">
              <a16:creationId xmlns:a16="http://schemas.microsoft.com/office/drawing/2014/main" id="{00000000-0008-0000-06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7" name="Picture 1" descr="ALMASHRI_0">
          <a:extLst>
            <a:ext uri="{FF2B5EF4-FFF2-40B4-BE49-F238E27FC236}">
              <a16:creationId xmlns:a16="http://schemas.microsoft.com/office/drawing/2014/main" id="{00000000-0008-0000-06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8" name="Picture 1" descr="ALMASHRI_0">
          <a:extLst>
            <a:ext uri="{FF2B5EF4-FFF2-40B4-BE49-F238E27FC236}">
              <a16:creationId xmlns:a16="http://schemas.microsoft.com/office/drawing/2014/main" id="{00000000-0008-0000-06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39" name="Picture 1" descr="ALMASHRI_0">
          <a:extLst>
            <a:ext uri="{FF2B5EF4-FFF2-40B4-BE49-F238E27FC236}">
              <a16:creationId xmlns:a16="http://schemas.microsoft.com/office/drawing/2014/main" id="{00000000-0008-0000-06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0" name="Picture 1" descr="ALMASHRI_0">
          <a:extLst>
            <a:ext uri="{FF2B5EF4-FFF2-40B4-BE49-F238E27FC236}">
              <a16:creationId xmlns:a16="http://schemas.microsoft.com/office/drawing/2014/main" id="{00000000-0008-0000-06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1" name="Picture 1" descr="ALMASHRI_0">
          <a:extLst>
            <a:ext uri="{FF2B5EF4-FFF2-40B4-BE49-F238E27FC236}">
              <a16:creationId xmlns:a16="http://schemas.microsoft.com/office/drawing/2014/main" id="{00000000-0008-0000-06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2" name="Picture 1" descr="ALMASHRI_0">
          <a:extLst>
            <a:ext uri="{FF2B5EF4-FFF2-40B4-BE49-F238E27FC236}">
              <a16:creationId xmlns:a16="http://schemas.microsoft.com/office/drawing/2014/main" id="{00000000-0008-0000-06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3" name="Picture 1" descr="ALMASHRI_0">
          <a:extLst>
            <a:ext uri="{FF2B5EF4-FFF2-40B4-BE49-F238E27FC236}">
              <a16:creationId xmlns:a16="http://schemas.microsoft.com/office/drawing/2014/main" id="{00000000-0008-0000-06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4" name="Picture 1" descr="ALMASHRI_0">
          <a:extLst>
            <a:ext uri="{FF2B5EF4-FFF2-40B4-BE49-F238E27FC236}">
              <a16:creationId xmlns:a16="http://schemas.microsoft.com/office/drawing/2014/main" id="{00000000-0008-0000-06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5" name="Picture 1" descr="ALMASHRI_0">
          <a:extLst>
            <a:ext uri="{FF2B5EF4-FFF2-40B4-BE49-F238E27FC236}">
              <a16:creationId xmlns:a16="http://schemas.microsoft.com/office/drawing/2014/main" id="{00000000-0008-0000-06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6" name="Picture 1" descr="ALMASHRI_0">
          <a:extLst>
            <a:ext uri="{FF2B5EF4-FFF2-40B4-BE49-F238E27FC236}">
              <a16:creationId xmlns:a16="http://schemas.microsoft.com/office/drawing/2014/main" id="{00000000-0008-0000-06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7" name="Picture 1" descr="ALMASHRI_0">
          <a:extLst>
            <a:ext uri="{FF2B5EF4-FFF2-40B4-BE49-F238E27FC236}">
              <a16:creationId xmlns:a16="http://schemas.microsoft.com/office/drawing/2014/main" id="{00000000-0008-0000-06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8" name="Picture 1" descr="ALMASHRI_0">
          <a:extLst>
            <a:ext uri="{FF2B5EF4-FFF2-40B4-BE49-F238E27FC236}">
              <a16:creationId xmlns:a16="http://schemas.microsoft.com/office/drawing/2014/main" id="{00000000-0008-0000-06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49" name="Picture 1" descr="ALMASHRI_0">
          <a:extLst>
            <a:ext uri="{FF2B5EF4-FFF2-40B4-BE49-F238E27FC236}">
              <a16:creationId xmlns:a16="http://schemas.microsoft.com/office/drawing/2014/main" id="{00000000-0008-0000-06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50" name="Picture 1" descr="ALMASHRI_0">
          <a:extLst>
            <a:ext uri="{FF2B5EF4-FFF2-40B4-BE49-F238E27FC236}">
              <a16:creationId xmlns:a16="http://schemas.microsoft.com/office/drawing/2014/main" id="{00000000-0008-0000-06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51" name="Picture 1" descr="ALMASHRI_0">
          <a:extLst>
            <a:ext uri="{FF2B5EF4-FFF2-40B4-BE49-F238E27FC236}">
              <a16:creationId xmlns:a16="http://schemas.microsoft.com/office/drawing/2014/main" id="{00000000-0008-0000-06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52" name="Picture 1" descr="ALMASHRI_0">
          <a:extLst>
            <a:ext uri="{FF2B5EF4-FFF2-40B4-BE49-F238E27FC236}">
              <a16:creationId xmlns:a16="http://schemas.microsoft.com/office/drawing/2014/main" id="{00000000-0008-0000-06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53" name="Picture 1" descr="ALMASHRI_0">
          <a:extLst>
            <a:ext uri="{FF2B5EF4-FFF2-40B4-BE49-F238E27FC236}">
              <a16:creationId xmlns:a16="http://schemas.microsoft.com/office/drawing/2014/main" id="{00000000-0008-0000-06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54" name="Picture 1" descr="ALMASHRI_0">
          <a:extLst>
            <a:ext uri="{FF2B5EF4-FFF2-40B4-BE49-F238E27FC236}">
              <a16:creationId xmlns:a16="http://schemas.microsoft.com/office/drawing/2014/main" id="{00000000-0008-0000-06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055" name="Picture 1" descr="ALMASHRI_0">
          <a:extLst>
            <a:ext uri="{FF2B5EF4-FFF2-40B4-BE49-F238E27FC236}">
              <a16:creationId xmlns:a16="http://schemas.microsoft.com/office/drawing/2014/main" id="{00000000-0008-0000-06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56" name="Picture 1" descr="ALMASHRI_0">
          <a:extLst>
            <a:ext uri="{FF2B5EF4-FFF2-40B4-BE49-F238E27FC236}">
              <a16:creationId xmlns:a16="http://schemas.microsoft.com/office/drawing/2014/main" id="{00000000-0008-0000-06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57" name="Picture 1" descr="ALMASHRI_0">
          <a:extLst>
            <a:ext uri="{FF2B5EF4-FFF2-40B4-BE49-F238E27FC236}">
              <a16:creationId xmlns:a16="http://schemas.microsoft.com/office/drawing/2014/main" id="{00000000-0008-0000-06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58" name="Picture 1" descr="ALMASHRI_0">
          <a:extLst>
            <a:ext uri="{FF2B5EF4-FFF2-40B4-BE49-F238E27FC236}">
              <a16:creationId xmlns:a16="http://schemas.microsoft.com/office/drawing/2014/main" id="{00000000-0008-0000-06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59" name="Picture 1" descr="ALMASHRI_0">
          <a:extLst>
            <a:ext uri="{FF2B5EF4-FFF2-40B4-BE49-F238E27FC236}">
              <a16:creationId xmlns:a16="http://schemas.microsoft.com/office/drawing/2014/main" id="{00000000-0008-0000-06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0" name="Picture 1" descr="ALMASHRI_0">
          <a:extLst>
            <a:ext uri="{FF2B5EF4-FFF2-40B4-BE49-F238E27FC236}">
              <a16:creationId xmlns:a16="http://schemas.microsoft.com/office/drawing/2014/main" id="{00000000-0008-0000-06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1" name="Picture 1" descr="ALMASHRI_0">
          <a:extLst>
            <a:ext uri="{FF2B5EF4-FFF2-40B4-BE49-F238E27FC236}">
              <a16:creationId xmlns:a16="http://schemas.microsoft.com/office/drawing/2014/main" id="{00000000-0008-0000-06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2" name="Picture 1" descr="ALMASHRI_0">
          <a:extLst>
            <a:ext uri="{FF2B5EF4-FFF2-40B4-BE49-F238E27FC236}">
              <a16:creationId xmlns:a16="http://schemas.microsoft.com/office/drawing/2014/main" id="{00000000-0008-0000-06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3" name="Picture 1" descr="ALMASHRI_0">
          <a:extLst>
            <a:ext uri="{FF2B5EF4-FFF2-40B4-BE49-F238E27FC236}">
              <a16:creationId xmlns:a16="http://schemas.microsoft.com/office/drawing/2014/main" id="{00000000-0008-0000-06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4" name="Picture 1" descr="ALMASHRI_0">
          <a:extLst>
            <a:ext uri="{FF2B5EF4-FFF2-40B4-BE49-F238E27FC236}">
              <a16:creationId xmlns:a16="http://schemas.microsoft.com/office/drawing/2014/main" id="{00000000-0008-0000-06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5" name="Picture 1" descr="ALMASHRI_0">
          <a:extLst>
            <a:ext uri="{FF2B5EF4-FFF2-40B4-BE49-F238E27FC236}">
              <a16:creationId xmlns:a16="http://schemas.microsoft.com/office/drawing/2014/main" id="{00000000-0008-0000-06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6" name="Picture 1" descr="ALMASHRI_0">
          <a:extLst>
            <a:ext uri="{FF2B5EF4-FFF2-40B4-BE49-F238E27FC236}">
              <a16:creationId xmlns:a16="http://schemas.microsoft.com/office/drawing/2014/main" id="{00000000-0008-0000-06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7" name="Picture 1" descr="ALMASHRI_0">
          <a:extLst>
            <a:ext uri="{FF2B5EF4-FFF2-40B4-BE49-F238E27FC236}">
              <a16:creationId xmlns:a16="http://schemas.microsoft.com/office/drawing/2014/main" id="{00000000-0008-0000-06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8" name="Picture 1" descr="ALMASHRI_0">
          <a:extLst>
            <a:ext uri="{FF2B5EF4-FFF2-40B4-BE49-F238E27FC236}">
              <a16:creationId xmlns:a16="http://schemas.microsoft.com/office/drawing/2014/main" id="{00000000-0008-0000-06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69" name="Picture 1" descr="ALMASHRI_0">
          <a:extLst>
            <a:ext uri="{FF2B5EF4-FFF2-40B4-BE49-F238E27FC236}">
              <a16:creationId xmlns:a16="http://schemas.microsoft.com/office/drawing/2014/main" id="{00000000-0008-0000-06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70" name="Picture 1" descr="ALMASHRI_0">
          <a:extLst>
            <a:ext uri="{FF2B5EF4-FFF2-40B4-BE49-F238E27FC236}">
              <a16:creationId xmlns:a16="http://schemas.microsoft.com/office/drawing/2014/main" id="{00000000-0008-0000-06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071" name="Picture 1" descr="ALMASHRI_0">
          <a:extLst>
            <a:ext uri="{FF2B5EF4-FFF2-40B4-BE49-F238E27FC236}">
              <a16:creationId xmlns:a16="http://schemas.microsoft.com/office/drawing/2014/main" id="{00000000-0008-0000-06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2" name="Picture 1" descr="ALMASHRI_0">
          <a:extLst>
            <a:ext uri="{FF2B5EF4-FFF2-40B4-BE49-F238E27FC236}">
              <a16:creationId xmlns:a16="http://schemas.microsoft.com/office/drawing/2014/main" id="{00000000-0008-0000-06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3" name="Picture 1" descr="ALMASHRI_0">
          <a:extLst>
            <a:ext uri="{FF2B5EF4-FFF2-40B4-BE49-F238E27FC236}">
              <a16:creationId xmlns:a16="http://schemas.microsoft.com/office/drawing/2014/main" id="{00000000-0008-0000-06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4" name="Picture 1" descr="ALMASHRI_0">
          <a:extLst>
            <a:ext uri="{FF2B5EF4-FFF2-40B4-BE49-F238E27FC236}">
              <a16:creationId xmlns:a16="http://schemas.microsoft.com/office/drawing/2014/main" id="{00000000-0008-0000-06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5" name="Picture 1" descr="ALMASHRI_0">
          <a:extLst>
            <a:ext uri="{FF2B5EF4-FFF2-40B4-BE49-F238E27FC236}">
              <a16:creationId xmlns:a16="http://schemas.microsoft.com/office/drawing/2014/main" id="{00000000-0008-0000-06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6" name="Picture 1" descr="ALMASHRI_0">
          <a:extLst>
            <a:ext uri="{FF2B5EF4-FFF2-40B4-BE49-F238E27FC236}">
              <a16:creationId xmlns:a16="http://schemas.microsoft.com/office/drawing/2014/main" id="{00000000-0008-0000-06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7" name="Picture 1" descr="ALMASHRI_0">
          <a:extLst>
            <a:ext uri="{FF2B5EF4-FFF2-40B4-BE49-F238E27FC236}">
              <a16:creationId xmlns:a16="http://schemas.microsoft.com/office/drawing/2014/main" id="{00000000-0008-0000-06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8" name="Picture 1" descr="ALMASHRI_0">
          <a:extLst>
            <a:ext uri="{FF2B5EF4-FFF2-40B4-BE49-F238E27FC236}">
              <a16:creationId xmlns:a16="http://schemas.microsoft.com/office/drawing/2014/main" id="{00000000-0008-0000-06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79" name="Picture 1" descr="ALMASHRI_0">
          <a:extLst>
            <a:ext uri="{FF2B5EF4-FFF2-40B4-BE49-F238E27FC236}">
              <a16:creationId xmlns:a16="http://schemas.microsoft.com/office/drawing/2014/main" id="{00000000-0008-0000-06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0" name="Picture 1" descr="ALMASHRI_0">
          <a:extLst>
            <a:ext uri="{FF2B5EF4-FFF2-40B4-BE49-F238E27FC236}">
              <a16:creationId xmlns:a16="http://schemas.microsoft.com/office/drawing/2014/main" id="{00000000-0008-0000-06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1" name="Picture 1" descr="ALMASHRI_0">
          <a:extLst>
            <a:ext uri="{FF2B5EF4-FFF2-40B4-BE49-F238E27FC236}">
              <a16:creationId xmlns:a16="http://schemas.microsoft.com/office/drawing/2014/main" id="{00000000-0008-0000-06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2" name="Picture 1" descr="ALMASHRI_0">
          <a:extLst>
            <a:ext uri="{FF2B5EF4-FFF2-40B4-BE49-F238E27FC236}">
              <a16:creationId xmlns:a16="http://schemas.microsoft.com/office/drawing/2014/main" id="{00000000-0008-0000-06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3" name="Picture 1" descr="ALMASHRI_0">
          <a:extLst>
            <a:ext uri="{FF2B5EF4-FFF2-40B4-BE49-F238E27FC236}">
              <a16:creationId xmlns:a16="http://schemas.microsoft.com/office/drawing/2014/main" id="{00000000-0008-0000-06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4" name="Picture 1" descr="ALMASHRI_0">
          <a:extLst>
            <a:ext uri="{FF2B5EF4-FFF2-40B4-BE49-F238E27FC236}">
              <a16:creationId xmlns:a16="http://schemas.microsoft.com/office/drawing/2014/main" id="{00000000-0008-0000-06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5" name="Picture 1" descr="ALMASHRI_0">
          <a:extLst>
            <a:ext uri="{FF2B5EF4-FFF2-40B4-BE49-F238E27FC236}">
              <a16:creationId xmlns:a16="http://schemas.microsoft.com/office/drawing/2014/main" id="{00000000-0008-0000-06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6" name="Picture 1" descr="ALMASHRI_0">
          <a:extLst>
            <a:ext uri="{FF2B5EF4-FFF2-40B4-BE49-F238E27FC236}">
              <a16:creationId xmlns:a16="http://schemas.microsoft.com/office/drawing/2014/main" id="{00000000-0008-0000-06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087" name="Picture 1" descr="ALMASHRI_0">
          <a:extLst>
            <a:ext uri="{FF2B5EF4-FFF2-40B4-BE49-F238E27FC236}">
              <a16:creationId xmlns:a16="http://schemas.microsoft.com/office/drawing/2014/main" id="{00000000-0008-0000-06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88" name="Picture 1" descr="ALMASHRI_0">
          <a:extLst>
            <a:ext uri="{FF2B5EF4-FFF2-40B4-BE49-F238E27FC236}">
              <a16:creationId xmlns:a16="http://schemas.microsoft.com/office/drawing/2014/main" id="{00000000-0008-0000-06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89" name="Picture 1" descr="ALMASHRI_0">
          <a:extLst>
            <a:ext uri="{FF2B5EF4-FFF2-40B4-BE49-F238E27FC236}">
              <a16:creationId xmlns:a16="http://schemas.microsoft.com/office/drawing/2014/main" id="{00000000-0008-0000-06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0" name="Picture 1" descr="ALMASHRI_0">
          <a:extLst>
            <a:ext uri="{FF2B5EF4-FFF2-40B4-BE49-F238E27FC236}">
              <a16:creationId xmlns:a16="http://schemas.microsoft.com/office/drawing/2014/main" id="{00000000-0008-0000-06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1" name="Picture 1" descr="ALMASHRI_0">
          <a:extLst>
            <a:ext uri="{FF2B5EF4-FFF2-40B4-BE49-F238E27FC236}">
              <a16:creationId xmlns:a16="http://schemas.microsoft.com/office/drawing/2014/main" id="{00000000-0008-0000-06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2" name="Picture 1" descr="ALMASHRI_0">
          <a:extLst>
            <a:ext uri="{FF2B5EF4-FFF2-40B4-BE49-F238E27FC236}">
              <a16:creationId xmlns:a16="http://schemas.microsoft.com/office/drawing/2014/main" id="{00000000-0008-0000-06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3" name="Picture 1" descr="ALMASHRI_0">
          <a:extLst>
            <a:ext uri="{FF2B5EF4-FFF2-40B4-BE49-F238E27FC236}">
              <a16:creationId xmlns:a16="http://schemas.microsoft.com/office/drawing/2014/main" id="{00000000-0008-0000-06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4" name="Picture 1" descr="ALMASHRI_0">
          <a:extLst>
            <a:ext uri="{FF2B5EF4-FFF2-40B4-BE49-F238E27FC236}">
              <a16:creationId xmlns:a16="http://schemas.microsoft.com/office/drawing/2014/main" id="{00000000-0008-0000-06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5" name="Picture 1" descr="ALMASHRI_0">
          <a:extLst>
            <a:ext uri="{FF2B5EF4-FFF2-40B4-BE49-F238E27FC236}">
              <a16:creationId xmlns:a16="http://schemas.microsoft.com/office/drawing/2014/main" id="{00000000-0008-0000-06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6" name="Picture 1" descr="ALMASHRI_0">
          <a:extLst>
            <a:ext uri="{FF2B5EF4-FFF2-40B4-BE49-F238E27FC236}">
              <a16:creationId xmlns:a16="http://schemas.microsoft.com/office/drawing/2014/main" id="{00000000-0008-0000-06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7" name="Picture 1" descr="ALMASHRI_0">
          <a:extLst>
            <a:ext uri="{FF2B5EF4-FFF2-40B4-BE49-F238E27FC236}">
              <a16:creationId xmlns:a16="http://schemas.microsoft.com/office/drawing/2014/main" id="{00000000-0008-0000-06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8" name="Picture 1" descr="ALMASHRI_0">
          <a:extLst>
            <a:ext uri="{FF2B5EF4-FFF2-40B4-BE49-F238E27FC236}">
              <a16:creationId xmlns:a16="http://schemas.microsoft.com/office/drawing/2014/main" id="{00000000-0008-0000-06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099" name="Picture 1" descr="ALMASHRI_0">
          <a:extLst>
            <a:ext uri="{FF2B5EF4-FFF2-40B4-BE49-F238E27FC236}">
              <a16:creationId xmlns:a16="http://schemas.microsoft.com/office/drawing/2014/main" id="{00000000-0008-0000-06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00" name="Picture 1" descr="ALMASHRI_0">
          <a:extLst>
            <a:ext uri="{FF2B5EF4-FFF2-40B4-BE49-F238E27FC236}">
              <a16:creationId xmlns:a16="http://schemas.microsoft.com/office/drawing/2014/main" id="{00000000-0008-0000-06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01" name="Picture 1" descr="ALMASHRI_0">
          <a:extLst>
            <a:ext uri="{FF2B5EF4-FFF2-40B4-BE49-F238E27FC236}">
              <a16:creationId xmlns:a16="http://schemas.microsoft.com/office/drawing/2014/main" id="{00000000-0008-0000-06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02" name="Picture 1" descr="ALMASHRI_0">
          <a:extLst>
            <a:ext uri="{FF2B5EF4-FFF2-40B4-BE49-F238E27FC236}">
              <a16:creationId xmlns:a16="http://schemas.microsoft.com/office/drawing/2014/main" id="{00000000-0008-0000-06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03" name="Picture 1" descr="ALMASHRI_0">
          <a:extLst>
            <a:ext uri="{FF2B5EF4-FFF2-40B4-BE49-F238E27FC236}">
              <a16:creationId xmlns:a16="http://schemas.microsoft.com/office/drawing/2014/main" id="{00000000-0008-0000-06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04" name="Picture 1" descr="ALMASHRI_0">
          <a:extLst>
            <a:ext uri="{FF2B5EF4-FFF2-40B4-BE49-F238E27FC236}">
              <a16:creationId xmlns:a16="http://schemas.microsoft.com/office/drawing/2014/main" id="{00000000-0008-0000-06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05" name="Picture 1" descr="ALMASHRI_0">
          <a:extLst>
            <a:ext uri="{FF2B5EF4-FFF2-40B4-BE49-F238E27FC236}">
              <a16:creationId xmlns:a16="http://schemas.microsoft.com/office/drawing/2014/main" id="{00000000-0008-0000-06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06" name="Picture 1" descr="ALMASHRI_0">
          <a:extLst>
            <a:ext uri="{FF2B5EF4-FFF2-40B4-BE49-F238E27FC236}">
              <a16:creationId xmlns:a16="http://schemas.microsoft.com/office/drawing/2014/main" id="{00000000-0008-0000-06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07" name="Picture 1" descr="ALMASHRI_0">
          <a:extLst>
            <a:ext uri="{FF2B5EF4-FFF2-40B4-BE49-F238E27FC236}">
              <a16:creationId xmlns:a16="http://schemas.microsoft.com/office/drawing/2014/main" id="{00000000-0008-0000-06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08" name="Picture 1" descr="ALMASHRI_0">
          <a:extLst>
            <a:ext uri="{FF2B5EF4-FFF2-40B4-BE49-F238E27FC236}">
              <a16:creationId xmlns:a16="http://schemas.microsoft.com/office/drawing/2014/main" id="{00000000-0008-0000-06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09" name="Picture 1" descr="ALMASHRI_0">
          <a:extLst>
            <a:ext uri="{FF2B5EF4-FFF2-40B4-BE49-F238E27FC236}">
              <a16:creationId xmlns:a16="http://schemas.microsoft.com/office/drawing/2014/main" id="{00000000-0008-0000-06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0" name="Picture 1" descr="ALMASHRI_0">
          <a:extLst>
            <a:ext uri="{FF2B5EF4-FFF2-40B4-BE49-F238E27FC236}">
              <a16:creationId xmlns:a16="http://schemas.microsoft.com/office/drawing/2014/main" id="{00000000-0008-0000-06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1" name="Picture 1" descr="ALMASHRI_0">
          <a:extLst>
            <a:ext uri="{FF2B5EF4-FFF2-40B4-BE49-F238E27FC236}">
              <a16:creationId xmlns:a16="http://schemas.microsoft.com/office/drawing/2014/main" id="{00000000-0008-0000-06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2" name="Picture 1" descr="ALMASHRI_0">
          <a:extLst>
            <a:ext uri="{FF2B5EF4-FFF2-40B4-BE49-F238E27FC236}">
              <a16:creationId xmlns:a16="http://schemas.microsoft.com/office/drawing/2014/main" id="{00000000-0008-0000-06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3" name="Picture 1" descr="ALMASHRI_0">
          <a:extLst>
            <a:ext uri="{FF2B5EF4-FFF2-40B4-BE49-F238E27FC236}">
              <a16:creationId xmlns:a16="http://schemas.microsoft.com/office/drawing/2014/main" id="{00000000-0008-0000-06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4" name="Picture 1" descr="ALMASHRI_0">
          <a:extLst>
            <a:ext uri="{FF2B5EF4-FFF2-40B4-BE49-F238E27FC236}">
              <a16:creationId xmlns:a16="http://schemas.microsoft.com/office/drawing/2014/main" id="{00000000-0008-0000-06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5" name="Picture 1" descr="ALMASHRI_0">
          <a:extLst>
            <a:ext uri="{FF2B5EF4-FFF2-40B4-BE49-F238E27FC236}">
              <a16:creationId xmlns:a16="http://schemas.microsoft.com/office/drawing/2014/main" id="{00000000-0008-0000-06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6" name="Picture 1" descr="ALMASHRI_0">
          <a:extLst>
            <a:ext uri="{FF2B5EF4-FFF2-40B4-BE49-F238E27FC236}">
              <a16:creationId xmlns:a16="http://schemas.microsoft.com/office/drawing/2014/main" id="{00000000-0008-0000-06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7" name="Picture 1" descr="ALMASHRI_0">
          <a:extLst>
            <a:ext uri="{FF2B5EF4-FFF2-40B4-BE49-F238E27FC236}">
              <a16:creationId xmlns:a16="http://schemas.microsoft.com/office/drawing/2014/main" id="{00000000-0008-0000-06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8" name="Picture 1" descr="ALMASHRI_0">
          <a:extLst>
            <a:ext uri="{FF2B5EF4-FFF2-40B4-BE49-F238E27FC236}">
              <a16:creationId xmlns:a16="http://schemas.microsoft.com/office/drawing/2014/main" id="{00000000-0008-0000-06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119" name="Picture 1" descr="ALMASHRI_0">
          <a:extLst>
            <a:ext uri="{FF2B5EF4-FFF2-40B4-BE49-F238E27FC236}">
              <a16:creationId xmlns:a16="http://schemas.microsoft.com/office/drawing/2014/main" id="{00000000-0008-0000-06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0" name="Picture 1" descr="ALMASHRI_0">
          <a:extLst>
            <a:ext uri="{FF2B5EF4-FFF2-40B4-BE49-F238E27FC236}">
              <a16:creationId xmlns:a16="http://schemas.microsoft.com/office/drawing/2014/main" id="{00000000-0008-0000-06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1" name="Picture 1" descr="ALMASHRI_0">
          <a:extLst>
            <a:ext uri="{FF2B5EF4-FFF2-40B4-BE49-F238E27FC236}">
              <a16:creationId xmlns:a16="http://schemas.microsoft.com/office/drawing/2014/main" id="{00000000-0008-0000-06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2" name="Picture 1" descr="ALMASHRI_0">
          <a:extLst>
            <a:ext uri="{FF2B5EF4-FFF2-40B4-BE49-F238E27FC236}">
              <a16:creationId xmlns:a16="http://schemas.microsoft.com/office/drawing/2014/main" id="{00000000-0008-0000-06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3" name="Picture 1" descr="ALMASHRI_0">
          <a:extLst>
            <a:ext uri="{FF2B5EF4-FFF2-40B4-BE49-F238E27FC236}">
              <a16:creationId xmlns:a16="http://schemas.microsoft.com/office/drawing/2014/main" id="{00000000-0008-0000-06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4" name="Picture 1" descr="ALMASHRI_0">
          <a:extLst>
            <a:ext uri="{FF2B5EF4-FFF2-40B4-BE49-F238E27FC236}">
              <a16:creationId xmlns:a16="http://schemas.microsoft.com/office/drawing/2014/main" id="{00000000-0008-0000-06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5" name="Picture 1" descr="ALMASHRI_0">
          <a:extLst>
            <a:ext uri="{FF2B5EF4-FFF2-40B4-BE49-F238E27FC236}">
              <a16:creationId xmlns:a16="http://schemas.microsoft.com/office/drawing/2014/main" id="{00000000-0008-0000-06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6" name="Picture 1" descr="ALMASHRI_0">
          <a:extLst>
            <a:ext uri="{FF2B5EF4-FFF2-40B4-BE49-F238E27FC236}">
              <a16:creationId xmlns:a16="http://schemas.microsoft.com/office/drawing/2014/main" id="{00000000-0008-0000-06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7" name="Picture 1" descr="ALMASHRI_0">
          <a:extLst>
            <a:ext uri="{FF2B5EF4-FFF2-40B4-BE49-F238E27FC236}">
              <a16:creationId xmlns:a16="http://schemas.microsoft.com/office/drawing/2014/main" id="{00000000-0008-0000-06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8" name="Picture 1" descr="ALMASHRI_0">
          <a:extLst>
            <a:ext uri="{FF2B5EF4-FFF2-40B4-BE49-F238E27FC236}">
              <a16:creationId xmlns:a16="http://schemas.microsoft.com/office/drawing/2014/main" id="{00000000-0008-0000-06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29" name="Picture 1" descr="ALMASHRI_0">
          <a:extLst>
            <a:ext uri="{FF2B5EF4-FFF2-40B4-BE49-F238E27FC236}">
              <a16:creationId xmlns:a16="http://schemas.microsoft.com/office/drawing/2014/main" id="{00000000-0008-0000-06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30" name="Picture 1" descr="ALMASHRI_0">
          <a:extLst>
            <a:ext uri="{FF2B5EF4-FFF2-40B4-BE49-F238E27FC236}">
              <a16:creationId xmlns:a16="http://schemas.microsoft.com/office/drawing/2014/main" id="{00000000-0008-0000-06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31" name="Picture 1" descr="ALMASHRI_0">
          <a:extLst>
            <a:ext uri="{FF2B5EF4-FFF2-40B4-BE49-F238E27FC236}">
              <a16:creationId xmlns:a16="http://schemas.microsoft.com/office/drawing/2014/main" id="{00000000-0008-0000-06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32" name="Picture 1" descr="ALMASHRI_0">
          <a:extLst>
            <a:ext uri="{FF2B5EF4-FFF2-40B4-BE49-F238E27FC236}">
              <a16:creationId xmlns:a16="http://schemas.microsoft.com/office/drawing/2014/main" id="{00000000-0008-0000-06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33" name="Picture 1" descr="ALMASHRI_0">
          <a:extLst>
            <a:ext uri="{FF2B5EF4-FFF2-40B4-BE49-F238E27FC236}">
              <a16:creationId xmlns:a16="http://schemas.microsoft.com/office/drawing/2014/main" id="{00000000-0008-0000-06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34" name="Picture 1" descr="ALMASHRI_0">
          <a:extLst>
            <a:ext uri="{FF2B5EF4-FFF2-40B4-BE49-F238E27FC236}">
              <a16:creationId xmlns:a16="http://schemas.microsoft.com/office/drawing/2014/main" id="{00000000-0008-0000-06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135" name="Picture 1" descr="ALMASHRI_0">
          <a:extLst>
            <a:ext uri="{FF2B5EF4-FFF2-40B4-BE49-F238E27FC236}">
              <a16:creationId xmlns:a16="http://schemas.microsoft.com/office/drawing/2014/main" id="{00000000-0008-0000-06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36" name="Picture 1" descr="ALMASHRI_0">
          <a:extLst>
            <a:ext uri="{FF2B5EF4-FFF2-40B4-BE49-F238E27FC236}">
              <a16:creationId xmlns:a16="http://schemas.microsoft.com/office/drawing/2014/main" id="{00000000-0008-0000-06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37" name="Picture 1" descr="ALMASHRI_0">
          <a:extLst>
            <a:ext uri="{FF2B5EF4-FFF2-40B4-BE49-F238E27FC236}">
              <a16:creationId xmlns:a16="http://schemas.microsoft.com/office/drawing/2014/main" id="{00000000-0008-0000-06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38" name="Picture 1" descr="ALMASHRI_0">
          <a:extLst>
            <a:ext uri="{FF2B5EF4-FFF2-40B4-BE49-F238E27FC236}">
              <a16:creationId xmlns:a16="http://schemas.microsoft.com/office/drawing/2014/main" id="{00000000-0008-0000-06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39" name="Picture 1" descr="ALMASHRI_0">
          <a:extLst>
            <a:ext uri="{FF2B5EF4-FFF2-40B4-BE49-F238E27FC236}">
              <a16:creationId xmlns:a16="http://schemas.microsoft.com/office/drawing/2014/main" id="{00000000-0008-0000-06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0" name="Picture 1" descr="ALMASHRI_0">
          <a:extLst>
            <a:ext uri="{FF2B5EF4-FFF2-40B4-BE49-F238E27FC236}">
              <a16:creationId xmlns:a16="http://schemas.microsoft.com/office/drawing/2014/main" id="{00000000-0008-0000-06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1" name="Picture 1" descr="ALMASHRI_0">
          <a:extLst>
            <a:ext uri="{FF2B5EF4-FFF2-40B4-BE49-F238E27FC236}">
              <a16:creationId xmlns:a16="http://schemas.microsoft.com/office/drawing/2014/main" id="{00000000-0008-0000-06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2" name="Picture 1" descr="ALMASHRI_0">
          <a:extLst>
            <a:ext uri="{FF2B5EF4-FFF2-40B4-BE49-F238E27FC236}">
              <a16:creationId xmlns:a16="http://schemas.microsoft.com/office/drawing/2014/main" id="{00000000-0008-0000-06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3" name="Picture 1" descr="ALMASHRI_0">
          <a:extLst>
            <a:ext uri="{FF2B5EF4-FFF2-40B4-BE49-F238E27FC236}">
              <a16:creationId xmlns:a16="http://schemas.microsoft.com/office/drawing/2014/main" id="{00000000-0008-0000-06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4" name="Picture 1" descr="ALMASHRI_0">
          <a:extLst>
            <a:ext uri="{FF2B5EF4-FFF2-40B4-BE49-F238E27FC236}">
              <a16:creationId xmlns:a16="http://schemas.microsoft.com/office/drawing/2014/main" id="{00000000-0008-0000-06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5" name="Picture 1" descr="ALMASHRI_0">
          <a:extLst>
            <a:ext uri="{FF2B5EF4-FFF2-40B4-BE49-F238E27FC236}">
              <a16:creationId xmlns:a16="http://schemas.microsoft.com/office/drawing/2014/main" id="{00000000-0008-0000-06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6" name="Picture 1" descr="ALMASHRI_0">
          <a:extLst>
            <a:ext uri="{FF2B5EF4-FFF2-40B4-BE49-F238E27FC236}">
              <a16:creationId xmlns:a16="http://schemas.microsoft.com/office/drawing/2014/main" id="{00000000-0008-0000-06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7" name="Picture 1" descr="ALMASHRI_0">
          <a:extLst>
            <a:ext uri="{FF2B5EF4-FFF2-40B4-BE49-F238E27FC236}">
              <a16:creationId xmlns:a16="http://schemas.microsoft.com/office/drawing/2014/main" id="{00000000-0008-0000-06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8" name="Picture 1" descr="ALMASHRI_0">
          <a:extLst>
            <a:ext uri="{FF2B5EF4-FFF2-40B4-BE49-F238E27FC236}">
              <a16:creationId xmlns:a16="http://schemas.microsoft.com/office/drawing/2014/main" id="{00000000-0008-0000-06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49" name="Picture 1" descr="ALMASHRI_0">
          <a:extLst>
            <a:ext uri="{FF2B5EF4-FFF2-40B4-BE49-F238E27FC236}">
              <a16:creationId xmlns:a16="http://schemas.microsoft.com/office/drawing/2014/main" id="{00000000-0008-0000-06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50" name="Picture 1" descr="ALMASHRI_0">
          <a:extLst>
            <a:ext uri="{FF2B5EF4-FFF2-40B4-BE49-F238E27FC236}">
              <a16:creationId xmlns:a16="http://schemas.microsoft.com/office/drawing/2014/main" id="{00000000-0008-0000-06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151" name="Picture 1" descr="ALMASHRI_0">
          <a:extLst>
            <a:ext uri="{FF2B5EF4-FFF2-40B4-BE49-F238E27FC236}">
              <a16:creationId xmlns:a16="http://schemas.microsoft.com/office/drawing/2014/main" id="{00000000-0008-0000-06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2" name="Picture 1" descr="ALMASHRI_0">
          <a:extLst>
            <a:ext uri="{FF2B5EF4-FFF2-40B4-BE49-F238E27FC236}">
              <a16:creationId xmlns:a16="http://schemas.microsoft.com/office/drawing/2014/main" id="{00000000-0008-0000-06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3" name="Picture 1" descr="ALMASHRI_0">
          <a:extLst>
            <a:ext uri="{FF2B5EF4-FFF2-40B4-BE49-F238E27FC236}">
              <a16:creationId xmlns:a16="http://schemas.microsoft.com/office/drawing/2014/main" id="{00000000-0008-0000-06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4" name="Picture 1" descr="ALMASHRI_0">
          <a:extLst>
            <a:ext uri="{FF2B5EF4-FFF2-40B4-BE49-F238E27FC236}">
              <a16:creationId xmlns:a16="http://schemas.microsoft.com/office/drawing/2014/main" id="{00000000-0008-0000-06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5" name="Picture 1" descr="ALMASHRI_0">
          <a:extLst>
            <a:ext uri="{FF2B5EF4-FFF2-40B4-BE49-F238E27FC236}">
              <a16:creationId xmlns:a16="http://schemas.microsoft.com/office/drawing/2014/main" id="{00000000-0008-0000-06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6" name="Picture 1" descr="ALMASHRI_0">
          <a:extLst>
            <a:ext uri="{FF2B5EF4-FFF2-40B4-BE49-F238E27FC236}">
              <a16:creationId xmlns:a16="http://schemas.microsoft.com/office/drawing/2014/main" id="{00000000-0008-0000-06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7" name="Picture 1" descr="ALMASHRI_0">
          <a:extLst>
            <a:ext uri="{FF2B5EF4-FFF2-40B4-BE49-F238E27FC236}">
              <a16:creationId xmlns:a16="http://schemas.microsoft.com/office/drawing/2014/main" id="{00000000-0008-0000-06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8" name="Picture 1" descr="ALMASHRI_0">
          <a:extLst>
            <a:ext uri="{FF2B5EF4-FFF2-40B4-BE49-F238E27FC236}">
              <a16:creationId xmlns:a16="http://schemas.microsoft.com/office/drawing/2014/main" id="{00000000-0008-0000-06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59" name="Picture 1" descr="ALMASHRI_0">
          <a:extLst>
            <a:ext uri="{FF2B5EF4-FFF2-40B4-BE49-F238E27FC236}">
              <a16:creationId xmlns:a16="http://schemas.microsoft.com/office/drawing/2014/main" id="{00000000-0008-0000-06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0" name="Picture 1" descr="ALMASHRI_0">
          <a:extLst>
            <a:ext uri="{FF2B5EF4-FFF2-40B4-BE49-F238E27FC236}">
              <a16:creationId xmlns:a16="http://schemas.microsoft.com/office/drawing/2014/main" id="{00000000-0008-0000-06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1" name="Picture 1" descr="ALMASHRI_0">
          <a:extLst>
            <a:ext uri="{FF2B5EF4-FFF2-40B4-BE49-F238E27FC236}">
              <a16:creationId xmlns:a16="http://schemas.microsoft.com/office/drawing/2014/main" id="{00000000-0008-0000-06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2" name="Picture 1" descr="ALMASHRI_0">
          <a:extLst>
            <a:ext uri="{FF2B5EF4-FFF2-40B4-BE49-F238E27FC236}">
              <a16:creationId xmlns:a16="http://schemas.microsoft.com/office/drawing/2014/main" id="{00000000-0008-0000-06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3" name="Picture 1" descr="ALMASHRI_0">
          <a:extLst>
            <a:ext uri="{FF2B5EF4-FFF2-40B4-BE49-F238E27FC236}">
              <a16:creationId xmlns:a16="http://schemas.microsoft.com/office/drawing/2014/main" id="{00000000-0008-0000-06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4" name="Picture 1" descr="ALMASHRI_0">
          <a:extLst>
            <a:ext uri="{FF2B5EF4-FFF2-40B4-BE49-F238E27FC236}">
              <a16:creationId xmlns:a16="http://schemas.microsoft.com/office/drawing/2014/main" id="{00000000-0008-0000-06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5" name="Picture 1" descr="ALMASHRI_0">
          <a:extLst>
            <a:ext uri="{FF2B5EF4-FFF2-40B4-BE49-F238E27FC236}">
              <a16:creationId xmlns:a16="http://schemas.microsoft.com/office/drawing/2014/main" id="{00000000-0008-0000-06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6" name="Picture 1" descr="ALMASHRI_0">
          <a:extLst>
            <a:ext uri="{FF2B5EF4-FFF2-40B4-BE49-F238E27FC236}">
              <a16:creationId xmlns:a16="http://schemas.microsoft.com/office/drawing/2014/main" id="{00000000-0008-0000-06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167" name="Picture 1" descr="ALMASHRI_0">
          <a:extLst>
            <a:ext uri="{FF2B5EF4-FFF2-40B4-BE49-F238E27FC236}">
              <a16:creationId xmlns:a16="http://schemas.microsoft.com/office/drawing/2014/main" id="{00000000-0008-0000-06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68" name="Picture 1" descr="ALMASHRI_0">
          <a:extLst>
            <a:ext uri="{FF2B5EF4-FFF2-40B4-BE49-F238E27FC236}">
              <a16:creationId xmlns:a16="http://schemas.microsoft.com/office/drawing/2014/main" id="{00000000-0008-0000-06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69" name="Picture 1" descr="ALMASHRI_0">
          <a:extLst>
            <a:ext uri="{FF2B5EF4-FFF2-40B4-BE49-F238E27FC236}">
              <a16:creationId xmlns:a16="http://schemas.microsoft.com/office/drawing/2014/main" id="{00000000-0008-0000-06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0" name="Picture 1" descr="ALMASHRI_0">
          <a:extLst>
            <a:ext uri="{FF2B5EF4-FFF2-40B4-BE49-F238E27FC236}">
              <a16:creationId xmlns:a16="http://schemas.microsoft.com/office/drawing/2014/main" id="{00000000-0008-0000-06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1" name="Picture 1" descr="ALMASHRI_0">
          <a:extLst>
            <a:ext uri="{FF2B5EF4-FFF2-40B4-BE49-F238E27FC236}">
              <a16:creationId xmlns:a16="http://schemas.microsoft.com/office/drawing/2014/main" id="{00000000-0008-0000-06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2" name="Picture 1" descr="ALMASHRI_0">
          <a:extLst>
            <a:ext uri="{FF2B5EF4-FFF2-40B4-BE49-F238E27FC236}">
              <a16:creationId xmlns:a16="http://schemas.microsoft.com/office/drawing/2014/main" id="{00000000-0008-0000-06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3" name="Picture 1" descr="ALMASHRI_0">
          <a:extLst>
            <a:ext uri="{FF2B5EF4-FFF2-40B4-BE49-F238E27FC236}">
              <a16:creationId xmlns:a16="http://schemas.microsoft.com/office/drawing/2014/main" id="{00000000-0008-0000-06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4" name="Picture 1" descr="ALMASHRI_0">
          <a:extLst>
            <a:ext uri="{FF2B5EF4-FFF2-40B4-BE49-F238E27FC236}">
              <a16:creationId xmlns:a16="http://schemas.microsoft.com/office/drawing/2014/main" id="{00000000-0008-0000-06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5" name="Picture 1" descr="ALMASHRI_0">
          <a:extLst>
            <a:ext uri="{FF2B5EF4-FFF2-40B4-BE49-F238E27FC236}">
              <a16:creationId xmlns:a16="http://schemas.microsoft.com/office/drawing/2014/main" id="{00000000-0008-0000-06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6" name="Picture 1" descr="ALMASHRI_0">
          <a:extLst>
            <a:ext uri="{FF2B5EF4-FFF2-40B4-BE49-F238E27FC236}">
              <a16:creationId xmlns:a16="http://schemas.microsoft.com/office/drawing/2014/main" id="{00000000-0008-0000-06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7" name="Picture 1" descr="ALMASHRI_0">
          <a:extLst>
            <a:ext uri="{FF2B5EF4-FFF2-40B4-BE49-F238E27FC236}">
              <a16:creationId xmlns:a16="http://schemas.microsoft.com/office/drawing/2014/main" id="{00000000-0008-0000-06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8" name="Picture 1" descr="ALMASHRI_0">
          <a:extLst>
            <a:ext uri="{FF2B5EF4-FFF2-40B4-BE49-F238E27FC236}">
              <a16:creationId xmlns:a16="http://schemas.microsoft.com/office/drawing/2014/main" id="{00000000-0008-0000-06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79" name="Picture 1" descr="ALMASHRI_0">
          <a:extLst>
            <a:ext uri="{FF2B5EF4-FFF2-40B4-BE49-F238E27FC236}">
              <a16:creationId xmlns:a16="http://schemas.microsoft.com/office/drawing/2014/main" id="{00000000-0008-0000-06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80" name="Picture 1" descr="ALMASHRI_0">
          <a:extLst>
            <a:ext uri="{FF2B5EF4-FFF2-40B4-BE49-F238E27FC236}">
              <a16:creationId xmlns:a16="http://schemas.microsoft.com/office/drawing/2014/main" id="{00000000-0008-0000-06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81" name="Picture 1" descr="ALMASHRI_0">
          <a:extLst>
            <a:ext uri="{FF2B5EF4-FFF2-40B4-BE49-F238E27FC236}">
              <a16:creationId xmlns:a16="http://schemas.microsoft.com/office/drawing/2014/main" id="{00000000-0008-0000-06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82" name="Picture 1" descr="ALMASHRI_0">
          <a:extLst>
            <a:ext uri="{FF2B5EF4-FFF2-40B4-BE49-F238E27FC236}">
              <a16:creationId xmlns:a16="http://schemas.microsoft.com/office/drawing/2014/main" id="{00000000-0008-0000-06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183" name="Picture 1" descr="ALMASHRI_0">
          <a:extLst>
            <a:ext uri="{FF2B5EF4-FFF2-40B4-BE49-F238E27FC236}">
              <a16:creationId xmlns:a16="http://schemas.microsoft.com/office/drawing/2014/main" id="{00000000-0008-0000-06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84" name="Picture 1" descr="ALMASHRI_0">
          <a:extLst>
            <a:ext uri="{FF2B5EF4-FFF2-40B4-BE49-F238E27FC236}">
              <a16:creationId xmlns:a16="http://schemas.microsoft.com/office/drawing/2014/main" id="{00000000-0008-0000-06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85" name="Picture 1" descr="ALMASHRI_0">
          <a:extLst>
            <a:ext uri="{FF2B5EF4-FFF2-40B4-BE49-F238E27FC236}">
              <a16:creationId xmlns:a16="http://schemas.microsoft.com/office/drawing/2014/main" id="{00000000-0008-0000-06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86" name="Picture 1" descr="ALMASHRI_0">
          <a:extLst>
            <a:ext uri="{FF2B5EF4-FFF2-40B4-BE49-F238E27FC236}">
              <a16:creationId xmlns:a16="http://schemas.microsoft.com/office/drawing/2014/main" id="{00000000-0008-0000-06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87" name="Picture 1" descr="ALMASHRI_0">
          <a:extLst>
            <a:ext uri="{FF2B5EF4-FFF2-40B4-BE49-F238E27FC236}">
              <a16:creationId xmlns:a16="http://schemas.microsoft.com/office/drawing/2014/main" id="{00000000-0008-0000-06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88" name="Picture 1" descr="ALMASHRI_0">
          <a:extLst>
            <a:ext uri="{FF2B5EF4-FFF2-40B4-BE49-F238E27FC236}">
              <a16:creationId xmlns:a16="http://schemas.microsoft.com/office/drawing/2014/main" id="{00000000-0008-0000-06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89" name="Picture 1" descr="ALMASHRI_0">
          <a:extLst>
            <a:ext uri="{FF2B5EF4-FFF2-40B4-BE49-F238E27FC236}">
              <a16:creationId xmlns:a16="http://schemas.microsoft.com/office/drawing/2014/main" id="{00000000-0008-0000-06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0" name="Picture 1" descr="ALMASHRI_0">
          <a:extLst>
            <a:ext uri="{FF2B5EF4-FFF2-40B4-BE49-F238E27FC236}">
              <a16:creationId xmlns:a16="http://schemas.microsoft.com/office/drawing/2014/main" id="{00000000-0008-0000-06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1" name="Picture 1" descr="ALMASHRI_0">
          <a:extLst>
            <a:ext uri="{FF2B5EF4-FFF2-40B4-BE49-F238E27FC236}">
              <a16:creationId xmlns:a16="http://schemas.microsoft.com/office/drawing/2014/main" id="{00000000-0008-0000-06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2" name="Picture 1" descr="ALMASHRI_0">
          <a:extLst>
            <a:ext uri="{FF2B5EF4-FFF2-40B4-BE49-F238E27FC236}">
              <a16:creationId xmlns:a16="http://schemas.microsoft.com/office/drawing/2014/main" id="{00000000-0008-0000-06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3" name="Picture 1" descr="ALMASHRI_0">
          <a:extLst>
            <a:ext uri="{FF2B5EF4-FFF2-40B4-BE49-F238E27FC236}">
              <a16:creationId xmlns:a16="http://schemas.microsoft.com/office/drawing/2014/main" id="{00000000-0008-0000-06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4" name="Picture 1" descr="ALMASHRI_0">
          <a:extLst>
            <a:ext uri="{FF2B5EF4-FFF2-40B4-BE49-F238E27FC236}">
              <a16:creationId xmlns:a16="http://schemas.microsoft.com/office/drawing/2014/main" id="{00000000-0008-0000-06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5" name="Picture 1" descr="ALMASHRI_0">
          <a:extLst>
            <a:ext uri="{FF2B5EF4-FFF2-40B4-BE49-F238E27FC236}">
              <a16:creationId xmlns:a16="http://schemas.microsoft.com/office/drawing/2014/main" id="{00000000-0008-0000-06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6" name="Picture 1" descr="ALMASHRI_0">
          <a:extLst>
            <a:ext uri="{FF2B5EF4-FFF2-40B4-BE49-F238E27FC236}">
              <a16:creationId xmlns:a16="http://schemas.microsoft.com/office/drawing/2014/main" id="{00000000-0008-0000-06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7" name="Picture 1" descr="ALMASHRI_0">
          <a:extLst>
            <a:ext uri="{FF2B5EF4-FFF2-40B4-BE49-F238E27FC236}">
              <a16:creationId xmlns:a16="http://schemas.microsoft.com/office/drawing/2014/main" id="{00000000-0008-0000-06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8" name="Picture 1" descr="ALMASHRI_0">
          <a:extLst>
            <a:ext uri="{FF2B5EF4-FFF2-40B4-BE49-F238E27FC236}">
              <a16:creationId xmlns:a16="http://schemas.microsoft.com/office/drawing/2014/main" id="{00000000-0008-0000-06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199" name="Picture 1" descr="ALMASHRI_0">
          <a:extLst>
            <a:ext uri="{FF2B5EF4-FFF2-40B4-BE49-F238E27FC236}">
              <a16:creationId xmlns:a16="http://schemas.microsoft.com/office/drawing/2014/main" id="{00000000-0008-0000-06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0" name="Picture 1" descr="ALMASHRI_0">
          <a:extLst>
            <a:ext uri="{FF2B5EF4-FFF2-40B4-BE49-F238E27FC236}">
              <a16:creationId xmlns:a16="http://schemas.microsoft.com/office/drawing/2014/main" id="{00000000-0008-0000-06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1" name="Picture 1" descr="ALMASHRI_0">
          <a:extLst>
            <a:ext uri="{FF2B5EF4-FFF2-40B4-BE49-F238E27FC236}">
              <a16:creationId xmlns:a16="http://schemas.microsoft.com/office/drawing/2014/main" id="{00000000-0008-0000-06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2" name="Picture 1" descr="ALMASHRI_0">
          <a:extLst>
            <a:ext uri="{FF2B5EF4-FFF2-40B4-BE49-F238E27FC236}">
              <a16:creationId xmlns:a16="http://schemas.microsoft.com/office/drawing/2014/main" id="{00000000-0008-0000-06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3" name="Picture 1" descr="ALMASHRI_0">
          <a:extLst>
            <a:ext uri="{FF2B5EF4-FFF2-40B4-BE49-F238E27FC236}">
              <a16:creationId xmlns:a16="http://schemas.microsoft.com/office/drawing/2014/main" id="{00000000-0008-0000-06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4" name="Picture 1" descr="ALMASHRI_0">
          <a:extLst>
            <a:ext uri="{FF2B5EF4-FFF2-40B4-BE49-F238E27FC236}">
              <a16:creationId xmlns:a16="http://schemas.microsoft.com/office/drawing/2014/main" id="{00000000-0008-0000-06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5" name="Picture 1" descr="ALMASHRI_0">
          <a:extLst>
            <a:ext uri="{FF2B5EF4-FFF2-40B4-BE49-F238E27FC236}">
              <a16:creationId xmlns:a16="http://schemas.microsoft.com/office/drawing/2014/main" id="{00000000-0008-0000-06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6" name="Picture 1" descr="ALMASHRI_0">
          <a:extLst>
            <a:ext uri="{FF2B5EF4-FFF2-40B4-BE49-F238E27FC236}">
              <a16:creationId xmlns:a16="http://schemas.microsoft.com/office/drawing/2014/main" id="{00000000-0008-0000-06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7" name="Picture 1" descr="ALMASHRI_0">
          <a:extLst>
            <a:ext uri="{FF2B5EF4-FFF2-40B4-BE49-F238E27FC236}">
              <a16:creationId xmlns:a16="http://schemas.microsoft.com/office/drawing/2014/main" id="{00000000-0008-0000-06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8" name="Picture 1" descr="ALMASHRI_0">
          <a:extLst>
            <a:ext uri="{FF2B5EF4-FFF2-40B4-BE49-F238E27FC236}">
              <a16:creationId xmlns:a16="http://schemas.microsoft.com/office/drawing/2014/main" id="{00000000-0008-0000-06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09" name="Picture 1" descr="ALMASHRI_0">
          <a:extLst>
            <a:ext uri="{FF2B5EF4-FFF2-40B4-BE49-F238E27FC236}">
              <a16:creationId xmlns:a16="http://schemas.microsoft.com/office/drawing/2014/main" id="{00000000-0008-0000-06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10" name="Picture 1" descr="ALMASHRI_0">
          <a:extLst>
            <a:ext uri="{FF2B5EF4-FFF2-40B4-BE49-F238E27FC236}">
              <a16:creationId xmlns:a16="http://schemas.microsoft.com/office/drawing/2014/main" id="{00000000-0008-0000-06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11" name="Picture 1" descr="ALMASHRI_0">
          <a:extLst>
            <a:ext uri="{FF2B5EF4-FFF2-40B4-BE49-F238E27FC236}">
              <a16:creationId xmlns:a16="http://schemas.microsoft.com/office/drawing/2014/main" id="{00000000-0008-0000-06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12" name="Picture 1" descr="ALMASHRI_0">
          <a:extLst>
            <a:ext uri="{FF2B5EF4-FFF2-40B4-BE49-F238E27FC236}">
              <a16:creationId xmlns:a16="http://schemas.microsoft.com/office/drawing/2014/main" id="{00000000-0008-0000-06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13" name="Picture 1" descr="ALMASHRI_0">
          <a:extLst>
            <a:ext uri="{FF2B5EF4-FFF2-40B4-BE49-F238E27FC236}">
              <a16:creationId xmlns:a16="http://schemas.microsoft.com/office/drawing/2014/main" id="{00000000-0008-0000-06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14" name="Picture 1" descr="ALMASHRI_0">
          <a:extLst>
            <a:ext uri="{FF2B5EF4-FFF2-40B4-BE49-F238E27FC236}">
              <a16:creationId xmlns:a16="http://schemas.microsoft.com/office/drawing/2014/main" id="{00000000-0008-0000-06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15" name="Picture 1" descr="ALMASHRI_0">
          <a:extLst>
            <a:ext uri="{FF2B5EF4-FFF2-40B4-BE49-F238E27FC236}">
              <a16:creationId xmlns:a16="http://schemas.microsoft.com/office/drawing/2014/main" id="{00000000-0008-0000-06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16" name="Picture 1" descr="ALMASHRI_0">
          <a:extLst>
            <a:ext uri="{FF2B5EF4-FFF2-40B4-BE49-F238E27FC236}">
              <a16:creationId xmlns:a16="http://schemas.microsoft.com/office/drawing/2014/main" id="{00000000-0008-0000-06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17" name="Picture 1" descr="ALMASHRI_0">
          <a:extLst>
            <a:ext uri="{FF2B5EF4-FFF2-40B4-BE49-F238E27FC236}">
              <a16:creationId xmlns:a16="http://schemas.microsoft.com/office/drawing/2014/main" id="{00000000-0008-0000-06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18" name="Picture 1" descr="ALMASHRI_0">
          <a:extLst>
            <a:ext uri="{FF2B5EF4-FFF2-40B4-BE49-F238E27FC236}">
              <a16:creationId xmlns:a16="http://schemas.microsoft.com/office/drawing/2014/main" id="{00000000-0008-0000-06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19" name="Picture 1" descr="ALMASHRI_0">
          <a:extLst>
            <a:ext uri="{FF2B5EF4-FFF2-40B4-BE49-F238E27FC236}">
              <a16:creationId xmlns:a16="http://schemas.microsoft.com/office/drawing/2014/main" id="{00000000-0008-0000-06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0" name="Picture 1" descr="ALMASHRI_0">
          <a:extLst>
            <a:ext uri="{FF2B5EF4-FFF2-40B4-BE49-F238E27FC236}">
              <a16:creationId xmlns:a16="http://schemas.microsoft.com/office/drawing/2014/main" id="{00000000-0008-0000-06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1" name="Picture 1" descr="ALMASHRI_0">
          <a:extLst>
            <a:ext uri="{FF2B5EF4-FFF2-40B4-BE49-F238E27FC236}">
              <a16:creationId xmlns:a16="http://schemas.microsoft.com/office/drawing/2014/main" id="{00000000-0008-0000-06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2" name="Picture 1" descr="ALMASHRI_0">
          <a:extLst>
            <a:ext uri="{FF2B5EF4-FFF2-40B4-BE49-F238E27FC236}">
              <a16:creationId xmlns:a16="http://schemas.microsoft.com/office/drawing/2014/main" id="{00000000-0008-0000-06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3" name="Picture 1" descr="ALMASHRI_0">
          <a:extLst>
            <a:ext uri="{FF2B5EF4-FFF2-40B4-BE49-F238E27FC236}">
              <a16:creationId xmlns:a16="http://schemas.microsoft.com/office/drawing/2014/main" id="{00000000-0008-0000-06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4" name="Picture 1" descr="ALMASHRI_0">
          <a:extLst>
            <a:ext uri="{FF2B5EF4-FFF2-40B4-BE49-F238E27FC236}">
              <a16:creationId xmlns:a16="http://schemas.microsoft.com/office/drawing/2014/main" id="{00000000-0008-0000-06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5" name="Picture 1" descr="ALMASHRI_0">
          <a:extLst>
            <a:ext uri="{FF2B5EF4-FFF2-40B4-BE49-F238E27FC236}">
              <a16:creationId xmlns:a16="http://schemas.microsoft.com/office/drawing/2014/main" id="{00000000-0008-0000-06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6" name="Picture 1" descr="ALMASHRI_0">
          <a:extLst>
            <a:ext uri="{FF2B5EF4-FFF2-40B4-BE49-F238E27FC236}">
              <a16:creationId xmlns:a16="http://schemas.microsoft.com/office/drawing/2014/main" id="{00000000-0008-0000-06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7" name="Picture 1" descr="ALMASHRI_0">
          <a:extLst>
            <a:ext uri="{FF2B5EF4-FFF2-40B4-BE49-F238E27FC236}">
              <a16:creationId xmlns:a16="http://schemas.microsoft.com/office/drawing/2014/main" id="{00000000-0008-0000-06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8" name="Picture 1" descr="ALMASHRI_0">
          <a:extLst>
            <a:ext uri="{FF2B5EF4-FFF2-40B4-BE49-F238E27FC236}">
              <a16:creationId xmlns:a16="http://schemas.microsoft.com/office/drawing/2014/main" id="{00000000-0008-0000-06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29" name="Picture 1" descr="ALMASHRI_0">
          <a:extLst>
            <a:ext uri="{FF2B5EF4-FFF2-40B4-BE49-F238E27FC236}">
              <a16:creationId xmlns:a16="http://schemas.microsoft.com/office/drawing/2014/main" id="{00000000-0008-0000-06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30" name="Picture 1" descr="ALMASHRI_0">
          <a:extLst>
            <a:ext uri="{FF2B5EF4-FFF2-40B4-BE49-F238E27FC236}">
              <a16:creationId xmlns:a16="http://schemas.microsoft.com/office/drawing/2014/main" id="{00000000-0008-0000-06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31" name="Picture 1" descr="ALMASHRI_0">
          <a:extLst>
            <a:ext uri="{FF2B5EF4-FFF2-40B4-BE49-F238E27FC236}">
              <a16:creationId xmlns:a16="http://schemas.microsoft.com/office/drawing/2014/main" id="{00000000-0008-0000-06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2" name="Picture 1" descr="ALMASHRI_0">
          <a:extLst>
            <a:ext uri="{FF2B5EF4-FFF2-40B4-BE49-F238E27FC236}">
              <a16:creationId xmlns:a16="http://schemas.microsoft.com/office/drawing/2014/main" id="{00000000-0008-0000-06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3" name="Picture 1" descr="ALMASHRI_0">
          <a:extLst>
            <a:ext uri="{FF2B5EF4-FFF2-40B4-BE49-F238E27FC236}">
              <a16:creationId xmlns:a16="http://schemas.microsoft.com/office/drawing/2014/main" id="{00000000-0008-0000-06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4" name="Picture 1" descr="ALMASHRI_0">
          <a:extLst>
            <a:ext uri="{FF2B5EF4-FFF2-40B4-BE49-F238E27FC236}">
              <a16:creationId xmlns:a16="http://schemas.microsoft.com/office/drawing/2014/main" id="{00000000-0008-0000-06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5" name="Picture 1" descr="ALMASHRI_0">
          <a:extLst>
            <a:ext uri="{FF2B5EF4-FFF2-40B4-BE49-F238E27FC236}">
              <a16:creationId xmlns:a16="http://schemas.microsoft.com/office/drawing/2014/main" id="{00000000-0008-0000-06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6" name="Picture 1" descr="ALMASHRI_0">
          <a:extLst>
            <a:ext uri="{FF2B5EF4-FFF2-40B4-BE49-F238E27FC236}">
              <a16:creationId xmlns:a16="http://schemas.microsoft.com/office/drawing/2014/main" id="{00000000-0008-0000-06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7" name="Picture 1" descr="ALMASHRI_0">
          <a:extLst>
            <a:ext uri="{FF2B5EF4-FFF2-40B4-BE49-F238E27FC236}">
              <a16:creationId xmlns:a16="http://schemas.microsoft.com/office/drawing/2014/main" id="{00000000-0008-0000-06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8" name="Picture 1" descr="ALMASHRI_0">
          <a:extLst>
            <a:ext uri="{FF2B5EF4-FFF2-40B4-BE49-F238E27FC236}">
              <a16:creationId xmlns:a16="http://schemas.microsoft.com/office/drawing/2014/main" id="{00000000-0008-0000-06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39" name="Picture 1" descr="ALMASHRI_0">
          <a:extLst>
            <a:ext uri="{FF2B5EF4-FFF2-40B4-BE49-F238E27FC236}">
              <a16:creationId xmlns:a16="http://schemas.microsoft.com/office/drawing/2014/main" id="{00000000-0008-0000-06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0" name="Picture 1" descr="ALMASHRI_0">
          <a:extLst>
            <a:ext uri="{FF2B5EF4-FFF2-40B4-BE49-F238E27FC236}">
              <a16:creationId xmlns:a16="http://schemas.microsoft.com/office/drawing/2014/main" id="{00000000-0008-0000-06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1" name="Picture 1" descr="ALMASHRI_0">
          <a:extLst>
            <a:ext uri="{FF2B5EF4-FFF2-40B4-BE49-F238E27FC236}">
              <a16:creationId xmlns:a16="http://schemas.microsoft.com/office/drawing/2014/main" id="{00000000-0008-0000-06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2" name="Picture 1" descr="ALMASHRI_0">
          <a:extLst>
            <a:ext uri="{FF2B5EF4-FFF2-40B4-BE49-F238E27FC236}">
              <a16:creationId xmlns:a16="http://schemas.microsoft.com/office/drawing/2014/main" id="{00000000-0008-0000-06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3" name="Picture 1" descr="ALMASHRI_0">
          <a:extLst>
            <a:ext uri="{FF2B5EF4-FFF2-40B4-BE49-F238E27FC236}">
              <a16:creationId xmlns:a16="http://schemas.microsoft.com/office/drawing/2014/main" id="{00000000-0008-0000-06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4" name="Picture 1" descr="ALMASHRI_0">
          <a:extLst>
            <a:ext uri="{FF2B5EF4-FFF2-40B4-BE49-F238E27FC236}">
              <a16:creationId xmlns:a16="http://schemas.microsoft.com/office/drawing/2014/main" id="{00000000-0008-0000-06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5" name="Picture 1" descr="ALMASHRI_0">
          <a:extLst>
            <a:ext uri="{FF2B5EF4-FFF2-40B4-BE49-F238E27FC236}">
              <a16:creationId xmlns:a16="http://schemas.microsoft.com/office/drawing/2014/main" id="{00000000-0008-0000-06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6" name="Picture 1" descr="ALMASHRI_0">
          <a:extLst>
            <a:ext uri="{FF2B5EF4-FFF2-40B4-BE49-F238E27FC236}">
              <a16:creationId xmlns:a16="http://schemas.microsoft.com/office/drawing/2014/main" id="{00000000-0008-0000-06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247" name="Picture 1" descr="ALMASHRI_0">
          <a:extLst>
            <a:ext uri="{FF2B5EF4-FFF2-40B4-BE49-F238E27FC236}">
              <a16:creationId xmlns:a16="http://schemas.microsoft.com/office/drawing/2014/main" id="{00000000-0008-0000-06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48" name="Picture 1" descr="ALMASHRI_0">
          <a:extLst>
            <a:ext uri="{FF2B5EF4-FFF2-40B4-BE49-F238E27FC236}">
              <a16:creationId xmlns:a16="http://schemas.microsoft.com/office/drawing/2014/main" id="{00000000-0008-0000-06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49" name="Picture 1" descr="ALMASHRI_0">
          <a:extLst>
            <a:ext uri="{FF2B5EF4-FFF2-40B4-BE49-F238E27FC236}">
              <a16:creationId xmlns:a16="http://schemas.microsoft.com/office/drawing/2014/main" id="{00000000-0008-0000-06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0" name="Picture 1" descr="ALMASHRI_0">
          <a:extLst>
            <a:ext uri="{FF2B5EF4-FFF2-40B4-BE49-F238E27FC236}">
              <a16:creationId xmlns:a16="http://schemas.microsoft.com/office/drawing/2014/main" id="{00000000-0008-0000-06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1" name="Picture 1" descr="ALMASHRI_0">
          <a:extLst>
            <a:ext uri="{FF2B5EF4-FFF2-40B4-BE49-F238E27FC236}">
              <a16:creationId xmlns:a16="http://schemas.microsoft.com/office/drawing/2014/main" id="{00000000-0008-0000-06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2" name="Picture 1" descr="ALMASHRI_0">
          <a:extLst>
            <a:ext uri="{FF2B5EF4-FFF2-40B4-BE49-F238E27FC236}">
              <a16:creationId xmlns:a16="http://schemas.microsoft.com/office/drawing/2014/main" id="{00000000-0008-0000-06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3" name="Picture 1" descr="ALMASHRI_0">
          <a:extLst>
            <a:ext uri="{FF2B5EF4-FFF2-40B4-BE49-F238E27FC236}">
              <a16:creationId xmlns:a16="http://schemas.microsoft.com/office/drawing/2014/main" id="{00000000-0008-0000-06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4" name="Picture 1" descr="ALMASHRI_0">
          <a:extLst>
            <a:ext uri="{FF2B5EF4-FFF2-40B4-BE49-F238E27FC236}">
              <a16:creationId xmlns:a16="http://schemas.microsoft.com/office/drawing/2014/main" id="{00000000-0008-0000-06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5" name="Picture 1" descr="ALMASHRI_0">
          <a:extLst>
            <a:ext uri="{FF2B5EF4-FFF2-40B4-BE49-F238E27FC236}">
              <a16:creationId xmlns:a16="http://schemas.microsoft.com/office/drawing/2014/main" id="{00000000-0008-0000-06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6" name="Picture 1" descr="ALMASHRI_0">
          <a:extLst>
            <a:ext uri="{FF2B5EF4-FFF2-40B4-BE49-F238E27FC236}">
              <a16:creationId xmlns:a16="http://schemas.microsoft.com/office/drawing/2014/main" id="{00000000-0008-0000-06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7" name="Picture 1" descr="ALMASHRI_0">
          <a:extLst>
            <a:ext uri="{FF2B5EF4-FFF2-40B4-BE49-F238E27FC236}">
              <a16:creationId xmlns:a16="http://schemas.microsoft.com/office/drawing/2014/main" id="{00000000-0008-0000-06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8" name="Picture 1" descr="ALMASHRI_0">
          <a:extLst>
            <a:ext uri="{FF2B5EF4-FFF2-40B4-BE49-F238E27FC236}">
              <a16:creationId xmlns:a16="http://schemas.microsoft.com/office/drawing/2014/main" id="{00000000-0008-0000-06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59" name="Picture 1" descr="ALMASHRI_0">
          <a:extLst>
            <a:ext uri="{FF2B5EF4-FFF2-40B4-BE49-F238E27FC236}">
              <a16:creationId xmlns:a16="http://schemas.microsoft.com/office/drawing/2014/main" id="{00000000-0008-0000-06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60" name="Picture 1" descr="ALMASHRI_0">
          <a:extLst>
            <a:ext uri="{FF2B5EF4-FFF2-40B4-BE49-F238E27FC236}">
              <a16:creationId xmlns:a16="http://schemas.microsoft.com/office/drawing/2014/main" id="{00000000-0008-0000-06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61" name="Picture 1" descr="ALMASHRI_0">
          <a:extLst>
            <a:ext uri="{FF2B5EF4-FFF2-40B4-BE49-F238E27FC236}">
              <a16:creationId xmlns:a16="http://schemas.microsoft.com/office/drawing/2014/main" id="{00000000-0008-0000-06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62" name="Picture 1" descr="ALMASHRI_0">
          <a:extLst>
            <a:ext uri="{FF2B5EF4-FFF2-40B4-BE49-F238E27FC236}">
              <a16:creationId xmlns:a16="http://schemas.microsoft.com/office/drawing/2014/main" id="{00000000-0008-0000-06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263" name="Picture 1" descr="ALMASHRI_0">
          <a:extLst>
            <a:ext uri="{FF2B5EF4-FFF2-40B4-BE49-F238E27FC236}">
              <a16:creationId xmlns:a16="http://schemas.microsoft.com/office/drawing/2014/main" id="{00000000-0008-0000-06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64" name="Picture 1" descr="ALMASHRI_0">
          <a:extLst>
            <a:ext uri="{FF2B5EF4-FFF2-40B4-BE49-F238E27FC236}">
              <a16:creationId xmlns:a16="http://schemas.microsoft.com/office/drawing/2014/main" id="{00000000-0008-0000-06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65" name="Picture 1" descr="ALMASHRI_0">
          <a:extLst>
            <a:ext uri="{FF2B5EF4-FFF2-40B4-BE49-F238E27FC236}">
              <a16:creationId xmlns:a16="http://schemas.microsoft.com/office/drawing/2014/main" id="{00000000-0008-0000-06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66" name="Picture 1" descr="ALMASHRI_0">
          <a:extLst>
            <a:ext uri="{FF2B5EF4-FFF2-40B4-BE49-F238E27FC236}">
              <a16:creationId xmlns:a16="http://schemas.microsoft.com/office/drawing/2014/main" id="{00000000-0008-0000-06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67" name="Picture 1" descr="ALMASHRI_0">
          <a:extLst>
            <a:ext uri="{FF2B5EF4-FFF2-40B4-BE49-F238E27FC236}">
              <a16:creationId xmlns:a16="http://schemas.microsoft.com/office/drawing/2014/main" id="{00000000-0008-0000-06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68" name="Picture 1" descr="ALMASHRI_0">
          <a:extLst>
            <a:ext uri="{FF2B5EF4-FFF2-40B4-BE49-F238E27FC236}">
              <a16:creationId xmlns:a16="http://schemas.microsoft.com/office/drawing/2014/main" id="{00000000-0008-0000-06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69" name="Picture 1" descr="ALMASHRI_0">
          <a:extLst>
            <a:ext uri="{FF2B5EF4-FFF2-40B4-BE49-F238E27FC236}">
              <a16:creationId xmlns:a16="http://schemas.microsoft.com/office/drawing/2014/main" id="{00000000-0008-0000-06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0" name="Picture 1" descr="ALMASHRI_0">
          <a:extLst>
            <a:ext uri="{FF2B5EF4-FFF2-40B4-BE49-F238E27FC236}">
              <a16:creationId xmlns:a16="http://schemas.microsoft.com/office/drawing/2014/main" id="{00000000-0008-0000-06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1" name="Picture 1" descr="ALMASHRI_0">
          <a:extLst>
            <a:ext uri="{FF2B5EF4-FFF2-40B4-BE49-F238E27FC236}">
              <a16:creationId xmlns:a16="http://schemas.microsoft.com/office/drawing/2014/main" id="{00000000-0008-0000-06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2" name="Picture 1" descr="ALMASHRI_0">
          <a:extLst>
            <a:ext uri="{FF2B5EF4-FFF2-40B4-BE49-F238E27FC236}">
              <a16:creationId xmlns:a16="http://schemas.microsoft.com/office/drawing/2014/main" id="{00000000-0008-0000-06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3" name="Picture 1" descr="ALMASHRI_0">
          <a:extLst>
            <a:ext uri="{FF2B5EF4-FFF2-40B4-BE49-F238E27FC236}">
              <a16:creationId xmlns:a16="http://schemas.microsoft.com/office/drawing/2014/main" id="{00000000-0008-0000-06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4" name="Picture 1" descr="ALMASHRI_0">
          <a:extLst>
            <a:ext uri="{FF2B5EF4-FFF2-40B4-BE49-F238E27FC236}">
              <a16:creationId xmlns:a16="http://schemas.microsoft.com/office/drawing/2014/main" id="{00000000-0008-0000-06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5" name="Picture 1" descr="ALMASHRI_0">
          <a:extLst>
            <a:ext uri="{FF2B5EF4-FFF2-40B4-BE49-F238E27FC236}">
              <a16:creationId xmlns:a16="http://schemas.microsoft.com/office/drawing/2014/main" id="{00000000-0008-0000-06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6" name="Picture 1" descr="ALMASHRI_0">
          <a:extLst>
            <a:ext uri="{FF2B5EF4-FFF2-40B4-BE49-F238E27FC236}">
              <a16:creationId xmlns:a16="http://schemas.microsoft.com/office/drawing/2014/main" id="{00000000-0008-0000-06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7" name="Picture 1" descr="ALMASHRI_0">
          <a:extLst>
            <a:ext uri="{FF2B5EF4-FFF2-40B4-BE49-F238E27FC236}">
              <a16:creationId xmlns:a16="http://schemas.microsoft.com/office/drawing/2014/main" id="{00000000-0008-0000-06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8" name="Picture 1" descr="ALMASHRI_0">
          <a:extLst>
            <a:ext uri="{FF2B5EF4-FFF2-40B4-BE49-F238E27FC236}">
              <a16:creationId xmlns:a16="http://schemas.microsoft.com/office/drawing/2014/main" id="{00000000-0008-0000-06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279" name="Picture 1" descr="ALMASHRI_0">
          <a:extLst>
            <a:ext uri="{FF2B5EF4-FFF2-40B4-BE49-F238E27FC236}">
              <a16:creationId xmlns:a16="http://schemas.microsoft.com/office/drawing/2014/main" id="{00000000-0008-0000-06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0" name="Picture 1" descr="ALMASHRI_0">
          <a:extLst>
            <a:ext uri="{FF2B5EF4-FFF2-40B4-BE49-F238E27FC236}">
              <a16:creationId xmlns:a16="http://schemas.microsoft.com/office/drawing/2014/main" id="{00000000-0008-0000-06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1" name="Picture 1" descr="ALMASHRI_0">
          <a:extLst>
            <a:ext uri="{FF2B5EF4-FFF2-40B4-BE49-F238E27FC236}">
              <a16:creationId xmlns:a16="http://schemas.microsoft.com/office/drawing/2014/main" id="{00000000-0008-0000-06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2" name="Picture 1" descr="ALMASHRI_0">
          <a:extLst>
            <a:ext uri="{FF2B5EF4-FFF2-40B4-BE49-F238E27FC236}">
              <a16:creationId xmlns:a16="http://schemas.microsoft.com/office/drawing/2014/main" id="{00000000-0008-0000-06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3" name="Picture 1" descr="ALMASHRI_0">
          <a:extLst>
            <a:ext uri="{FF2B5EF4-FFF2-40B4-BE49-F238E27FC236}">
              <a16:creationId xmlns:a16="http://schemas.microsoft.com/office/drawing/2014/main" id="{00000000-0008-0000-06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4" name="Picture 1" descr="ALMASHRI_0">
          <a:extLst>
            <a:ext uri="{FF2B5EF4-FFF2-40B4-BE49-F238E27FC236}">
              <a16:creationId xmlns:a16="http://schemas.microsoft.com/office/drawing/2014/main" id="{00000000-0008-0000-06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5" name="Picture 1" descr="ALMASHRI_0">
          <a:extLst>
            <a:ext uri="{FF2B5EF4-FFF2-40B4-BE49-F238E27FC236}">
              <a16:creationId xmlns:a16="http://schemas.microsoft.com/office/drawing/2014/main" id="{00000000-0008-0000-06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6" name="Picture 1" descr="ALMASHRI_0">
          <a:extLst>
            <a:ext uri="{FF2B5EF4-FFF2-40B4-BE49-F238E27FC236}">
              <a16:creationId xmlns:a16="http://schemas.microsoft.com/office/drawing/2014/main" id="{00000000-0008-0000-06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7" name="Picture 1" descr="ALMASHRI_0">
          <a:extLst>
            <a:ext uri="{FF2B5EF4-FFF2-40B4-BE49-F238E27FC236}">
              <a16:creationId xmlns:a16="http://schemas.microsoft.com/office/drawing/2014/main" id="{00000000-0008-0000-06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8" name="Picture 1" descr="ALMASHRI_0">
          <a:extLst>
            <a:ext uri="{FF2B5EF4-FFF2-40B4-BE49-F238E27FC236}">
              <a16:creationId xmlns:a16="http://schemas.microsoft.com/office/drawing/2014/main" id="{00000000-0008-0000-06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89" name="Picture 1" descr="ALMASHRI_0">
          <a:extLst>
            <a:ext uri="{FF2B5EF4-FFF2-40B4-BE49-F238E27FC236}">
              <a16:creationId xmlns:a16="http://schemas.microsoft.com/office/drawing/2014/main" id="{00000000-0008-0000-06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90" name="Picture 1" descr="ALMASHRI_0">
          <a:extLst>
            <a:ext uri="{FF2B5EF4-FFF2-40B4-BE49-F238E27FC236}">
              <a16:creationId xmlns:a16="http://schemas.microsoft.com/office/drawing/2014/main" id="{00000000-0008-0000-06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91" name="Picture 1" descr="ALMASHRI_0">
          <a:extLst>
            <a:ext uri="{FF2B5EF4-FFF2-40B4-BE49-F238E27FC236}">
              <a16:creationId xmlns:a16="http://schemas.microsoft.com/office/drawing/2014/main" id="{00000000-0008-0000-06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92" name="Picture 1" descr="ALMASHRI_0">
          <a:extLst>
            <a:ext uri="{FF2B5EF4-FFF2-40B4-BE49-F238E27FC236}">
              <a16:creationId xmlns:a16="http://schemas.microsoft.com/office/drawing/2014/main" id="{00000000-0008-0000-06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93" name="Picture 1" descr="ALMASHRI_0">
          <a:extLst>
            <a:ext uri="{FF2B5EF4-FFF2-40B4-BE49-F238E27FC236}">
              <a16:creationId xmlns:a16="http://schemas.microsoft.com/office/drawing/2014/main" id="{00000000-0008-0000-06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94" name="Picture 1" descr="ALMASHRI_0">
          <a:extLst>
            <a:ext uri="{FF2B5EF4-FFF2-40B4-BE49-F238E27FC236}">
              <a16:creationId xmlns:a16="http://schemas.microsoft.com/office/drawing/2014/main" id="{00000000-0008-0000-06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295" name="Picture 1" descr="ALMASHRI_0">
          <a:extLst>
            <a:ext uri="{FF2B5EF4-FFF2-40B4-BE49-F238E27FC236}">
              <a16:creationId xmlns:a16="http://schemas.microsoft.com/office/drawing/2014/main" id="{00000000-0008-0000-06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296" name="Picture 1" descr="ALMASHRI_0">
          <a:extLst>
            <a:ext uri="{FF2B5EF4-FFF2-40B4-BE49-F238E27FC236}">
              <a16:creationId xmlns:a16="http://schemas.microsoft.com/office/drawing/2014/main" id="{00000000-0008-0000-06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297" name="Picture 1" descr="ALMASHRI_0">
          <a:extLst>
            <a:ext uri="{FF2B5EF4-FFF2-40B4-BE49-F238E27FC236}">
              <a16:creationId xmlns:a16="http://schemas.microsoft.com/office/drawing/2014/main" id="{00000000-0008-0000-06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298" name="Picture 1" descr="ALMASHRI_0">
          <a:extLst>
            <a:ext uri="{FF2B5EF4-FFF2-40B4-BE49-F238E27FC236}">
              <a16:creationId xmlns:a16="http://schemas.microsoft.com/office/drawing/2014/main" id="{00000000-0008-0000-06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299" name="Picture 1" descr="ALMASHRI_0">
          <a:extLst>
            <a:ext uri="{FF2B5EF4-FFF2-40B4-BE49-F238E27FC236}">
              <a16:creationId xmlns:a16="http://schemas.microsoft.com/office/drawing/2014/main" id="{00000000-0008-0000-06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0" name="Picture 1" descr="ALMASHRI_0">
          <a:extLst>
            <a:ext uri="{FF2B5EF4-FFF2-40B4-BE49-F238E27FC236}">
              <a16:creationId xmlns:a16="http://schemas.microsoft.com/office/drawing/2014/main" id="{00000000-0008-0000-06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1" name="Picture 1" descr="ALMASHRI_0">
          <a:extLst>
            <a:ext uri="{FF2B5EF4-FFF2-40B4-BE49-F238E27FC236}">
              <a16:creationId xmlns:a16="http://schemas.microsoft.com/office/drawing/2014/main" id="{00000000-0008-0000-06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2" name="Picture 1" descr="ALMASHRI_0">
          <a:extLst>
            <a:ext uri="{FF2B5EF4-FFF2-40B4-BE49-F238E27FC236}">
              <a16:creationId xmlns:a16="http://schemas.microsoft.com/office/drawing/2014/main" id="{00000000-0008-0000-06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3" name="Picture 1" descr="ALMASHRI_0">
          <a:extLst>
            <a:ext uri="{FF2B5EF4-FFF2-40B4-BE49-F238E27FC236}">
              <a16:creationId xmlns:a16="http://schemas.microsoft.com/office/drawing/2014/main" id="{00000000-0008-0000-06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4" name="Picture 1" descr="ALMASHRI_0">
          <a:extLst>
            <a:ext uri="{FF2B5EF4-FFF2-40B4-BE49-F238E27FC236}">
              <a16:creationId xmlns:a16="http://schemas.microsoft.com/office/drawing/2014/main" id="{00000000-0008-0000-06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5" name="Picture 1" descr="ALMASHRI_0">
          <a:extLst>
            <a:ext uri="{FF2B5EF4-FFF2-40B4-BE49-F238E27FC236}">
              <a16:creationId xmlns:a16="http://schemas.microsoft.com/office/drawing/2014/main" id="{00000000-0008-0000-06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6" name="Picture 1" descr="ALMASHRI_0">
          <a:extLst>
            <a:ext uri="{FF2B5EF4-FFF2-40B4-BE49-F238E27FC236}">
              <a16:creationId xmlns:a16="http://schemas.microsoft.com/office/drawing/2014/main" id="{00000000-0008-0000-06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7" name="Picture 1" descr="ALMASHRI_0">
          <a:extLst>
            <a:ext uri="{FF2B5EF4-FFF2-40B4-BE49-F238E27FC236}">
              <a16:creationId xmlns:a16="http://schemas.microsoft.com/office/drawing/2014/main" id="{00000000-0008-0000-06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8" name="Picture 1" descr="ALMASHRI_0">
          <a:extLst>
            <a:ext uri="{FF2B5EF4-FFF2-40B4-BE49-F238E27FC236}">
              <a16:creationId xmlns:a16="http://schemas.microsoft.com/office/drawing/2014/main" id="{00000000-0008-0000-06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09" name="Picture 1" descr="ALMASHRI_0">
          <a:extLst>
            <a:ext uri="{FF2B5EF4-FFF2-40B4-BE49-F238E27FC236}">
              <a16:creationId xmlns:a16="http://schemas.microsoft.com/office/drawing/2014/main" id="{00000000-0008-0000-06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10" name="Picture 1" descr="ALMASHRI_0">
          <a:extLst>
            <a:ext uri="{FF2B5EF4-FFF2-40B4-BE49-F238E27FC236}">
              <a16:creationId xmlns:a16="http://schemas.microsoft.com/office/drawing/2014/main" id="{00000000-0008-0000-06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311" name="Picture 1" descr="ALMASHRI_0">
          <a:extLst>
            <a:ext uri="{FF2B5EF4-FFF2-40B4-BE49-F238E27FC236}">
              <a16:creationId xmlns:a16="http://schemas.microsoft.com/office/drawing/2014/main" id="{00000000-0008-0000-06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2" name="Picture 1" descr="ALMASHRI_0">
          <a:extLst>
            <a:ext uri="{FF2B5EF4-FFF2-40B4-BE49-F238E27FC236}">
              <a16:creationId xmlns:a16="http://schemas.microsoft.com/office/drawing/2014/main" id="{00000000-0008-0000-06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3" name="Picture 1" descr="ALMASHRI_0">
          <a:extLst>
            <a:ext uri="{FF2B5EF4-FFF2-40B4-BE49-F238E27FC236}">
              <a16:creationId xmlns:a16="http://schemas.microsoft.com/office/drawing/2014/main" id="{00000000-0008-0000-06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4" name="Picture 1" descr="ALMASHRI_0">
          <a:extLst>
            <a:ext uri="{FF2B5EF4-FFF2-40B4-BE49-F238E27FC236}">
              <a16:creationId xmlns:a16="http://schemas.microsoft.com/office/drawing/2014/main" id="{00000000-0008-0000-06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5" name="Picture 1" descr="ALMASHRI_0">
          <a:extLst>
            <a:ext uri="{FF2B5EF4-FFF2-40B4-BE49-F238E27FC236}">
              <a16:creationId xmlns:a16="http://schemas.microsoft.com/office/drawing/2014/main" id="{00000000-0008-0000-06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6" name="Picture 1" descr="ALMASHRI_0">
          <a:extLst>
            <a:ext uri="{FF2B5EF4-FFF2-40B4-BE49-F238E27FC236}">
              <a16:creationId xmlns:a16="http://schemas.microsoft.com/office/drawing/2014/main" id="{00000000-0008-0000-06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7" name="Picture 1" descr="ALMASHRI_0">
          <a:extLst>
            <a:ext uri="{FF2B5EF4-FFF2-40B4-BE49-F238E27FC236}">
              <a16:creationId xmlns:a16="http://schemas.microsoft.com/office/drawing/2014/main" id="{00000000-0008-0000-06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8" name="Picture 1" descr="ALMASHRI_0">
          <a:extLst>
            <a:ext uri="{FF2B5EF4-FFF2-40B4-BE49-F238E27FC236}">
              <a16:creationId xmlns:a16="http://schemas.microsoft.com/office/drawing/2014/main" id="{00000000-0008-0000-06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19" name="Picture 1" descr="ALMASHRI_0">
          <a:extLst>
            <a:ext uri="{FF2B5EF4-FFF2-40B4-BE49-F238E27FC236}">
              <a16:creationId xmlns:a16="http://schemas.microsoft.com/office/drawing/2014/main" id="{00000000-0008-0000-06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0" name="Picture 1" descr="ALMASHRI_0">
          <a:extLst>
            <a:ext uri="{FF2B5EF4-FFF2-40B4-BE49-F238E27FC236}">
              <a16:creationId xmlns:a16="http://schemas.microsoft.com/office/drawing/2014/main" id="{00000000-0008-0000-06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1" name="Picture 1" descr="ALMASHRI_0">
          <a:extLst>
            <a:ext uri="{FF2B5EF4-FFF2-40B4-BE49-F238E27FC236}">
              <a16:creationId xmlns:a16="http://schemas.microsoft.com/office/drawing/2014/main" id="{00000000-0008-0000-06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2" name="Picture 1" descr="ALMASHRI_0">
          <a:extLst>
            <a:ext uri="{FF2B5EF4-FFF2-40B4-BE49-F238E27FC236}">
              <a16:creationId xmlns:a16="http://schemas.microsoft.com/office/drawing/2014/main" id="{00000000-0008-0000-06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3" name="Picture 1" descr="ALMASHRI_0">
          <a:extLst>
            <a:ext uri="{FF2B5EF4-FFF2-40B4-BE49-F238E27FC236}">
              <a16:creationId xmlns:a16="http://schemas.microsoft.com/office/drawing/2014/main" id="{00000000-0008-0000-06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4" name="Picture 1" descr="ALMASHRI_0">
          <a:extLst>
            <a:ext uri="{FF2B5EF4-FFF2-40B4-BE49-F238E27FC236}">
              <a16:creationId xmlns:a16="http://schemas.microsoft.com/office/drawing/2014/main" id="{00000000-0008-0000-06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5" name="Picture 1" descr="ALMASHRI_0">
          <a:extLst>
            <a:ext uri="{FF2B5EF4-FFF2-40B4-BE49-F238E27FC236}">
              <a16:creationId xmlns:a16="http://schemas.microsoft.com/office/drawing/2014/main" id="{00000000-0008-0000-06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6" name="Picture 1" descr="ALMASHRI_0">
          <a:extLst>
            <a:ext uri="{FF2B5EF4-FFF2-40B4-BE49-F238E27FC236}">
              <a16:creationId xmlns:a16="http://schemas.microsoft.com/office/drawing/2014/main" id="{00000000-0008-0000-06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327" name="Picture 1" descr="ALMASHRI_0">
          <a:extLst>
            <a:ext uri="{FF2B5EF4-FFF2-40B4-BE49-F238E27FC236}">
              <a16:creationId xmlns:a16="http://schemas.microsoft.com/office/drawing/2014/main" id="{00000000-0008-0000-06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28" name="Picture 1" descr="ALMASHRI_0">
          <a:extLst>
            <a:ext uri="{FF2B5EF4-FFF2-40B4-BE49-F238E27FC236}">
              <a16:creationId xmlns:a16="http://schemas.microsoft.com/office/drawing/2014/main" id="{00000000-0008-0000-06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29" name="Picture 1" descr="ALMASHRI_0">
          <a:extLst>
            <a:ext uri="{FF2B5EF4-FFF2-40B4-BE49-F238E27FC236}">
              <a16:creationId xmlns:a16="http://schemas.microsoft.com/office/drawing/2014/main" id="{00000000-0008-0000-06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0" name="Picture 1" descr="ALMASHRI_0">
          <a:extLst>
            <a:ext uri="{FF2B5EF4-FFF2-40B4-BE49-F238E27FC236}">
              <a16:creationId xmlns:a16="http://schemas.microsoft.com/office/drawing/2014/main" id="{00000000-0008-0000-06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1" name="Picture 1" descr="ALMASHRI_0">
          <a:extLst>
            <a:ext uri="{FF2B5EF4-FFF2-40B4-BE49-F238E27FC236}">
              <a16:creationId xmlns:a16="http://schemas.microsoft.com/office/drawing/2014/main" id="{00000000-0008-0000-06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2" name="Picture 1" descr="ALMASHRI_0">
          <a:extLst>
            <a:ext uri="{FF2B5EF4-FFF2-40B4-BE49-F238E27FC236}">
              <a16:creationId xmlns:a16="http://schemas.microsoft.com/office/drawing/2014/main" id="{00000000-0008-0000-06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3" name="Picture 1" descr="ALMASHRI_0">
          <a:extLst>
            <a:ext uri="{FF2B5EF4-FFF2-40B4-BE49-F238E27FC236}">
              <a16:creationId xmlns:a16="http://schemas.microsoft.com/office/drawing/2014/main" id="{00000000-0008-0000-06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4" name="Picture 1" descr="ALMASHRI_0">
          <a:extLst>
            <a:ext uri="{FF2B5EF4-FFF2-40B4-BE49-F238E27FC236}">
              <a16:creationId xmlns:a16="http://schemas.microsoft.com/office/drawing/2014/main" id="{00000000-0008-0000-06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5" name="Picture 1" descr="ALMASHRI_0">
          <a:extLst>
            <a:ext uri="{FF2B5EF4-FFF2-40B4-BE49-F238E27FC236}">
              <a16:creationId xmlns:a16="http://schemas.microsoft.com/office/drawing/2014/main" id="{00000000-0008-0000-06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6" name="Picture 1" descr="ALMASHRI_0">
          <a:extLst>
            <a:ext uri="{FF2B5EF4-FFF2-40B4-BE49-F238E27FC236}">
              <a16:creationId xmlns:a16="http://schemas.microsoft.com/office/drawing/2014/main" id="{00000000-0008-0000-06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7" name="Picture 1" descr="ALMASHRI_0">
          <a:extLst>
            <a:ext uri="{FF2B5EF4-FFF2-40B4-BE49-F238E27FC236}">
              <a16:creationId xmlns:a16="http://schemas.microsoft.com/office/drawing/2014/main" id="{00000000-0008-0000-06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8" name="Picture 1" descr="ALMASHRI_0">
          <a:extLst>
            <a:ext uri="{FF2B5EF4-FFF2-40B4-BE49-F238E27FC236}">
              <a16:creationId xmlns:a16="http://schemas.microsoft.com/office/drawing/2014/main" id="{00000000-0008-0000-06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39" name="Picture 1" descr="ALMASHRI_0">
          <a:extLst>
            <a:ext uri="{FF2B5EF4-FFF2-40B4-BE49-F238E27FC236}">
              <a16:creationId xmlns:a16="http://schemas.microsoft.com/office/drawing/2014/main" id="{00000000-0008-0000-06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40" name="Picture 1" descr="ALMASHRI_0">
          <a:extLst>
            <a:ext uri="{FF2B5EF4-FFF2-40B4-BE49-F238E27FC236}">
              <a16:creationId xmlns:a16="http://schemas.microsoft.com/office/drawing/2014/main" id="{00000000-0008-0000-06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41" name="Picture 1" descr="ALMASHRI_0">
          <a:extLst>
            <a:ext uri="{FF2B5EF4-FFF2-40B4-BE49-F238E27FC236}">
              <a16:creationId xmlns:a16="http://schemas.microsoft.com/office/drawing/2014/main" id="{00000000-0008-0000-06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42" name="Picture 1" descr="ALMASHRI_0">
          <a:extLst>
            <a:ext uri="{FF2B5EF4-FFF2-40B4-BE49-F238E27FC236}">
              <a16:creationId xmlns:a16="http://schemas.microsoft.com/office/drawing/2014/main" id="{00000000-0008-0000-06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43" name="Picture 1" descr="ALMASHRI_0">
          <a:extLst>
            <a:ext uri="{FF2B5EF4-FFF2-40B4-BE49-F238E27FC236}">
              <a16:creationId xmlns:a16="http://schemas.microsoft.com/office/drawing/2014/main" id="{00000000-0008-0000-06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44" name="Picture 1" descr="ALMASHRI_0">
          <a:extLst>
            <a:ext uri="{FF2B5EF4-FFF2-40B4-BE49-F238E27FC236}">
              <a16:creationId xmlns:a16="http://schemas.microsoft.com/office/drawing/2014/main" id="{00000000-0008-0000-06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45" name="Picture 1" descr="ALMASHRI_0">
          <a:extLst>
            <a:ext uri="{FF2B5EF4-FFF2-40B4-BE49-F238E27FC236}">
              <a16:creationId xmlns:a16="http://schemas.microsoft.com/office/drawing/2014/main" id="{00000000-0008-0000-06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46" name="Picture 1" descr="ALMASHRI_0">
          <a:extLst>
            <a:ext uri="{FF2B5EF4-FFF2-40B4-BE49-F238E27FC236}">
              <a16:creationId xmlns:a16="http://schemas.microsoft.com/office/drawing/2014/main" id="{00000000-0008-0000-06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47" name="Picture 1" descr="ALMASHRI_0">
          <a:extLst>
            <a:ext uri="{FF2B5EF4-FFF2-40B4-BE49-F238E27FC236}">
              <a16:creationId xmlns:a16="http://schemas.microsoft.com/office/drawing/2014/main" id="{00000000-0008-0000-06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48" name="Picture 1" descr="ALMASHRI_0">
          <a:extLst>
            <a:ext uri="{FF2B5EF4-FFF2-40B4-BE49-F238E27FC236}">
              <a16:creationId xmlns:a16="http://schemas.microsoft.com/office/drawing/2014/main" id="{00000000-0008-0000-06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49" name="Picture 1" descr="ALMASHRI_0">
          <a:extLst>
            <a:ext uri="{FF2B5EF4-FFF2-40B4-BE49-F238E27FC236}">
              <a16:creationId xmlns:a16="http://schemas.microsoft.com/office/drawing/2014/main" id="{00000000-0008-0000-06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0" name="Picture 1" descr="ALMASHRI_0">
          <a:extLst>
            <a:ext uri="{FF2B5EF4-FFF2-40B4-BE49-F238E27FC236}">
              <a16:creationId xmlns:a16="http://schemas.microsoft.com/office/drawing/2014/main" id="{00000000-0008-0000-06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1" name="Picture 1" descr="ALMASHRI_0">
          <a:extLst>
            <a:ext uri="{FF2B5EF4-FFF2-40B4-BE49-F238E27FC236}">
              <a16:creationId xmlns:a16="http://schemas.microsoft.com/office/drawing/2014/main" id="{00000000-0008-0000-06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2" name="Picture 1" descr="ALMASHRI_0">
          <a:extLst>
            <a:ext uri="{FF2B5EF4-FFF2-40B4-BE49-F238E27FC236}">
              <a16:creationId xmlns:a16="http://schemas.microsoft.com/office/drawing/2014/main" id="{00000000-0008-0000-06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3" name="Picture 1" descr="ALMASHRI_0">
          <a:extLst>
            <a:ext uri="{FF2B5EF4-FFF2-40B4-BE49-F238E27FC236}">
              <a16:creationId xmlns:a16="http://schemas.microsoft.com/office/drawing/2014/main" id="{00000000-0008-0000-06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4" name="Picture 1" descr="ALMASHRI_0">
          <a:extLst>
            <a:ext uri="{FF2B5EF4-FFF2-40B4-BE49-F238E27FC236}">
              <a16:creationId xmlns:a16="http://schemas.microsoft.com/office/drawing/2014/main" id="{00000000-0008-0000-06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5" name="Picture 1" descr="ALMASHRI_0">
          <a:extLst>
            <a:ext uri="{FF2B5EF4-FFF2-40B4-BE49-F238E27FC236}">
              <a16:creationId xmlns:a16="http://schemas.microsoft.com/office/drawing/2014/main" id="{00000000-0008-0000-06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6" name="Picture 1" descr="ALMASHRI_0">
          <a:extLst>
            <a:ext uri="{FF2B5EF4-FFF2-40B4-BE49-F238E27FC236}">
              <a16:creationId xmlns:a16="http://schemas.microsoft.com/office/drawing/2014/main" id="{00000000-0008-0000-06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7" name="Picture 1" descr="ALMASHRI_0">
          <a:extLst>
            <a:ext uri="{FF2B5EF4-FFF2-40B4-BE49-F238E27FC236}">
              <a16:creationId xmlns:a16="http://schemas.microsoft.com/office/drawing/2014/main" id="{00000000-0008-0000-06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8" name="Picture 1" descr="ALMASHRI_0">
          <a:extLst>
            <a:ext uri="{FF2B5EF4-FFF2-40B4-BE49-F238E27FC236}">
              <a16:creationId xmlns:a16="http://schemas.microsoft.com/office/drawing/2014/main" id="{00000000-0008-0000-06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359" name="Picture 1" descr="ALMASHRI_0">
          <a:extLst>
            <a:ext uri="{FF2B5EF4-FFF2-40B4-BE49-F238E27FC236}">
              <a16:creationId xmlns:a16="http://schemas.microsoft.com/office/drawing/2014/main" id="{00000000-0008-0000-06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0" name="Picture 1" descr="ALMASHRI_0">
          <a:extLst>
            <a:ext uri="{FF2B5EF4-FFF2-40B4-BE49-F238E27FC236}">
              <a16:creationId xmlns:a16="http://schemas.microsoft.com/office/drawing/2014/main" id="{00000000-0008-0000-06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1" name="Picture 1" descr="ALMASHRI_0">
          <a:extLst>
            <a:ext uri="{FF2B5EF4-FFF2-40B4-BE49-F238E27FC236}">
              <a16:creationId xmlns:a16="http://schemas.microsoft.com/office/drawing/2014/main" id="{00000000-0008-0000-06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2" name="Picture 1" descr="ALMASHRI_0">
          <a:extLst>
            <a:ext uri="{FF2B5EF4-FFF2-40B4-BE49-F238E27FC236}">
              <a16:creationId xmlns:a16="http://schemas.microsoft.com/office/drawing/2014/main" id="{00000000-0008-0000-06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3" name="Picture 1" descr="ALMASHRI_0">
          <a:extLst>
            <a:ext uri="{FF2B5EF4-FFF2-40B4-BE49-F238E27FC236}">
              <a16:creationId xmlns:a16="http://schemas.microsoft.com/office/drawing/2014/main" id="{00000000-0008-0000-06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4" name="Picture 1" descr="ALMASHRI_0">
          <a:extLst>
            <a:ext uri="{FF2B5EF4-FFF2-40B4-BE49-F238E27FC236}">
              <a16:creationId xmlns:a16="http://schemas.microsoft.com/office/drawing/2014/main" id="{00000000-0008-0000-06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5" name="Picture 1" descr="ALMASHRI_0">
          <a:extLst>
            <a:ext uri="{FF2B5EF4-FFF2-40B4-BE49-F238E27FC236}">
              <a16:creationId xmlns:a16="http://schemas.microsoft.com/office/drawing/2014/main" id="{00000000-0008-0000-06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6" name="Picture 1" descr="ALMASHRI_0">
          <a:extLst>
            <a:ext uri="{FF2B5EF4-FFF2-40B4-BE49-F238E27FC236}">
              <a16:creationId xmlns:a16="http://schemas.microsoft.com/office/drawing/2014/main" id="{00000000-0008-0000-06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7" name="Picture 1" descr="ALMASHRI_0">
          <a:extLst>
            <a:ext uri="{FF2B5EF4-FFF2-40B4-BE49-F238E27FC236}">
              <a16:creationId xmlns:a16="http://schemas.microsoft.com/office/drawing/2014/main" id="{00000000-0008-0000-06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8" name="Picture 1" descr="ALMASHRI_0">
          <a:extLst>
            <a:ext uri="{FF2B5EF4-FFF2-40B4-BE49-F238E27FC236}">
              <a16:creationId xmlns:a16="http://schemas.microsoft.com/office/drawing/2014/main" id="{00000000-0008-0000-06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69" name="Picture 1" descr="ALMASHRI_0">
          <a:extLst>
            <a:ext uri="{FF2B5EF4-FFF2-40B4-BE49-F238E27FC236}">
              <a16:creationId xmlns:a16="http://schemas.microsoft.com/office/drawing/2014/main" id="{00000000-0008-0000-06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70" name="Picture 1" descr="ALMASHRI_0">
          <a:extLst>
            <a:ext uri="{FF2B5EF4-FFF2-40B4-BE49-F238E27FC236}">
              <a16:creationId xmlns:a16="http://schemas.microsoft.com/office/drawing/2014/main" id="{00000000-0008-0000-06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71" name="Picture 1" descr="ALMASHRI_0">
          <a:extLst>
            <a:ext uri="{FF2B5EF4-FFF2-40B4-BE49-F238E27FC236}">
              <a16:creationId xmlns:a16="http://schemas.microsoft.com/office/drawing/2014/main" id="{00000000-0008-0000-06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72" name="Picture 1" descr="ALMASHRI_0">
          <a:extLst>
            <a:ext uri="{FF2B5EF4-FFF2-40B4-BE49-F238E27FC236}">
              <a16:creationId xmlns:a16="http://schemas.microsoft.com/office/drawing/2014/main" id="{00000000-0008-0000-06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73" name="Picture 1" descr="ALMASHRI_0">
          <a:extLst>
            <a:ext uri="{FF2B5EF4-FFF2-40B4-BE49-F238E27FC236}">
              <a16:creationId xmlns:a16="http://schemas.microsoft.com/office/drawing/2014/main" id="{00000000-0008-0000-06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74" name="Picture 1" descr="ALMASHRI_0">
          <a:extLst>
            <a:ext uri="{FF2B5EF4-FFF2-40B4-BE49-F238E27FC236}">
              <a16:creationId xmlns:a16="http://schemas.microsoft.com/office/drawing/2014/main" id="{00000000-0008-0000-06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375" name="Picture 1" descr="ALMASHRI_0">
          <a:extLst>
            <a:ext uri="{FF2B5EF4-FFF2-40B4-BE49-F238E27FC236}">
              <a16:creationId xmlns:a16="http://schemas.microsoft.com/office/drawing/2014/main" id="{00000000-0008-0000-06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76" name="Picture 1" descr="ALMASHRI_0">
          <a:extLst>
            <a:ext uri="{FF2B5EF4-FFF2-40B4-BE49-F238E27FC236}">
              <a16:creationId xmlns:a16="http://schemas.microsoft.com/office/drawing/2014/main" id="{00000000-0008-0000-06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77" name="Picture 1" descr="ALMASHRI_0">
          <a:extLst>
            <a:ext uri="{FF2B5EF4-FFF2-40B4-BE49-F238E27FC236}">
              <a16:creationId xmlns:a16="http://schemas.microsoft.com/office/drawing/2014/main" id="{00000000-0008-0000-06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78" name="Picture 1" descr="ALMASHRI_0">
          <a:extLst>
            <a:ext uri="{FF2B5EF4-FFF2-40B4-BE49-F238E27FC236}">
              <a16:creationId xmlns:a16="http://schemas.microsoft.com/office/drawing/2014/main" id="{00000000-0008-0000-06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79" name="Picture 1" descr="ALMASHRI_0">
          <a:extLst>
            <a:ext uri="{FF2B5EF4-FFF2-40B4-BE49-F238E27FC236}">
              <a16:creationId xmlns:a16="http://schemas.microsoft.com/office/drawing/2014/main" id="{00000000-0008-0000-06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0" name="Picture 1" descr="ALMASHRI_0">
          <a:extLst>
            <a:ext uri="{FF2B5EF4-FFF2-40B4-BE49-F238E27FC236}">
              <a16:creationId xmlns:a16="http://schemas.microsoft.com/office/drawing/2014/main" id="{00000000-0008-0000-06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1" name="Picture 1" descr="ALMASHRI_0">
          <a:extLst>
            <a:ext uri="{FF2B5EF4-FFF2-40B4-BE49-F238E27FC236}">
              <a16:creationId xmlns:a16="http://schemas.microsoft.com/office/drawing/2014/main" id="{00000000-0008-0000-06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2" name="Picture 1" descr="ALMASHRI_0">
          <a:extLst>
            <a:ext uri="{FF2B5EF4-FFF2-40B4-BE49-F238E27FC236}">
              <a16:creationId xmlns:a16="http://schemas.microsoft.com/office/drawing/2014/main" id="{00000000-0008-0000-06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3" name="Picture 1" descr="ALMASHRI_0">
          <a:extLst>
            <a:ext uri="{FF2B5EF4-FFF2-40B4-BE49-F238E27FC236}">
              <a16:creationId xmlns:a16="http://schemas.microsoft.com/office/drawing/2014/main" id="{00000000-0008-0000-06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4" name="Picture 1" descr="ALMASHRI_0">
          <a:extLst>
            <a:ext uri="{FF2B5EF4-FFF2-40B4-BE49-F238E27FC236}">
              <a16:creationId xmlns:a16="http://schemas.microsoft.com/office/drawing/2014/main" id="{00000000-0008-0000-06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5" name="Picture 1" descr="ALMASHRI_0">
          <a:extLst>
            <a:ext uri="{FF2B5EF4-FFF2-40B4-BE49-F238E27FC236}">
              <a16:creationId xmlns:a16="http://schemas.microsoft.com/office/drawing/2014/main" id="{00000000-0008-0000-06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6" name="Picture 1" descr="ALMASHRI_0">
          <a:extLst>
            <a:ext uri="{FF2B5EF4-FFF2-40B4-BE49-F238E27FC236}">
              <a16:creationId xmlns:a16="http://schemas.microsoft.com/office/drawing/2014/main" id="{00000000-0008-0000-06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7" name="Picture 1" descr="ALMASHRI_0">
          <a:extLst>
            <a:ext uri="{FF2B5EF4-FFF2-40B4-BE49-F238E27FC236}">
              <a16:creationId xmlns:a16="http://schemas.microsoft.com/office/drawing/2014/main" id="{00000000-0008-0000-06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8" name="Picture 1" descr="ALMASHRI_0">
          <a:extLst>
            <a:ext uri="{FF2B5EF4-FFF2-40B4-BE49-F238E27FC236}">
              <a16:creationId xmlns:a16="http://schemas.microsoft.com/office/drawing/2014/main" id="{00000000-0008-0000-06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89" name="Picture 1" descr="ALMASHRI_0">
          <a:extLst>
            <a:ext uri="{FF2B5EF4-FFF2-40B4-BE49-F238E27FC236}">
              <a16:creationId xmlns:a16="http://schemas.microsoft.com/office/drawing/2014/main" id="{00000000-0008-0000-06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90" name="Picture 1" descr="ALMASHRI_0">
          <a:extLst>
            <a:ext uri="{FF2B5EF4-FFF2-40B4-BE49-F238E27FC236}">
              <a16:creationId xmlns:a16="http://schemas.microsoft.com/office/drawing/2014/main" id="{00000000-0008-0000-06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391" name="Picture 1" descr="ALMASHRI_0">
          <a:extLst>
            <a:ext uri="{FF2B5EF4-FFF2-40B4-BE49-F238E27FC236}">
              <a16:creationId xmlns:a16="http://schemas.microsoft.com/office/drawing/2014/main" id="{00000000-0008-0000-06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2" name="Picture 1" descr="ALMASHRI_0">
          <a:extLst>
            <a:ext uri="{FF2B5EF4-FFF2-40B4-BE49-F238E27FC236}">
              <a16:creationId xmlns:a16="http://schemas.microsoft.com/office/drawing/2014/main" id="{00000000-0008-0000-06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3" name="Picture 1" descr="ALMASHRI_0">
          <a:extLst>
            <a:ext uri="{FF2B5EF4-FFF2-40B4-BE49-F238E27FC236}">
              <a16:creationId xmlns:a16="http://schemas.microsoft.com/office/drawing/2014/main" id="{00000000-0008-0000-06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4" name="Picture 1" descr="ALMASHRI_0">
          <a:extLst>
            <a:ext uri="{FF2B5EF4-FFF2-40B4-BE49-F238E27FC236}">
              <a16:creationId xmlns:a16="http://schemas.microsoft.com/office/drawing/2014/main" id="{00000000-0008-0000-06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5" name="Picture 1" descr="ALMASHRI_0">
          <a:extLst>
            <a:ext uri="{FF2B5EF4-FFF2-40B4-BE49-F238E27FC236}">
              <a16:creationId xmlns:a16="http://schemas.microsoft.com/office/drawing/2014/main" id="{00000000-0008-0000-06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6" name="Picture 1" descr="ALMASHRI_0">
          <a:extLst>
            <a:ext uri="{FF2B5EF4-FFF2-40B4-BE49-F238E27FC236}">
              <a16:creationId xmlns:a16="http://schemas.microsoft.com/office/drawing/2014/main" id="{00000000-0008-0000-06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7" name="Picture 1" descr="ALMASHRI_0">
          <a:extLst>
            <a:ext uri="{FF2B5EF4-FFF2-40B4-BE49-F238E27FC236}">
              <a16:creationId xmlns:a16="http://schemas.microsoft.com/office/drawing/2014/main" id="{00000000-0008-0000-06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8" name="Picture 1" descr="ALMASHRI_0">
          <a:extLst>
            <a:ext uri="{FF2B5EF4-FFF2-40B4-BE49-F238E27FC236}">
              <a16:creationId xmlns:a16="http://schemas.microsoft.com/office/drawing/2014/main" id="{00000000-0008-0000-06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399" name="Picture 1" descr="ALMASHRI_0">
          <a:extLst>
            <a:ext uri="{FF2B5EF4-FFF2-40B4-BE49-F238E27FC236}">
              <a16:creationId xmlns:a16="http://schemas.microsoft.com/office/drawing/2014/main" id="{00000000-0008-0000-06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0" name="Picture 1" descr="ALMASHRI_0">
          <a:extLst>
            <a:ext uri="{FF2B5EF4-FFF2-40B4-BE49-F238E27FC236}">
              <a16:creationId xmlns:a16="http://schemas.microsoft.com/office/drawing/2014/main" id="{00000000-0008-0000-06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1" name="Picture 1" descr="ALMASHRI_0">
          <a:extLst>
            <a:ext uri="{FF2B5EF4-FFF2-40B4-BE49-F238E27FC236}">
              <a16:creationId xmlns:a16="http://schemas.microsoft.com/office/drawing/2014/main" id="{00000000-0008-0000-06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2" name="Picture 1" descr="ALMASHRI_0">
          <a:extLst>
            <a:ext uri="{FF2B5EF4-FFF2-40B4-BE49-F238E27FC236}">
              <a16:creationId xmlns:a16="http://schemas.microsoft.com/office/drawing/2014/main" id="{00000000-0008-0000-06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3" name="Picture 1" descr="ALMASHRI_0">
          <a:extLst>
            <a:ext uri="{FF2B5EF4-FFF2-40B4-BE49-F238E27FC236}">
              <a16:creationId xmlns:a16="http://schemas.microsoft.com/office/drawing/2014/main" id="{00000000-0008-0000-06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4" name="Picture 1" descr="ALMASHRI_0">
          <a:extLst>
            <a:ext uri="{FF2B5EF4-FFF2-40B4-BE49-F238E27FC236}">
              <a16:creationId xmlns:a16="http://schemas.microsoft.com/office/drawing/2014/main" id="{00000000-0008-0000-06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5" name="Picture 1" descr="ALMASHRI_0">
          <a:extLst>
            <a:ext uri="{FF2B5EF4-FFF2-40B4-BE49-F238E27FC236}">
              <a16:creationId xmlns:a16="http://schemas.microsoft.com/office/drawing/2014/main" id="{00000000-0008-0000-06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6" name="Picture 1" descr="ALMASHRI_0">
          <a:extLst>
            <a:ext uri="{FF2B5EF4-FFF2-40B4-BE49-F238E27FC236}">
              <a16:creationId xmlns:a16="http://schemas.microsoft.com/office/drawing/2014/main" id="{00000000-0008-0000-06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07" name="Picture 1" descr="ALMASHRI_0">
          <a:extLst>
            <a:ext uri="{FF2B5EF4-FFF2-40B4-BE49-F238E27FC236}">
              <a16:creationId xmlns:a16="http://schemas.microsoft.com/office/drawing/2014/main" id="{00000000-0008-0000-06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08" name="Picture 1" descr="ALMASHRI_0">
          <a:extLst>
            <a:ext uri="{FF2B5EF4-FFF2-40B4-BE49-F238E27FC236}">
              <a16:creationId xmlns:a16="http://schemas.microsoft.com/office/drawing/2014/main" id="{00000000-0008-0000-06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09" name="Picture 1" descr="ALMASHRI_0">
          <a:extLst>
            <a:ext uri="{FF2B5EF4-FFF2-40B4-BE49-F238E27FC236}">
              <a16:creationId xmlns:a16="http://schemas.microsoft.com/office/drawing/2014/main" id="{00000000-0008-0000-06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0" name="Picture 1" descr="ALMASHRI_0">
          <a:extLst>
            <a:ext uri="{FF2B5EF4-FFF2-40B4-BE49-F238E27FC236}">
              <a16:creationId xmlns:a16="http://schemas.microsoft.com/office/drawing/2014/main" id="{00000000-0008-0000-06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1" name="Picture 1" descr="ALMASHRI_0">
          <a:extLst>
            <a:ext uri="{FF2B5EF4-FFF2-40B4-BE49-F238E27FC236}">
              <a16:creationId xmlns:a16="http://schemas.microsoft.com/office/drawing/2014/main" id="{00000000-0008-0000-06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2" name="Picture 1" descr="ALMASHRI_0">
          <a:extLst>
            <a:ext uri="{FF2B5EF4-FFF2-40B4-BE49-F238E27FC236}">
              <a16:creationId xmlns:a16="http://schemas.microsoft.com/office/drawing/2014/main" id="{00000000-0008-0000-06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3" name="Picture 1" descr="ALMASHRI_0">
          <a:extLst>
            <a:ext uri="{FF2B5EF4-FFF2-40B4-BE49-F238E27FC236}">
              <a16:creationId xmlns:a16="http://schemas.microsoft.com/office/drawing/2014/main" id="{00000000-0008-0000-06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4" name="Picture 1" descr="ALMASHRI_0">
          <a:extLst>
            <a:ext uri="{FF2B5EF4-FFF2-40B4-BE49-F238E27FC236}">
              <a16:creationId xmlns:a16="http://schemas.microsoft.com/office/drawing/2014/main" id="{00000000-0008-0000-06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5" name="Picture 1" descr="ALMASHRI_0">
          <a:extLst>
            <a:ext uri="{FF2B5EF4-FFF2-40B4-BE49-F238E27FC236}">
              <a16:creationId xmlns:a16="http://schemas.microsoft.com/office/drawing/2014/main" id="{00000000-0008-0000-06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6" name="Picture 1" descr="ALMASHRI_0">
          <a:extLst>
            <a:ext uri="{FF2B5EF4-FFF2-40B4-BE49-F238E27FC236}">
              <a16:creationId xmlns:a16="http://schemas.microsoft.com/office/drawing/2014/main" id="{00000000-0008-0000-06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7" name="Picture 1" descr="ALMASHRI_0">
          <a:extLst>
            <a:ext uri="{FF2B5EF4-FFF2-40B4-BE49-F238E27FC236}">
              <a16:creationId xmlns:a16="http://schemas.microsoft.com/office/drawing/2014/main" id="{00000000-0008-0000-06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8" name="Picture 1" descr="ALMASHRI_0">
          <a:extLst>
            <a:ext uri="{FF2B5EF4-FFF2-40B4-BE49-F238E27FC236}">
              <a16:creationId xmlns:a16="http://schemas.microsoft.com/office/drawing/2014/main" id="{00000000-0008-0000-06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19" name="Picture 1" descr="ALMASHRI_0">
          <a:extLst>
            <a:ext uri="{FF2B5EF4-FFF2-40B4-BE49-F238E27FC236}">
              <a16:creationId xmlns:a16="http://schemas.microsoft.com/office/drawing/2014/main" id="{00000000-0008-0000-06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20" name="Picture 1" descr="ALMASHRI_0">
          <a:extLst>
            <a:ext uri="{FF2B5EF4-FFF2-40B4-BE49-F238E27FC236}">
              <a16:creationId xmlns:a16="http://schemas.microsoft.com/office/drawing/2014/main" id="{00000000-0008-0000-06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21" name="Picture 1" descr="ALMASHRI_0">
          <a:extLst>
            <a:ext uri="{FF2B5EF4-FFF2-40B4-BE49-F238E27FC236}">
              <a16:creationId xmlns:a16="http://schemas.microsoft.com/office/drawing/2014/main" id="{00000000-0008-0000-06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22" name="Picture 1" descr="ALMASHRI_0">
          <a:extLst>
            <a:ext uri="{FF2B5EF4-FFF2-40B4-BE49-F238E27FC236}">
              <a16:creationId xmlns:a16="http://schemas.microsoft.com/office/drawing/2014/main" id="{00000000-0008-0000-06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23" name="Picture 1" descr="ALMASHRI_0">
          <a:extLst>
            <a:ext uri="{FF2B5EF4-FFF2-40B4-BE49-F238E27FC236}">
              <a16:creationId xmlns:a16="http://schemas.microsoft.com/office/drawing/2014/main" id="{00000000-0008-0000-06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24" name="Picture 1" descr="ALMASHRI_0">
          <a:extLst>
            <a:ext uri="{FF2B5EF4-FFF2-40B4-BE49-F238E27FC236}">
              <a16:creationId xmlns:a16="http://schemas.microsoft.com/office/drawing/2014/main" id="{00000000-0008-0000-06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25" name="Picture 1" descr="ALMASHRI_0">
          <a:extLst>
            <a:ext uri="{FF2B5EF4-FFF2-40B4-BE49-F238E27FC236}">
              <a16:creationId xmlns:a16="http://schemas.microsoft.com/office/drawing/2014/main" id="{00000000-0008-0000-06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26" name="Picture 1" descr="ALMASHRI_0">
          <a:extLst>
            <a:ext uri="{FF2B5EF4-FFF2-40B4-BE49-F238E27FC236}">
              <a16:creationId xmlns:a16="http://schemas.microsoft.com/office/drawing/2014/main" id="{00000000-0008-0000-06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27" name="Picture 1" descr="ALMASHRI_0">
          <a:extLst>
            <a:ext uri="{FF2B5EF4-FFF2-40B4-BE49-F238E27FC236}">
              <a16:creationId xmlns:a16="http://schemas.microsoft.com/office/drawing/2014/main" id="{00000000-0008-0000-06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28" name="Picture 1" descr="ALMASHRI_0">
          <a:extLst>
            <a:ext uri="{FF2B5EF4-FFF2-40B4-BE49-F238E27FC236}">
              <a16:creationId xmlns:a16="http://schemas.microsoft.com/office/drawing/2014/main" id="{00000000-0008-0000-06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29" name="Picture 1" descr="ALMASHRI_0">
          <a:extLst>
            <a:ext uri="{FF2B5EF4-FFF2-40B4-BE49-F238E27FC236}">
              <a16:creationId xmlns:a16="http://schemas.microsoft.com/office/drawing/2014/main" id="{00000000-0008-0000-06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0" name="Picture 1" descr="ALMASHRI_0">
          <a:extLst>
            <a:ext uri="{FF2B5EF4-FFF2-40B4-BE49-F238E27FC236}">
              <a16:creationId xmlns:a16="http://schemas.microsoft.com/office/drawing/2014/main" id="{00000000-0008-0000-06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1" name="Picture 1" descr="ALMASHRI_0">
          <a:extLst>
            <a:ext uri="{FF2B5EF4-FFF2-40B4-BE49-F238E27FC236}">
              <a16:creationId xmlns:a16="http://schemas.microsoft.com/office/drawing/2014/main" id="{00000000-0008-0000-06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2" name="Picture 1" descr="ALMASHRI_0">
          <a:extLst>
            <a:ext uri="{FF2B5EF4-FFF2-40B4-BE49-F238E27FC236}">
              <a16:creationId xmlns:a16="http://schemas.microsoft.com/office/drawing/2014/main" id="{00000000-0008-0000-06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3" name="Picture 1" descr="ALMASHRI_0">
          <a:extLst>
            <a:ext uri="{FF2B5EF4-FFF2-40B4-BE49-F238E27FC236}">
              <a16:creationId xmlns:a16="http://schemas.microsoft.com/office/drawing/2014/main" id="{00000000-0008-0000-06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4" name="Picture 1" descr="ALMASHRI_0">
          <a:extLst>
            <a:ext uri="{FF2B5EF4-FFF2-40B4-BE49-F238E27FC236}">
              <a16:creationId xmlns:a16="http://schemas.microsoft.com/office/drawing/2014/main" id="{00000000-0008-0000-06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5" name="Picture 1" descr="ALMASHRI_0">
          <a:extLst>
            <a:ext uri="{FF2B5EF4-FFF2-40B4-BE49-F238E27FC236}">
              <a16:creationId xmlns:a16="http://schemas.microsoft.com/office/drawing/2014/main" id="{00000000-0008-0000-06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6" name="Picture 1" descr="ALMASHRI_0">
          <a:extLst>
            <a:ext uri="{FF2B5EF4-FFF2-40B4-BE49-F238E27FC236}">
              <a16:creationId xmlns:a16="http://schemas.microsoft.com/office/drawing/2014/main" id="{00000000-0008-0000-06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7" name="Picture 1" descr="ALMASHRI_0">
          <a:extLst>
            <a:ext uri="{FF2B5EF4-FFF2-40B4-BE49-F238E27FC236}">
              <a16:creationId xmlns:a16="http://schemas.microsoft.com/office/drawing/2014/main" id="{00000000-0008-0000-06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8" name="Picture 1" descr="ALMASHRI_0">
          <a:extLst>
            <a:ext uri="{FF2B5EF4-FFF2-40B4-BE49-F238E27FC236}">
              <a16:creationId xmlns:a16="http://schemas.microsoft.com/office/drawing/2014/main" id="{00000000-0008-0000-06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439" name="Picture 1" descr="ALMASHRI_0">
          <a:extLst>
            <a:ext uri="{FF2B5EF4-FFF2-40B4-BE49-F238E27FC236}">
              <a16:creationId xmlns:a16="http://schemas.microsoft.com/office/drawing/2014/main" id="{00000000-0008-0000-06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0" name="Picture 1" descr="ALMASHRI_0">
          <a:extLst>
            <a:ext uri="{FF2B5EF4-FFF2-40B4-BE49-F238E27FC236}">
              <a16:creationId xmlns:a16="http://schemas.microsoft.com/office/drawing/2014/main" id="{00000000-0008-0000-06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1" name="Picture 1" descr="ALMASHRI_0">
          <a:extLst>
            <a:ext uri="{FF2B5EF4-FFF2-40B4-BE49-F238E27FC236}">
              <a16:creationId xmlns:a16="http://schemas.microsoft.com/office/drawing/2014/main" id="{00000000-0008-0000-06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2" name="Picture 1" descr="ALMASHRI_0">
          <a:extLst>
            <a:ext uri="{FF2B5EF4-FFF2-40B4-BE49-F238E27FC236}">
              <a16:creationId xmlns:a16="http://schemas.microsoft.com/office/drawing/2014/main" id="{00000000-0008-0000-06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3" name="Picture 1" descr="ALMASHRI_0">
          <a:extLst>
            <a:ext uri="{FF2B5EF4-FFF2-40B4-BE49-F238E27FC236}">
              <a16:creationId xmlns:a16="http://schemas.microsoft.com/office/drawing/2014/main" id="{00000000-0008-0000-06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4" name="Picture 1" descr="ALMASHRI_0">
          <a:extLst>
            <a:ext uri="{FF2B5EF4-FFF2-40B4-BE49-F238E27FC236}">
              <a16:creationId xmlns:a16="http://schemas.microsoft.com/office/drawing/2014/main" id="{00000000-0008-0000-06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5" name="Picture 1" descr="ALMASHRI_0">
          <a:extLst>
            <a:ext uri="{FF2B5EF4-FFF2-40B4-BE49-F238E27FC236}">
              <a16:creationId xmlns:a16="http://schemas.microsoft.com/office/drawing/2014/main" id="{00000000-0008-0000-06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6" name="Picture 1" descr="ALMASHRI_0">
          <a:extLst>
            <a:ext uri="{FF2B5EF4-FFF2-40B4-BE49-F238E27FC236}">
              <a16:creationId xmlns:a16="http://schemas.microsoft.com/office/drawing/2014/main" id="{00000000-0008-0000-06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7" name="Picture 1" descr="ALMASHRI_0">
          <a:extLst>
            <a:ext uri="{FF2B5EF4-FFF2-40B4-BE49-F238E27FC236}">
              <a16:creationId xmlns:a16="http://schemas.microsoft.com/office/drawing/2014/main" id="{00000000-0008-0000-06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8" name="Picture 1" descr="ALMASHRI_0">
          <a:extLst>
            <a:ext uri="{FF2B5EF4-FFF2-40B4-BE49-F238E27FC236}">
              <a16:creationId xmlns:a16="http://schemas.microsoft.com/office/drawing/2014/main" id="{00000000-0008-0000-06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49" name="Picture 1" descr="ALMASHRI_0">
          <a:extLst>
            <a:ext uri="{FF2B5EF4-FFF2-40B4-BE49-F238E27FC236}">
              <a16:creationId xmlns:a16="http://schemas.microsoft.com/office/drawing/2014/main" id="{00000000-0008-0000-06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50" name="Picture 1" descr="ALMASHRI_0">
          <a:extLst>
            <a:ext uri="{FF2B5EF4-FFF2-40B4-BE49-F238E27FC236}">
              <a16:creationId xmlns:a16="http://schemas.microsoft.com/office/drawing/2014/main" id="{00000000-0008-0000-06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51" name="Picture 1" descr="ALMASHRI_0">
          <a:extLst>
            <a:ext uri="{FF2B5EF4-FFF2-40B4-BE49-F238E27FC236}">
              <a16:creationId xmlns:a16="http://schemas.microsoft.com/office/drawing/2014/main" id="{00000000-0008-0000-06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52" name="Picture 1" descr="ALMASHRI_0">
          <a:extLst>
            <a:ext uri="{FF2B5EF4-FFF2-40B4-BE49-F238E27FC236}">
              <a16:creationId xmlns:a16="http://schemas.microsoft.com/office/drawing/2014/main" id="{00000000-0008-0000-06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53" name="Picture 1" descr="ALMASHRI_0">
          <a:extLst>
            <a:ext uri="{FF2B5EF4-FFF2-40B4-BE49-F238E27FC236}">
              <a16:creationId xmlns:a16="http://schemas.microsoft.com/office/drawing/2014/main" id="{00000000-0008-0000-06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54" name="Picture 1" descr="ALMASHRI_0">
          <a:extLst>
            <a:ext uri="{FF2B5EF4-FFF2-40B4-BE49-F238E27FC236}">
              <a16:creationId xmlns:a16="http://schemas.microsoft.com/office/drawing/2014/main" id="{00000000-0008-0000-06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455" name="Picture 1" descr="ALMASHRI_0">
          <a:extLst>
            <a:ext uri="{FF2B5EF4-FFF2-40B4-BE49-F238E27FC236}">
              <a16:creationId xmlns:a16="http://schemas.microsoft.com/office/drawing/2014/main" id="{00000000-0008-0000-06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56" name="Picture 1" descr="ALMASHRI_0">
          <a:extLst>
            <a:ext uri="{FF2B5EF4-FFF2-40B4-BE49-F238E27FC236}">
              <a16:creationId xmlns:a16="http://schemas.microsoft.com/office/drawing/2014/main" id="{00000000-0008-0000-06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57" name="Picture 1" descr="ALMASHRI_0">
          <a:extLst>
            <a:ext uri="{FF2B5EF4-FFF2-40B4-BE49-F238E27FC236}">
              <a16:creationId xmlns:a16="http://schemas.microsoft.com/office/drawing/2014/main" id="{00000000-0008-0000-06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58" name="Picture 1" descr="ALMASHRI_0">
          <a:extLst>
            <a:ext uri="{FF2B5EF4-FFF2-40B4-BE49-F238E27FC236}">
              <a16:creationId xmlns:a16="http://schemas.microsoft.com/office/drawing/2014/main" id="{00000000-0008-0000-06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59" name="Picture 1" descr="ALMASHRI_0">
          <a:extLst>
            <a:ext uri="{FF2B5EF4-FFF2-40B4-BE49-F238E27FC236}">
              <a16:creationId xmlns:a16="http://schemas.microsoft.com/office/drawing/2014/main" id="{00000000-0008-0000-06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0" name="Picture 1" descr="ALMASHRI_0">
          <a:extLst>
            <a:ext uri="{FF2B5EF4-FFF2-40B4-BE49-F238E27FC236}">
              <a16:creationId xmlns:a16="http://schemas.microsoft.com/office/drawing/2014/main" id="{00000000-0008-0000-06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1" name="Picture 1" descr="ALMASHRI_0">
          <a:extLst>
            <a:ext uri="{FF2B5EF4-FFF2-40B4-BE49-F238E27FC236}">
              <a16:creationId xmlns:a16="http://schemas.microsoft.com/office/drawing/2014/main" id="{00000000-0008-0000-06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2" name="Picture 1" descr="ALMASHRI_0">
          <a:extLst>
            <a:ext uri="{FF2B5EF4-FFF2-40B4-BE49-F238E27FC236}">
              <a16:creationId xmlns:a16="http://schemas.microsoft.com/office/drawing/2014/main" id="{00000000-0008-0000-06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3" name="Picture 1" descr="ALMASHRI_0">
          <a:extLst>
            <a:ext uri="{FF2B5EF4-FFF2-40B4-BE49-F238E27FC236}">
              <a16:creationId xmlns:a16="http://schemas.microsoft.com/office/drawing/2014/main" id="{00000000-0008-0000-06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4" name="Picture 1" descr="ALMASHRI_0">
          <a:extLst>
            <a:ext uri="{FF2B5EF4-FFF2-40B4-BE49-F238E27FC236}">
              <a16:creationId xmlns:a16="http://schemas.microsoft.com/office/drawing/2014/main" id="{00000000-0008-0000-06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5" name="Picture 1" descr="ALMASHRI_0">
          <a:extLst>
            <a:ext uri="{FF2B5EF4-FFF2-40B4-BE49-F238E27FC236}">
              <a16:creationId xmlns:a16="http://schemas.microsoft.com/office/drawing/2014/main" id="{00000000-0008-0000-06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6" name="Picture 1" descr="ALMASHRI_0">
          <a:extLst>
            <a:ext uri="{FF2B5EF4-FFF2-40B4-BE49-F238E27FC236}">
              <a16:creationId xmlns:a16="http://schemas.microsoft.com/office/drawing/2014/main" id="{00000000-0008-0000-06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7" name="Picture 1" descr="ALMASHRI_0">
          <a:extLst>
            <a:ext uri="{FF2B5EF4-FFF2-40B4-BE49-F238E27FC236}">
              <a16:creationId xmlns:a16="http://schemas.microsoft.com/office/drawing/2014/main" id="{00000000-0008-0000-06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8" name="Picture 1" descr="ALMASHRI_0">
          <a:extLst>
            <a:ext uri="{FF2B5EF4-FFF2-40B4-BE49-F238E27FC236}">
              <a16:creationId xmlns:a16="http://schemas.microsoft.com/office/drawing/2014/main" id="{00000000-0008-0000-06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69" name="Picture 1" descr="ALMASHRI_0">
          <a:extLst>
            <a:ext uri="{FF2B5EF4-FFF2-40B4-BE49-F238E27FC236}">
              <a16:creationId xmlns:a16="http://schemas.microsoft.com/office/drawing/2014/main" id="{00000000-0008-0000-06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70" name="Picture 1" descr="ALMASHRI_0">
          <a:extLst>
            <a:ext uri="{FF2B5EF4-FFF2-40B4-BE49-F238E27FC236}">
              <a16:creationId xmlns:a16="http://schemas.microsoft.com/office/drawing/2014/main" id="{00000000-0008-0000-06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471" name="Picture 1" descr="ALMASHRI_0">
          <a:extLst>
            <a:ext uri="{FF2B5EF4-FFF2-40B4-BE49-F238E27FC236}">
              <a16:creationId xmlns:a16="http://schemas.microsoft.com/office/drawing/2014/main" id="{00000000-0008-0000-06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2" name="Picture 1" descr="ALMASHRI_0">
          <a:extLst>
            <a:ext uri="{FF2B5EF4-FFF2-40B4-BE49-F238E27FC236}">
              <a16:creationId xmlns:a16="http://schemas.microsoft.com/office/drawing/2014/main" id="{00000000-0008-0000-06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3" name="Picture 1" descr="ALMASHRI_0">
          <a:extLst>
            <a:ext uri="{FF2B5EF4-FFF2-40B4-BE49-F238E27FC236}">
              <a16:creationId xmlns:a16="http://schemas.microsoft.com/office/drawing/2014/main" id="{00000000-0008-0000-06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4" name="Picture 1" descr="ALMASHRI_0">
          <a:extLst>
            <a:ext uri="{FF2B5EF4-FFF2-40B4-BE49-F238E27FC236}">
              <a16:creationId xmlns:a16="http://schemas.microsoft.com/office/drawing/2014/main" id="{00000000-0008-0000-06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5" name="Picture 1" descr="ALMASHRI_0">
          <a:extLst>
            <a:ext uri="{FF2B5EF4-FFF2-40B4-BE49-F238E27FC236}">
              <a16:creationId xmlns:a16="http://schemas.microsoft.com/office/drawing/2014/main" id="{00000000-0008-0000-06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6" name="Picture 1" descr="ALMASHRI_0">
          <a:extLst>
            <a:ext uri="{FF2B5EF4-FFF2-40B4-BE49-F238E27FC236}">
              <a16:creationId xmlns:a16="http://schemas.microsoft.com/office/drawing/2014/main" id="{00000000-0008-0000-06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7" name="Picture 1" descr="ALMASHRI_0">
          <a:extLst>
            <a:ext uri="{FF2B5EF4-FFF2-40B4-BE49-F238E27FC236}">
              <a16:creationId xmlns:a16="http://schemas.microsoft.com/office/drawing/2014/main" id="{00000000-0008-0000-06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8" name="Picture 1" descr="ALMASHRI_0">
          <a:extLst>
            <a:ext uri="{FF2B5EF4-FFF2-40B4-BE49-F238E27FC236}">
              <a16:creationId xmlns:a16="http://schemas.microsoft.com/office/drawing/2014/main" id="{00000000-0008-0000-06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79" name="Picture 1" descr="ALMASHRI_0">
          <a:extLst>
            <a:ext uri="{FF2B5EF4-FFF2-40B4-BE49-F238E27FC236}">
              <a16:creationId xmlns:a16="http://schemas.microsoft.com/office/drawing/2014/main" id="{00000000-0008-0000-06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0" name="Picture 1" descr="ALMASHRI_0">
          <a:extLst>
            <a:ext uri="{FF2B5EF4-FFF2-40B4-BE49-F238E27FC236}">
              <a16:creationId xmlns:a16="http://schemas.microsoft.com/office/drawing/2014/main" id="{00000000-0008-0000-06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1" name="Picture 1" descr="ALMASHRI_0">
          <a:extLst>
            <a:ext uri="{FF2B5EF4-FFF2-40B4-BE49-F238E27FC236}">
              <a16:creationId xmlns:a16="http://schemas.microsoft.com/office/drawing/2014/main" id="{00000000-0008-0000-06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2" name="Picture 1" descr="ALMASHRI_0">
          <a:extLst>
            <a:ext uri="{FF2B5EF4-FFF2-40B4-BE49-F238E27FC236}">
              <a16:creationId xmlns:a16="http://schemas.microsoft.com/office/drawing/2014/main" id="{00000000-0008-0000-06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3" name="Picture 1" descr="ALMASHRI_0">
          <a:extLst>
            <a:ext uri="{FF2B5EF4-FFF2-40B4-BE49-F238E27FC236}">
              <a16:creationId xmlns:a16="http://schemas.microsoft.com/office/drawing/2014/main" id="{00000000-0008-0000-06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4" name="Picture 1" descr="ALMASHRI_0">
          <a:extLst>
            <a:ext uri="{FF2B5EF4-FFF2-40B4-BE49-F238E27FC236}">
              <a16:creationId xmlns:a16="http://schemas.microsoft.com/office/drawing/2014/main" id="{00000000-0008-0000-06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5" name="Picture 1" descr="ALMASHRI_0">
          <a:extLst>
            <a:ext uri="{FF2B5EF4-FFF2-40B4-BE49-F238E27FC236}">
              <a16:creationId xmlns:a16="http://schemas.microsoft.com/office/drawing/2014/main" id="{00000000-0008-0000-06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6" name="Picture 1" descr="ALMASHRI_0">
          <a:extLst>
            <a:ext uri="{FF2B5EF4-FFF2-40B4-BE49-F238E27FC236}">
              <a16:creationId xmlns:a16="http://schemas.microsoft.com/office/drawing/2014/main" id="{00000000-0008-0000-06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487" name="Picture 1" descr="ALMASHRI_0">
          <a:extLst>
            <a:ext uri="{FF2B5EF4-FFF2-40B4-BE49-F238E27FC236}">
              <a16:creationId xmlns:a16="http://schemas.microsoft.com/office/drawing/2014/main" id="{00000000-0008-0000-06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88" name="Picture 1" descr="ALMASHRI_0">
          <a:extLst>
            <a:ext uri="{FF2B5EF4-FFF2-40B4-BE49-F238E27FC236}">
              <a16:creationId xmlns:a16="http://schemas.microsoft.com/office/drawing/2014/main" id="{00000000-0008-0000-06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89" name="Picture 1" descr="ALMASHRI_0">
          <a:extLst>
            <a:ext uri="{FF2B5EF4-FFF2-40B4-BE49-F238E27FC236}">
              <a16:creationId xmlns:a16="http://schemas.microsoft.com/office/drawing/2014/main" id="{00000000-0008-0000-06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0" name="Picture 1" descr="ALMASHRI_0">
          <a:extLst>
            <a:ext uri="{FF2B5EF4-FFF2-40B4-BE49-F238E27FC236}">
              <a16:creationId xmlns:a16="http://schemas.microsoft.com/office/drawing/2014/main" id="{00000000-0008-0000-06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1" name="Picture 1" descr="ALMASHRI_0">
          <a:extLst>
            <a:ext uri="{FF2B5EF4-FFF2-40B4-BE49-F238E27FC236}">
              <a16:creationId xmlns:a16="http://schemas.microsoft.com/office/drawing/2014/main" id="{00000000-0008-0000-06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2" name="Picture 1" descr="ALMASHRI_0">
          <a:extLst>
            <a:ext uri="{FF2B5EF4-FFF2-40B4-BE49-F238E27FC236}">
              <a16:creationId xmlns:a16="http://schemas.microsoft.com/office/drawing/2014/main" id="{00000000-0008-0000-06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3" name="Picture 1" descr="ALMASHRI_0">
          <a:extLst>
            <a:ext uri="{FF2B5EF4-FFF2-40B4-BE49-F238E27FC236}">
              <a16:creationId xmlns:a16="http://schemas.microsoft.com/office/drawing/2014/main" id="{00000000-0008-0000-06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4" name="Picture 1" descr="ALMASHRI_0">
          <a:extLst>
            <a:ext uri="{FF2B5EF4-FFF2-40B4-BE49-F238E27FC236}">
              <a16:creationId xmlns:a16="http://schemas.microsoft.com/office/drawing/2014/main" id="{00000000-0008-0000-06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5" name="Picture 1" descr="ALMASHRI_0">
          <a:extLst>
            <a:ext uri="{FF2B5EF4-FFF2-40B4-BE49-F238E27FC236}">
              <a16:creationId xmlns:a16="http://schemas.microsoft.com/office/drawing/2014/main" id="{00000000-0008-0000-06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6" name="Picture 1" descr="ALMASHRI_0">
          <a:extLst>
            <a:ext uri="{FF2B5EF4-FFF2-40B4-BE49-F238E27FC236}">
              <a16:creationId xmlns:a16="http://schemas.microsoft.com/office/drawing/2014/main" id="{00000000-0008-0000-06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7" name="Picture 1" descr="ALMASHRI_0">
          <a:extLst>
            <a:ext uri="{FF2B5EF4-FFF2-40B4-BE49-F238E27FC236}">
              <a16:creationId xmlns:a16="http://schemas.microsoft.com/office/drawing/2014/main" id="{00000000-0008-0000-06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8" name="Picture 1" descr="ALMASHRI_0">
          <a:extLst>
            <a:ext uri="{FF2B5EF4-FFF2-40B4-BE49-F238E27FC236}">
              <a16:creationId xmlns:a16="http://schemas.microsoft.com/office/drawing/2014/main" id="{00000000-0008-0000-06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499" name="Picture 1" descr="ALMASHRI_0">
          <a:extLst>
            <a:ext uri="{FF2B5EF4-FFF2-40B4-BE49-F238E27FC236}">
              <a16:creationId xmlns:a16="http://schemas.microsoft.com/office/drawing/2014/main" id="{00000000-0008-0000-06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500" name="Picture 1" descr="ALMASHRI_0">
          <a:extLst>
            <a:ext uri="{FF2B5EF4-FFF2-40B4-BE49-F238E27FC236}">
              <a16:creationId xmlns:a16="http://schemas.microsoft.com/office/drawing/2014/main" id="{00000000-0008-0000-06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501" name="Picture 1" descr="ALMASHRI_0">
          <a:extLst>
            <a:ext uri="{FF2B5EF4-FFF2-40B4-BE49-F238E27FC236}">
              <a16:creationId xmlns:a16="http://schemas.microsoft.com/office/drawing/2014/main" id="{00000000-0008-0000-06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502" name="Picture 1" descr="ALMASHRI_0">
          <a:extLst>
            <a:ext uri="{FF2B5EF4-FFF2-40B4-BE49-F238E27FC236}">
              <a16:creationId xmlns:a16="http://schemas.microsoft.com/office/drawing/2014/main" id="{00000000-0008-0000-06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503" name="Picture 1" descr="ALMASHRI_0">
          <a:extLst>
            <a:ext uri="{FF2B5EF4-FFF2-40B4-BE49-F238E27FC236}">
              <a16:creationId xmlns:a16="http://schemas.microsoft.com/office/drawing/2014/main" id="{00000000-0008-0000-06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04" name="Picture 1" descr="ALMASHRI_0">
          <a:extLst>
            <a:ext uri="{FF2B5EF4-FFF2-40B4-BE49-F238E27FC236}">
              <a16:creationId xmlns:a16="http://schemas.microsoft.com/office/drawing/2014/main" id="{00000000-0008-0000-06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05" name="Picture 1" descr="ALMASHRI_0">
          <a:extLst>
            <a:ext uri="{FF2B5EF4-FFF2-40B4-BE49-F238E27FC236}">
              <a16:creationId xmlns:a16="http://schemas.microsoft.com/office/drawing/2014/main" id="{00000000-0008-0000-06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06" name="Picture 1" descr="ALMASHRI_0">
          <a:extLst>
            <a:ext uri="{FF2B5EF4-FFF2-40B4-BE49-F238E27FC236}">
              <a16:creationId xmlns:a16="http://schemas.microsoft.com/office/drawing/2014/main" id="{00000000-0008-0000-06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07" name="Picture 1" descr="ALMASHRI_0">
          <a:extLst>
            <a:ext uri="{FF2B5EF4-FFF2-40B4-BE49-F238E27FC236}">
              <a16:creationId xmlns:a16="http://schemas.microsoft.com/office/drawing/2014/main" id="{00000000-0008-0000-06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08" name="Picture 1" descr="ALMASHRI_0">
          <a:extLst>
            <a:ext uri="{FF2B5EF4-FFF2-40B4-BE49-F238E27FC236}">
              <a16:creationId xmlns:a16="http://schemas.microsoft.com/office/drawing/2014/main" id="{00000000-0008-0000-06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09" name="Picture 1" descr="ALMASHRI_0">
          <a:extLst>
            <a:ext uri="{FF2B5EF4-FFF2-40B4-BE49-F238E27FC236}">
              <a16:creationId xmlns:a16="http://schemas.microsoft.com/office/drawing/2014/main" id="{00000000-0008-0000-06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0" name="Picture 1" descr="ALMASHRI_0">
          <a:extLst>
            <a:ext uri="{FF2B5EF4-FFF2-40B4-BE49-F238E27FC236}">
              <a16:creationId xmlns:a16="http://schemas.microsoft.com/office/drawing/2014/main" id="{00000000-0008-0000-06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1" name="Picture 1" descr="ALMASHRI_0">
          <a:extLst>
            <a:ext uri="{FF2B5EF4-FFF2-40B4-BE49-F238E27FC236}">
              <a16:creationId xmlns:a16="http://schemas.microsoft.com/office/drawing/2014/main" id="{00000000-0008-0000-06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2" name="Picture 1" descr="ALMASHRI_0">
          <a:extLst>
            <a:ext uri="{FF2B5EF4-FFF2-40B4-BE49-F238E27FC236}">
              <a16:creationId xmlns:a16="http://schemas.microsoft.com/office/drawing/2014/main" id="{00000000-0008-0000-06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3" name="Picture 1" descr="ALMASHRI_0">
          <a:extLst>
            <a:ext uri="{FF2B5EF4-FFF2-40B4-BE49-F238E27FC236}">
              <a16:creationId xmlns:a16="http://schemas.microsoft.com/office/drawing/2014/main" id="{00000000-0008-0000-06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4" name="Picture 1" descr="ALMASHRI_0">
          <a:extLst>
            <a:ext uri="{FF2B5EF4-FFF2-40B4-BE49-F238E27FC236}">
              <a16:creationId xmlns:a16="http://schemas.microsoft.com/office/drawing/2014/main" id="{00000000-0008-0000-06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5" name="Picture 1" descr="ALMASHRI_0">
          <a:extLst>
            <a:ext uri="{FF2B5EF4-FFF2-40B4-BE49-F238E27FC236}">
              <a16:creationId xmlns:a16="http://schemas.microsoft.com/office/drawing/2014/main" id="{00000000-0008-0000-06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6" name="Picture 1" descr="ALMASHRI_0">
          <a:extLst>
            <a:ext uri="{FF2B5EF4-FFF2-40B4-BE49-F238E27FC236}">
              <a16:creationId xmlns:a16="http://schemas.microsoft.com/office/drawing/2014/main" id="{00000000-0008-0000-06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7" name="Picture 1" descr="ALMASHRI_0">
          <a:extLst>
            <a:ext uri="{FF2B5EF4-FFF2-40B4-BE49-F238E27FC236}">
              <a16:creationId xmlns:a16="http://schemas.microsoft.com/office/drawing/2014/main" id="{00000000-0008-0000-06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8" name="Picture 1" descr="ALMASHRI_0">
          <a:extLst>
            <a:ext uri="{FF2B5EF4-FFF2-40B4-BE49-F238E27FC236}">
              <a16:creationId xmlns:a16="http://schemas.microsoft.com/office/drawing/2014/main" id="{00000000-0008-0000-06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519" name="Picture 1" descr="ALMASHRI_0">
          <a:extLst>
            <a:ext uri="{FF2B5EF4-FFF2-40B4-BE49-F238E27FC236}">
              <a16:creationId xmlns:a16="http://schemas.microsoft.com/office/drawing/2014/main" id="{00000000-0008-0000-06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0" name="Picture 1" descr="ALMASHRI_0">
          <a:extLst>
            <a:ext uri="{FF2B5EF4-FFF2-40B4-BE49-F238E27FC236}">
              <a16:creationId xmlns:a16="http://schemas.microsoft.com/office/drawing/2014/main" id="{00000000-0008-0000-06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1" name="Picture 1" descr="ALMASHRI_0">
          <a:extLst>
            <a:ext uri="{FF2B5EF4-FFF2-40B4-BE49-F238E27FC236}">
              <a16:creationId xmlns:a16="http://schemas.microsoft.com/office/drawing/2014/main" id="{00000000-0008-0000-06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2" name="Picture 1" descr="ALMASHRI_0">
          <a:extLst>
            <a:ext uri="{FF2B5EF4-FFF2-40B4-BE49-F238E27FC236}">
              <a16:creationId xmlns:a16="http://schemas.microsoft.com/office/drawing/2014/main" id="{00000000-0008-0000-06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3" name="Picture 1" descr="ALMASHRI_0">
          <a:extLst>
            <a:ext uri="{FF2B5EF4-FFF2-40B4-BE49-F238E27FC236}">
              <a16:creationId xmlns:a16="http://schemas.microsoft.com/office/drawing/2014/main" id="{00000000-0008-0000-06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4" name="Picture 1" descr="ALMASHRI_0">
          <a:extLst>
            <a:ext uri="{FF2B5EF4-FFF2-40B4-BE49-F238E27FC236}">
              <a16:creationId xmlns:a16="http://schemas.microsoft.com/office/drawing/2014/main" id="{00000000-0008-0000-06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5" name="Picture 1" descr="ALMASHRI_0">
          <a:extLst>
            <a:ext uri="{FF2B5EF4-FFF2-40B4-BE49-F238E27FC236}">
              <a16:creationId xmlns:a16="http://schemas.microsoft.com/office/drawing/2014/main" id="{00000000-0008-0000-06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6" name="Picture 1" descr="ALMASHRI_0">
          <a:extLst>
            <a:ext uri="{FF2B5EF4-FFF2-40B4-BE49-F238E27FC236}">
              <a16:creationId xmlns:a16="http://schemas.microsoft.com/office/drawing/2014/main" id="{00000000-0008-0000-06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7" name="Picture 1" descr="ALMASHRI_0">
          <a:extLst>
            <a:ext uri="{FF2B5EF4-FFF2-40B4-BE49-F238E27FC236}">
              <a16:creationId xmlns:a16="http://schemas.microsoft.com/office/drawing/2014/main" id="{00000000-0008-0000-06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8" name="Picture 1" descr="ALMASHRI_0">
          <a:extLst>
            <a:ext uri="{FF2B5EF4-FFF2-40B4-BE49-F238E27FC236}">
              <a16:creationId xmlns:a16="http://schemas.microsoft.com/office/drawing/2014/main" id="{00000000-0008-0000-06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29" name="Picture 1" descr="ALMASHRI_0">
          <a:extLst>
            <a:ext uri="{FF2B5EF4-FFF2-40B4-BE49-F238E27FC236}">
              <a16:creationId xmlns:a16="http://schemas.microsoft.com/office/drawing/2014/main" id="{00000000-0008-0000-06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30" name="Picture 1" descr="ALMASHRI_0">
          <a:extLst>
            <a:ext uri="{FF2B5EF4-FFF2-40B4-BE49-F238E27FC236}">
              <a16:creationId xmlns:a16="http://schemas.microsoft.com/office/drawing/2014/main" id="{00000000-0008-0000-06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31" name="Picture 1" descr="ALMASHRI_0">
          <a:extLst>
            <a:ext uri="{FF2B5EF4-FFF2-40B4-BE49-F238E27FC236}">
              <a16:creationId xmlns:a16="http://schemas.microsoft.com/office/drawing/2014/main" id="{00000000-0008-0000-06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32" name="Picture 1" descr="ALMASHRI_0">
          <a:extLst>
            <a:ext uri="{FF2B5EF4-FFF2-40B4-BE49-F238E27FC236}">
              <a16:creationId xmlns:a16="http://schemas.microsoft.com/office/drawing/2014/main" id="{00000000-0008-0000-06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33" name="Picture 1" descr="ALMASHRI_0">
          <a:extLst>
            <a:ext uri="{FF2B5EF4-FFF2-40B4-BE49-F238E27FC236}">
              <a16:creationId xmlns:a16="http://schemas.microsoft.com/office/drawing/2014/main" id="{00000000-0008-0000-06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34" name="Picture 1" descr="ALMASHRI_0">
          <a:extLst>
            <a:ext uri="{FF2B5EF4-FFF2-40B4-BE49-F238E27FC236}">
              <a16:creationId xmlns:a16="http://schemas.microsoft.com/office/drawing/2014/main" id="{00000000-0008-0000-06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35" name="Picture 1" descr="ALMASHRI_0">
          <a:extLst>
            <a:ext uri="{FF2B5EF4-FFF2-40B4-BE49-F238E27FC236}">
              <a16:creationId xmlns:a16="http://schemas.microsoft.com/office/drawing/2014/main" id="{00000000-0008-0000-06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36" name="Picture 1" descr="ALMASHRI_0">
          <a:extLst>
            <a:ext uri="{FF2B5EF4-FFF2-40B4-BE49-F238E27FC236}">
              <a16:creationId xmlns:a16="http://schemas.microsoft.com/office/drawing/2014/main" id="{00000000-0008-0000-06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37" name="Picture 1" descr="ALMASHRI_0">
          <a:extLst>
            <a:ext uri="{FF2B5EF4-FFF2-40B4-BE49-F238E27FC236}">
              <a16:creationId xmlns:a16="http://schemas.microsoft.com/office/drawing/2014/main" id="{00000000-0008-0000-06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38" name="Picture 1" descr="ALMASHRI_0">
          <a:extLst>
            <a:ext uri="{FF2B5EF4-FFF2-40B4-BE49-F238E27FC236}">
              <a16:creationId xmlns:a16="http://schemas.microsoft.com/office/drawing/2014/main" id="{00000000-0008-0000-06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39" name="Picture 1" descr="ALMASHRI_0">
          <a:extLst>
            <a:ext uri="{FF2B5EF4-FFF2-40B4-BE49-F238E27FC236}">
              <a16:creationId xmlns:a16="http://schemas.microsoft.com/office/drawing/2014/main" id="{00000000-0008-0000-06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0" name="Picture 1" descr="ALMASHRI_0">
          <a:extLst>
            <a:ext uri="{FF2B5EF4-FFF2-40B4-BE49-F238E27FC236}">
              <a16:creationId xmlns:a16="http://schemas.microsoft.com/office/drawing/2014/main" id="{00000000-0008-0000-06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1" name="Picture 1" descr="ALMASHRI_0">
          <a:extLst>
            <a:ext uri="{FF2B5EF4-FFF2-40B4-BE49-F238E27FC236}">
              <a16:creationId xmlns:a16="http://schemas.microsoft.com/office/drawing/2014/main" id="{00000000-0008-0000-06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2" name="Picture 1" descr="ALMASHRI_0">
          <a:extLst>
            <a:ext uri="{FF2B5EF4-FFF2-40B4-BE49-F238E27FC236}">
              <a16:creationId xmlns:a16="http://schemas.microsoft.com/office/drawing/2014/main" id="{00000000-0008-0000-06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3" name="Picture 1" descr="ALMASHRI_0">
          <a:extLst>
            <a:ext uri="{FF2B5EF4-FFF2-40B4-BE49-F238E27FC236}">
              <a16:creationId xmlns:a16="http://schemas.microsoft.com/office/drawing/2014/main" id="{00000000-0008-0000-06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4" name="Picture 1" descr="ALMASHRI_0">
          <a:extLst>
            <a:ext uri="{FF2B5EF4-FFF2-40B4-BE49-F238E27FC236}">
              <a16:creationId xmlns:a16="http://schemas.microsoft.com/office/drawing/2014/main" id="{00000000-0008-0000-06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5" name="Picture 1" descr="ALMASHRI_0">
          <a:extLst>
            <a:ext uri="{FF2B5EF4-FFF2-40B4-BE49-F238E27FC236}">
              <a16:creationId xmlns:a16="http://schemas.microsoft.com/office/drawing/2014/main" id="{00000000-0008-0000-06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6" name="Picture 1" descr="ALMASHRI_0">
          <a:extLst>
            <a:ext uri="{FF2B5EF4-FFF2-40B4-BE49-F238E27FC236}">
              <a16:creationId xmlns:a16="http://schemas.microsoft.com/office/drawing/2014/main" id="{00000000-0008-0000-06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7" name="Picture 1" descr="ALMASHRI_0">
          <a:extLst>
            <a:ext uri="{FF2B5EF4-FFF2-40B4-BE49-F238E27FC236}">
              <a16:creationId xmlns:a16="http://schemas.microsoft.com/office/drawing/2014/main" id="{00000000-0008-0000-06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8" name="Picture 1" descr="ALMASHRI_0">
          <a:extLst>
            <a:ext uri="{FF2B5EF4-FFF2-40B4-BE49-F238E27FC236}">
              <a16:creationId xmlns:a16="http://schemas.microsoft.com/office/drawing/2014/main" id="{00000000-0008-0000-06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49" name="Picture 1" descr="ALMASHRI_0">
          <a:extLst>
            <a:ext uri="{FF2B5EF4-FFF2-40B4-BE49-F238E27FC236}">
              <a16:creationId xmlns:a16="http://schemas.microsoft.com/office/drawing/2014/main" id="{00000000-0008-0000-06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50" name="Picture 1" descr="ALMASHRI_0">
          <a:extLst>
            <a:ext uri="{FF2B5EF4-FFF2-40B4-BE49-F238E27FC236}">
              <a16:creationId xmlns:a16="http://schemas.microsoft.com/office/drawing/2014/main" id="{00000000-0008-0000-06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551" name="Picture 1" descr="ALMASHRI_0">
          <a:extLst>
            <a:ext uri="{FF2B5EF4-FFF2-40B4-BE49-F238E27FC236}">
              <a16:creationId xmlns:a16="http://schemas.microsoft.com/office/drawing/2014/main" id="{00000000-0008-0000-06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2" name="Picture 1" descr="ALMASHRI_0">
          <a:extLst>
            <a:ext uri="{FF2B5EF4-FFF2-40B4-BE49-F238E27FC236}">
              <a16:creationId xmlns:a16="http://schemas.microsoft.com/office/drawing/2014/main" id="{00000000-0008-0000-06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3" name="Picture 1" descr="ALMASHRI_0">
          <a:extLst>
            <a:ext uri="{FF2B5EF4-FFF2-40B4-BE49-F238E27FC236}">
              <a16:creationId xmlns:a16="http://schemas.microsoft.com/office/drawing/2014/main" id="{00000000-0008-0000-06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4" name="Picture 1" descr="ALMASHRI_0">
          <a:extLst>
            <a:ext uri="{FF2B5EF4-FFF2-40B4-BE49-F238E27FC236}">
              <a16:creationId xmlns:a16="http://schemas.microsoft.com/office/drawing/2014/main" id="{00000000-0008-0000-06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5" name="Picture 1" descr="ALMASHRI_0">
          <a:extLst>
            <a:ext uri="{FF2B5EF4-FFF2-40B4-BE49-F238E27FC236}">
              <a16:creationId xmlns:a16="http://schemas.microsoft.com/office/drawing/2014/main" id="{00000000-0008-0000-06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6" name="Picture 1" descr="ALMASHRI_0">
          <a:extLst>
            <a:ext uri="{FF2B5EF4-FFF2-40B4-BE49-F238E27FC236}">
              <a16:creationId xmlns:a16="http://schemas.microsoft.com/office/drawing/2014/main" id="{00000000-0008-0000-06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7" name="Picture 1" descr="ALMASHRI_0">
          <a:extLst>
            <a:ext uri="{FF2B5EF4-FFF2-40B4-BE49-F238E27FC236}">
              <a16:creationId xmlns:a16="http://schemas.microsoft.com/office/drawing/2014/main" id="{00000000-0008-0000-06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8" name="Picture 1" descr="ALMASHRI_0">
          <a:extLst>
            <a:ext uri="{FF2B5EF4-FFF2-40B4-BE49-F238E27FC236}">
              <a16:creationId xmlns:a16="http://schemas.microsoft.com/office/drawing/2014/main" id="{00000000-0008-0000-06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59" name="Picture 1" descr="ALMASHRI_0">
          <a:extLst>
            <a:ext uri="{FF2B5EF4-FFF2-40B4-BE49-F238E27FC236}">
              <a16:creationId xmlns:a16="http://schemas.microsoft.com/office/drawing/2014/main" id="{00000000-0008-0000-06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0" name="Picture 1" descr="ALMASHRI_0">
          <a:extLst>
            <a:ext uri="{FF2B5EF4-FFF2-40B4-BE49-F238E27FC236}">
              <a16:creationId xmlns:a16="http://schemas.microsoft.com/office/drawing/2014/main" id="{00000000-0008-0000-06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1" name="Picture 1" descr="ALMASHRI_0">
          <a:extLst>
            <a:ext uri="{FF2B5EF4-FFF2-40B4-BE49-F238E27FC236}">
              <a16:creationId xmlns:a16="http://schemas.microsoft.com/office/drawing/2014/main" id="{00000000-0008-0000-06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2" name="Picture 1" descr="ALMASHRI_0">
          <a:extLst>
            <a:ext uri="{FF2B5EF4-FFF2-40B4-BE49-F238E27FC236}">
              <a16:creationId xmlns:a16="http://schemas.microsoft.com/office/drawing/2014/main" id="{00000000-0008-0000-06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3" name="Picture 1" descr="ALMASHRI_0">
          <a:extLst>
            <a:ext uri="{FF2B5EF4-FFF2-40B4-BE49-F238E27FC236}">
              <a16:creationId xmlns:a16="http://schemas.microsoft.com/office/drawing/2014/main" id="{00000000-0008-0000-06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4" name="Picture 1" descr="ALMASHRI_0">
          <a:extLst>
            <a:ext uri="{FF2B5EF4-FFF2-40B4-BE49-F238E27FC236}">
              <a16:creationId xmlns:a16="http://schemas.microsoft.com/office/drawing/2014/main" id="{00000000-0008-0000-06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5" name="Picture 1" descr="ALMASHRI_0">
          <a:extLst>
            <a:ext uri="{FF2B5EF4-FFF2-40B4-BE49-F238E27FC236}">
              <a16:creationId xmlns:a16="http://schemas.microsoft.com/office/drawing/2014/main" id="{00000000-0008-0000-06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6" name="Picture 1" descr="ALMASHRI_0">
          <a:extLst>
            <a:ext uri="{FF2B5EF4-FFF2-40B4-BE49-F238E27FC236}">
              <a16:creationId xmlns:a16="http://schemas.microsoft.com/office/drawing/2014/main" id="{00000000-0008-0000-06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567" name="Picture 1" descr="ALMASHRI_0">
          <a:extLst>
            <a:ext uri="{FF2B5EF4-FFF2-40B4-BE49-F238E27FC236}">
              <a16:creationId xmlns:a16="http://schemas.microsoft.com/office/drawing/2014/main" id="{00000000-0008-0000-06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68" name="Picture 1" descr="ALMASHRI_0">
          <a:extLst>
            <a:ext uri="{FF2B5EF4-FFF2-40B4-BE49-F238E27FC236}">
              <a16:creationId xmlns:a16="http://schemas.microsoft.com/office/drawing/2014/main" id="{00000000-0008-0000-06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69" name="Picture 1" descr="ALMASHRI_0">
          <a:extLst>
            <a:ext uri="{FF2B5EF4-FFF2-40B4-BE49-F238E27FC236}">
              <a16:creationId xmlns:a16="http://schemas.microsoft.com/office/drawing/2014/main" id="{00000000-0008-0000-06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0" name="Picture 1" descr="ALMASHRI_0">
          <a:extLst>
            <a:ext uri="{FF2B5EF4-FFF2-40B4-BE49-F238E27FC236}">
              <a16:creationId xmlns:a16="http://schemas.microsoft.com/office/drawing/2014/main" id="{00000000-0008-0000-06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1" name="Picture 1" descr="ALMASHRI_0">
          <a:extLst>
            <a:ext uri="{FF2B5EF4-FFF2-40B4-BE49-F238E27FC236}">
              <a16:creationId xmlns:a16="http://schemas.microsoft.com/office/drawing/2014/main" id="{00000000-0008-0000-06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2" name="Picture 1" descr="ALMASHRI_0">
          <a:extLst>
            <a:ext uri="{FF2B5EF4-FFF2-40B4-BE49-F238E27FC236}">
              <a16:creationId xmlns:a16="http://schemas.microsoft.com/office/drawing/2014/main" id="{00000000-0008-0000-06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3" name="Picture 1" descr="ALMASHRI_0">
          <a:extLst>
            <a:ext uri="{FF2B5EF4-FFF2-40B4-BE49-F238E27FC236}">
              <a16:creationId xmlns:a16="http://schemas.microsoft.com/office/drawing/2014/main" id="{00000000-0008-0000-06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4" name="Picture 1" descr="ALMASHRI_0">
          <a:extLst>
            <a:ext uri="{FF2B5EF4-FFF2-40B4-BE49-F238E27FC236}">
              <a16:creationId xmlns:a16="http://schemas.microsoft.com/office/drawing/2014/main" id="{00000000-0008-0000-06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5" name="Picture 1" descr="ALMASHRI_0">
          <a:extLst>
            <a:ext uri="{FF2B5EF4-FFF2-40B4-BE49-F238E27FC236}">
              <a16:creationId xmlns:a16="http://schemas.microsoft.com/office/drawing/2014/main" id="{00000000-0008-0000-06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6" name="Picture 1" descr="ALMASHRI_0">
          <a:extLst>
            <a:ext uri="{FF2B5EF4-FFF2-40B4-BE49-F238E27FC236}">
              <a16:creationId xmlns:a16="http://schemas.microsoft.com/office/drawing/2014/main" id="{00000000-0008-0000-06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7" name="Picture 1" descr="ALMASHRI_0">
          <a:extLst>
            <a:ext uri="{FF2B5EF4-FFF2-40B4-BE49-F238E27FC236}">
              <a16:creationId xmlns:a16="http://schemas.microsoft.com/office/drawing/2014/main" id="{00000000-0008-0000-06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8" name="Picture 1" descr="ALMASHRI_0">
          <a:extLst>
            <a:ext uri="{FF2B5EF4-FFF2-40B4-BE49-F238E27FC236}">
              <a16:creationId xmlns:a16="http://schemas.microsoft.com/office/drawing/2014/main" id="{00000000-0008-0000-06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79" name="Picture 1" descr="ALMASHRI_0">
          <a:extLst>
            <a:ext uri="{FF2B5EF4-FFF2-40B4-BE49-F238E27FC236}">
              <a16:creationId xmlns:a16="http://schemas.microsoft.com/office/drawing/2014/main" id="{00000000-0008-0000-06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80" name="Picture 1" descr="ALMASHRI_0">
          <a:extLst>
            <a:ext uri="{FF2B5EF4-FFF2-40B4-BE49-F238E27FC236}">
              <a16:creationId xmlns:a16="http://schemas.microsoft.com/office/drawing/2014/main" id="{00000000-0008-0000-06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81" name="Picture 1" descr="ALMASHRI_0">
          <a:extLst>
            <a:ext uri="{FF2B5EF4-FFF2-40B4-BE49-F238E27FC236}">
              <a16:creationId xmlns:a16="http://schemas.microsoft.com/office/drawing/2014/main" id="{00000000-0008-0000-06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82" name="Picture 1" descr="ALMASHRI_0">
          <a:extLst>
            <a:ext uri="{FF2B5EF4-FFF2-40B4-BE49-F238E27FC236}">
              <a16:creationId xmlns:a16="http://schemas.microsoft.com/office/drawing/2014/main" id="{00000000-0008-0000-06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583" name="Picture 1" descr="ALMASHRI_0">
          <a:extLst>
            <a:ext uri="{FF2B5EF4-FFF2-40B4-BE49-F238E27FC236}">
              <a16:creationId xmlns:a16="http://schemas.microsoft.com/office/drawing/2014/main" id="{00000000-0008-0000-06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84" name="Picture 1" descr="ALMASHRI_0">
          <a:extLst>
            <a:ext uri="{FF2B5EF4-FFF2-40B4-BE49-F238E27FC236}">
              <a16:creationId xmlns:a16="http://schemas.microsoft.com/office/drawing/2014/main" id="{00000000-0008-0000-06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85" name="Picture 1" descr="ALMASHRI_0">
          <a:extLst>
            <a:ext uri="{FF2B5EF4-FFF2-40B4-BE49-F238E27FC236}">
              <a16:creationId xmlns:a16="http://schemas.microsoft.com/office/drawing/2014/main" id="{00000000-0008-0000-06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86" name="Picture 1" descr="ALMASHRI_0">
          <a:extLst>
            <a:ext uri="{FF2B5EF4-FFF2-40B4-BE49-F238E27FC236}">
              <a16:creationId xmlns:a16="http://schemas.microsoft.com/office/drawing/2014/main" id="{00000000-0008-0000-06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87" name="Picture 1" descr="ALMASHRI_0">
          <a:extLst>
            <a:ext uri="{FF2B5EF4-FFF2-40B4-BE49-F238E27FC236}">
              <a16:creationId xmlns:a16="http://schemas.microsoft.com/office/drawing/2014/main" id="{00000000-0008-0000-06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88" name="Picture 1" descr="ALMASHRI_0">
          <a:extLst>
            <a:ext uri="{FF2B5EF4-FFF2-40B4-BE49-F238E27FC236}">
              <a16:creationId xmlns:a16="http://schemas.microsoft.com/office/drawing/2014/main" id="{00000000-0008-0000-06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89" name="Picture 1" descr="ALMASHRI_0">
          <a:extLst>
            <a:ext uri="{FF2B5EF4-FFF2-40B4-BE49-F238E27FC236}">
              <a16:creationId xmlns:a16="http://schemas.microsoft.com/office/drawing/2014/main" id="{00000000-0008-0000-06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0" name="Picture 1" descr="ALMASHRI_0">
          <a:extLst>
            <a:ext uri="{FF2B5EF4-FFF2-40B4-BE49-F238E27FC236}">
              <a16:creationId xmlns:a16="http://schemas.microsoft.com/office/drawing/2014/main" id="{00000000-0008-0000-06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1" name="Picture 1" descr="ALMASHRI_0">
          <a:extLst>
            <a:ext uri="{FF2B5EF4-FFF2-40B4-BE49-F238E27FC236}">
              <a16:creationId xmlns:a16="http://schemas.microsoft.com/office/drawing/2014/main" id="{00000000-0008-0000-06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2" name="Picture 1" descr="ALMASHRI_0">
          <a:extLst>
            <a:ext uri="{FF2B5EF4-FFF2-40B4-BE49-F238E27FC236}">
              <a16:creationId xmlns:a16="http://schemas.microsoft.com/office/drawing/2014/main" id="{00000000-0008-0000-06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3" name="Picture 1" descr="ALMASHRI_0">
          <a:extLst>
            <a:ext uri="{FF2B5EF4-FFF2-40B4-BE49-F238E27FC236}">
              <a16:creationId xmlns:a16="http://schemas.microsoft.com/office/drawing/2014/main" id="{00000000-0008-0000-06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4" name="Picture 1" descr="ALMASHRI_0">
          <a:extLst>
            <a:ext uri="{FF2B5EF4-FFF2-40B4-BE49-F238E27FC236}">
              <a16:creationId xmlns:a16="http://schemas.microsoft.com/office/drawing/2014/main" id="{00000000-0008-0000-06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5" name="Picture 1" descr="ALMASHRI_0">
          <a:extLst>
            <a:ext uri="{FF2B5EF4-FFF2-40B4-BE49-F238E27FC236}">
              <a16:creationId xmlns:a16="http://schemas.microsoft.com/office/drawing/2014/main" id="{00000000-0008-0000-06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6" name="Picture 1" descr="ALMASHRI_0">
          <a:extLst>
            <a:ext uri="{FF2B5EF4-FFF2-40B4-BE49-F238E27FC236}">
              <a16:creationId xmlns:a16="http://schemas.microsoft.com/office/drawing/2014/main" id="{00000000-0008-0000-06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7" name="Picture 1" descr="ALMASHRI_0">
          <a:extLst>
            <a:ext uri="{FF2B5EF4-FFF2-40B4-BE49-F238E27FC236}">
              <a16:creationId xmlns:a16="http://schemas.microsoft.com/office/drawing/2014/main" id="{00000000-0008-0000-06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8" name="Picture 1" descr="ALMASHRI_0">
          <a:extLst>
            <a:ext uri="{FF2B5EF4-FFF2-40B4-BE49-F238E27FC236}">
              <a16:creationId xmlns:a16="http://schemas.microsoft.com/office/drawing/2014/main" id="{00000000-0008-0000-06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599" name="Picture 1" descr="ALMASHRI_0">
          <a:extLst>
            <a:ext uri="{FF2B5EF4-FFF2-40B4-BE49-F238E27FC236}">
              <a16:creationId xmlns:a16="http://schemas.microsoft.com/office/drawing/2014/main" id="{00000000-0008-0000-06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0" name="Picture 1" descr="ALMASHRI_0">
          <a:extLst>
            <a:ext uri="{FF2B5EF4-FFF2-40B4-BE49-F238E27FC236}">
              <a16:creationId xmlns:a16="http://schemas.microsoft.com/office/drawing/2014/main" id="{00000000-0008-0000-06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1" name="Picture 1" descr="ALMASHRI_0">
          <a:extLst>
            <a:ext uri="{FF2B5EF4-FFF2-40B4-BE49-F238E27FC236}">
              <a16:creationId xmlns:a16="http://schemas.microsoft.com/office/drawing/2014/main" id="{00000000-0008-0000-06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2" name="Picture 1" descr="ALMASHRI_0">
          <a:extLst>
            <a:ext uri="{FF2B5EF4-FFF2-40B4-BE49-F238E27FC236}">
              <a16:creationId xmlns:a16="http://schemas.microsoft.com/office/drawing/2014/main" id="{00000000-0008-0000-06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3" name="Picture 1" descr="ALMASHRI_0">
          <a:extLst>
            <a:ext uri="{FF2B5EF4-FFF2-40B4-BE49-F238E27FC236}">
              <a16:creationId xmlns:a16="http://schemas.microsoft.com/office/drawing/2014/main" id="{00000000-0008-0000-06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4" name="Picture 1" descr="ALMASHRI_0">
          <a:extLst>
            <a:ext uri="{FF2B5EF4-FFF2-40B4-BE49-F238E27FC236}">
              <a16:creationId xmlns:a16="http://schemas.microsoft.com/office/drawing/2014/main" id="{00000000-0008-0000-06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5" name="Picture 1" descr="ALMASHRI_0">
          <a:extLst>
            <a:ext uri="{FF2B5EF4-FFF2-40B4-BE49-F238E27FC236}">
              <a16:creationId xmlns:a16="http://schemas.microsoft.com/office/drawing/2014/main" id="{00000000-0008-0000-06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6" name="Picture 1" descr="ALMASHRI_0">
          <a:extLst>
            <a:ext uri="{FF2B5EF4-FFF2-40B4-BE49-F238E27FC236}">
              <a16:creationId xmlns:a16="http://schemas.microsoft.com/office/drawing/2014/main" id="{00000000-0008-0000-06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7" name="Picture 1" descr="ALMASHRI_0">
          <a:extLst>
            <a:ext uri="{FF2B5EF4-FFF2-40B4-BE49-F238E27FC236}">
              <a16:creationId xmlns:a16="http://schemas.microsoft.com/office/drawing/2014/main" id="{00000000-0008-0000-06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8" name="Picture 1" descr="ALMASHRI_0">
          <a:extLst>
            <a:ext uri="{FF2B5EF4-FFF2-40B4-BE49-F238E27FC236}">
              <a16:creationId xmlns:a16="http://schemas.microsoft.com/office/drawing/2014/main" id="{00000000-0008-0000-06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09" name="Picture 1" descr="ALMASHRI_0">
          <a:extLst>
            <a:ext uri="{FF2B5EF4-FFF2-40B4-BE49-F238E27FC236}">
              <a16:creationId xmlns:a16="http://schemas.microsoft.com/office/drawing/2014/main" id="{00000000-0008-0000-06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10" name="Picture 1" descr="ALMASHRI_0">
          <a:extLst>
            <a:ext uri="{FF2B5EF4-FFF2-40B4-BE49-F238E27FC236}">
              <a16:creationId xmlns:a16="http://schemas.microsoft.com/office/drawing/2014/main" id="{00000000-0008-0000-06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11" name="Picture 1" descr="ALMASHRI_0">
          <a:extLst>
            <a:ext uri="{FF2B5EF4-FFF2-40B4-BE49-F238E27FC236}">
              <a16:creationId xmlns:a16="http://schemas.microsoft.com/office/drawing/2014/main" id="{00000000-0008-0000-06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12" name="Picture 1" descr="ALMASHRI_0">
          <a:extLst>
            <a:ext uri="{FF2B5EF4-FFF2-40B4-BE49-F238E27FC236}">
              <a16:creationId xmlns:a16="http://schemas.microsoft.com/office/drawing/2014/main" id="{00000000-0008-0000-06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13" name="Picture 1" descr="ALMASHRI_0">
          <a:extLst>
            <a:ext uri="{FF2B5EF4-FFF2-40B4-BE49-F238E27FC236}">
              <a16:creationId xmlns:a16="http://schemas.microsoft.com/office/drawing/2014/main" id="{00000000-0008-0000-06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14" name="Picture 1" descr="ALMASHRI_0">
          <a:extLst>
            <a:ext uri="{FF2B5EF4-FFF2-40B4-BE49-F238E27FC236}">
              <a16:creationId xmlns:a16="http://schemas.microsoft.com/office/drawing/2014/main" id="{00000000-0008-0000-06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15" name="Picture 1" descr="ALMASHRI_0">
          <a:extLst>
            <a:ext uri="{FF2B5EF4-FFF2-40B4-BE49-F238E27FC236}">
              <a16:creationId xmlns:a16="http://schemas.microsoft.com/office/drawing/2014/main" id="{00000000-0008-0000-06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16" name="Picture 1" descr="ALMASHRI_0">
          <a:extLst>
            <a:ext uri="{FF2B5EF4-FFF2-40B4-BE49-F238E27FC236}">
              <a16:creationId xmlns:a16="http://schemas.microsoft.com/office/drawing/2014/main" id="{00000000-0008-0000-06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17" name="Picture 1" descr="ALMASHRI_0">
          <a:extLst>
            <a:ext uri="{FF2B5EF4-FFF2-40B4-BE49-F238E27FC236}">
              <a16:creationId xmlns:a16="http://schemas.microsoft.com/office/drawing/2014/main" id="{00000000-0008-0000-06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18" name="Picture 1" descr="ALMASHRI_0">
          <a:extLst>
            <a:ext uri="{FF2B5EF4-FFF2-40B4-BE49-F238E27FC236}">
              <a16:creationId xmlns:a16="http://schemas.microsoft.com/office/drawing/2014/main" id="{00000000-0008-0000-06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19" name="Picture 1" descr="ALMASHRI_0">
          <a:extLst>
            <a:ext uri="{FF2B5EF4-FFF2-40B4-BE49-F238E27FC236}">
              <a16:creationId xmlns:a16="http://schemas.microsoft.com/office/drawing/2014/main" id="{00000000-0008-0000-06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0" name="Picture 1" descr="ALMASHRI_0">
          <a:extLst>
            <a:ext uri="{FF2B5EF4-FFF2-40B4-BE49-F238E27FC236}">
              <a16:creationId xmlns:a16="http://schemas.microsoft.com/office/drawing/2014/main" id="{00000000-0008-0000-06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1" name="Picture 1" descr="ALMASHRI_0">
          <a:extLst>
            <a:ext uri="{FF2B5EF4-FFF2-40B4-BE49-F238E27FC236}">
              <a16:creationId xmlns:a16="http://schemas.microsoft.com/office/drawing/2014/main" id="{00000000-0008-0000-06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2" name="Picture 1" descr="ALMASHRI_0">
          <a:extLst>
            <a:ext uri="{FF2B5EF4-FFF2-40B4-BE49-F238E27FC236}">
              <a16:creationId xmlns:a16="http://schemas.microsoft.com/office/drawing/2014/main" id="{00000000-0008-0000-06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3" name="Picture 1" descr="ALMASHRI_0">
          <a:extLst>
            <a:ext uri="{FF2B5EF4-FFF2-40B4-BE49-F238E27FC236}">
              <a16:creationId xmlns:a16="http://schemas.microsoft.com/office/drawing/2014/main" id="{00000000-0008-0000-06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4" name="Picture 1" descr="ALMASHRI_0">
          <a:extLst>
            <a:ext uri="{FF2B5EF4-FFF2-40B4-BE49-F238E27FC236}">
              <a16:creationId xmlns:a16="http://schemas.microsoft.com/office/drawing/2014/main" id="{00000000-0008-0000-06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5" name="Picture 1" descr="ALMASHRI_0">
          <a:extLst>
            <a:ext uri="{FF2B5EF4-FFF2-40B4-BE49-F238E27FC236}">
              <a16:creationId xmlns:a16="http://schemas.microsoft.com/office/drawing/2014/main" id="{00000000-0008-0000-06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6" name="Picture 1" descr="ALMASHRI_0">
          <a:extLst>
            <a:ext uri="{FF2B5EF4-FFF2-40B4-BE49-F238E27FC236}">
              <a16:creationId xmlns:a16="http://schemas.microsoft.com/office/drawing/2014/main" id="{00000000-0008-0000-06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7" name="Picture 1" descr="ALMASHRI_0">
          <a:extLst>
            <a:ext uri="{FF2B5EF4-FFF2-40B4-BE49-F238E27FC236}">
              <a16:creationId xmlns:a16="http://schemas.microsoft.com/office/drawing/2014/main" id="{00000000-0008-0000-06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8" name="Picture 1" descr="ALMASHRI_0">
          <a:extLst>
            <a:ext uri="{FF2B5EF4-FFF2-40B4-BE49-F238E27FC236}">
              <a16:creationId xmlns:a16="http://schemas.microsoft.com/office/drawing/2014/main" id="{00000000-0008-0000-06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29" name="Picture 1" descr="ALMASHRI_0">
          <a:extLst>
            <a:ext uri="{FF2B5EF4-FFF2-40B4-BE49-F238E27FC236}">
              <a16:creationId xmlns:a16="http://schemas.microsoft.com/office/drawing/2014/main" id="{00000000-0008-0000-06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30" name="Picture 1" descr="ALMASHRI_0">
          <a:extLst>
            <a:ext uri="{FF2B5EF4-FFF2-40B4-BE49-F238E27FC236}">
              <a16:creationId xmlns:a16="http://schemas.microsoft.com/office/drawing/2014/main" id="{00000000-0008-0000-06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631" name="Picture 1" descr="ALMASHRI_0">
          <a:extLst>
            <a:ext uri="{FF2B5EF4-FFF2-40B4-BE49-F238E27FC236}">
              <a16:creationId xmlns:a16="http://schemas.microsoft.com/office/drawing/2014/main" id="{00000000-0008-0000-06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2" name="Picture 1" descr="ALMASHRI_0">
          <a:extLst>
            <a:ext uri="{FF2B5EF4-FFF2-40B4-BE49-F238E27FC236}">
              <a16:creationId xmlns:a16="http://schemas.microsoft.com/office/drawing/2014/main" id="{00000000-0008-0000-06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3" name="Picture 1" descr="ALMASHRI_0">
          <a:extLst>
            <a:ext uri="{FF2B5EF4-FFF2-40B4-BE49-F238E27FC236}">
              <a16:creationId xmlns:a16="http://schemas.microsoft.com/office/drawing/2014/main" id="{00000000-0008-0000-06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4" name="Picture 1" descr="ALMASHRI_0">
          <a:extLst>
            <a:ext uri="{FF2B5EF4-FFF2-40B4-BE49-F238E27FC236}">
              <a16:creationId xmlns:a16="http://schemas.microsoft.com/office/drawing/2014/main" id="{00000000-0008-0000-06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5" name="Picture 1" descr="ALMASHRI_0">
          <a:extLst>
            <a:ext uri="{FF2B5EF4-FFF2-40B4-BE49-F238E27FC236}">
              <a16:creationId xmlns:a16="http://schemas.microsoft.com/office/drawing/2014/main" id="{00000000-0008-0000-06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6" name="Picture 1" descr="ALMASHRI_0">
          <a:extLst>
            <a:ext uri="{FF2B5EF4-FFF2-40B4-BE49-F238E27FC236}">
              <a16:creationId xmlns:a16="http://schemas.microsoft.com/office/drawing/2014/main" id="{00000000-0008-0000-06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7" name="Picture 1" descr="ALMASHRI_0">
          <a:extLst>
            <a:ext uri="{FF2B5EF4-FFF2-40B4-BE49-F238E27FC236}">
              <a16:creationId xmlns:a16="http://schemas.microsoft.com/office/drawing/2014/main" id="{00000000-0008-0000-06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8" name="Picture 1" descr="ALMASHRI_0">
          <a:extLst>
            <a:ext uri="{FF2B5EF4-FFF2-40B4-BE49-F238E27FC236}">
              <a16:creationId xmlns:a16="http://schemas.microsoft.com/office/drawing/2014/main" id="{00000000-0008-0000-06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39" name="Picture 1" descr="ALMASHRI_0">
          <a:extLst>
            <a:ext uri="{FF2B5EF4-FFF2-40B4-BE49-F238E27FC236}">
              <a16:creationId xmlns:a16="http://schemas.microsoft.com/office/drawing/2014/main" id="{00000000-0008-0000-06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0" name="Picture 1" descr="ALMASHRI_0">
          <a:extLst>
            <a:ext uri="{FF2B5EF4-FFF2-40B4-BE49-F238E27FC236}">
              <a16:creationId xmlns:a16="http://schemas.microsoft.com/office/drawing/2014/main" id="{00000000-0008-0000-06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1" name="Picture 1" descr="ALMASHRI_0">
          <a:extLst>
            <a:ext uri="{FF2B5EF4-FFF2-40B4-BE49-F238E27FC236}">
              <a16:creationId xmlns:a16="http://schemas.microsoft.com/office/drawing/2014/main" id="{00000000-0008-0000-06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2" name="Picture 1" descr="ALMASHRI_0">
          <a:extLst>
            <a:ext uri="{FF2B5EF4-FFF2-40B4-BE49-F238E27FC236}">
              <a16:creationId xmlns:a16="http://schemas.microsoft.com/office/drawing/2014/main" id="{00000000-0008-0000-06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3" name="Picture 1" descr="ALMASHRI_0">
          <a:extLst>
            <a:ext uri="{FF2B5EF4-FFF2-40B4-BE49-F238E27FC236}">
              <a16:creationId xmlns:a16="http://schemas.microsoft.com/office/drawing/2014/main" id="{00000000-0008-0000-06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4" name="Picture 1" descr="ALMASHRI_0">
          <a:extLst>
            <a:ext uri="{FF2B5EF4-FFF2-40B4-BE49-F238E27FC236}">
              <a16:creationId xmlns:a16="http://schemas.microsoft.com/office/drawing/2014/main" id="{00000000-0008-0000-06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5" name="Picture 1" descr="ALMASHRI_0">
          <a:extLst>
            <a:ext uri="{FF2B5EF4-FFF2-40B4-BE49-F238E27FC236}">
              <a16:creationId xmlns:a16="http://schemas.microsoft.com/office/drawing/2014/main" id="{00000000-0008-0000-06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6" name="Picture 1" descr="ALMASHRI_0">
          <a:extLst>
            <a:ext uri="{FF2B5EF4-FFF2-40B4-BE49-F238E27FC236}">
              <a16:creationId xmlns:a16="http://schemas.microsoft.com/office/drawing/2014/main" id="{00000000-0008-0000-06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647" name="Picture 1" descr="ALMASHRI_0">
          <a:extLst>
            <a:ext uri="{FF2B5EF4-FFF2-40B4-BE49-F238E27FC236}">
              <a16:creationId xmlns:a16="http://schemas.microsoft.com/office/drawing/2014/main" id="{00000000-0008-0000-06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48" name="Picture 1" descr="ALMASHRI_0">
          <a:extLst>
            <a:ext uri="{FF2B5EF4-FFF2-40B4-BE49-F238E27FC236}">
              <a16:creationId xmlns:a16="http://schemas.microsoft.com/office/drawing/2014/main" id="{00000000-0008-0000-06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49" name="Picture 1" descr="ALMASHRI_0">
          <a:extLst>
            <a:ext uri="{FF2B5EF4-FFF2-40B4-BE49-F238E27FC236}">
              <a16:creationId xmlns:a16="http://schemas.microsoft.com/office/drawing/2014/main" id="{00000000-0008-0000-06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0" name="Picture 1" descr="ALMASHRI_0">
          <a:extLst>
            <a:ext uri="{FF2B5EF4-FFF2-40B4-BE49-F238E27FC236}">
              <a16:creationId xmlns:a16="http://schemas.microsoft.com/office/drawing/2014/main" id="{00000000-0008-0000-06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1" name="Picture 1" descr="ALMASHRI_0">
          <a:extLst>
            <a:ext uri="{FF2B5EF4-FFF2-40B4-BE49-F238E27FC236}">
              <a16:creationId xmlns:a16="http://schemas.microsoft.com/office/drawing/2014/main" id="{00000000-0008-0000-06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2" name="Picture 1" descr="ALMASHRI_0">
          <a:extLst>
            <a:ext uri="{FF2B5EF4-FFF2-40B4-BE49-F238E27FC236}">
              <a16:creationId xmlns:a16="http://schemas.microsoft.com/office/drawing/2014/main" id="{00000000-0008-0000-06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3" name="Picture 1" descr="ALMASHRI_0">
          <a:extLst>
            <a:ext uri="{FF2B5EF4-FFF2-40B4-BE49-F238E27FC236}">
              <a16:creationId xmlns:a16="http://schemas.microsoft.com/office/drawing/2014/main" id="{00000000-0008-0000-06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4" name="Picture 1" descr="ALMASHRI_0">
          <a:extLst>
            <a:ext uri="{FF2B5EF4-FFF2-40B4-BE49-F238E27FC236}">
              <a16:creationId xmlns:a16="http://schemas.microsoft.com/office/drawing/2014/main" id="{00000000-0008-0000-06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5" name="Picture 1" descr="ALMASHRI_0">
          <a:extLst>
            <a:ext uri="{FF2B5EF4-FFF2-40B4-BE49-F238E27FC236}">
              <a16:creationId xmlns:a16="http://schemas.microsoft.com/office/drawing/2014/main" id="{00000000-0008-0000-06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6" name="Picture 1" descr="ALMASHRI_0">
          <a:extLst>
            <a:ext uri="{FF2B5EF4-FFF2-40B4-BE49-F238E27FC236}">
              <a16:creationId xmlns:a16="http://schemas.microsoft.com/office/drawing/2014/main" id="{00000000-0008-0000-06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7" name="Picture 1" descr="ALMASHRI_0">
          <a:extLst>
            <a:ext uri="{FF2B5EF4-FFF2-40B4-BE49-F238E27FC236}">
              <a16:creationId xmlns:a16="http://schemas.microsoft.com/office/drawing/2014/main" id="{00000000-0008-0000-06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8" name="Picture 1" descr="ALMASHRI_0">
          <a:extLst>
            <a:ext uri="{FF2B5EF4-FFF2-40B4-BE49-F238E27FC236}">
              <a16:creationId xmlns:a16="http://schemas.microsoft.com/office/drawing/2014/main" id="{00000000-0008-0000-06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59" name="Picture 1" descr="ALMASHRI_0">
          <a:extLst>
            <a:ext uri="{FF2B5EF4-FFF2-40B4-BE49-F238E27FC236}">
              <a16:creationId xmlns:a16="http://schemas.microsoft.com/office/drawing/2014/main" id="{00000000-0008-0000-06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60" name="Picture 1" descr="ALMASHRI_0">
          <a:extLst>
            <a:ext uri="{FF2B5EF4-FFF2-40B4-BE49-F238E27FC236}">
              <a16:creationId xmlns:a16="http://schemas.microsoft.com/office/drawing/2014/main" id="{00000000-0008-0000-06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61" name="Picture 1" descr="ALMASHRI_0">
          <a:extLst>
            <a:ext uri="{FF2B5EF4-FFF2-40B4-BE49-F238E27FC236}">
              <a16:creationId xmlns:a16="http://schemas.microsoft.com/office/drawing/2014/main" id="{00000000-0008-0000-06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62" name="Picture 1" descr="ALMASHRI_0">
          <a:extLst>
            <a:ext uri="{FF2B5EF4-FFF2-40B4-BE49-F238E27FC236}">
              <a16:creationId xmlns:a16="http://schemas.microsoft.com/office/drawing/2014/main" id="{00000000-0008-0000-06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663" name="Picture 1" descr="ALMASHRI_0">
          <a:extLst>
            <a:ext uri="{FF2B5EF4-FFF2-40B4-BE49-F238E27FC236}">
              <a16:creationId xmlns:a16="http://schemas.microsoft.com/office/drawing/2014/main" id="{00000000-0008-0000-06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64" name="Picture 1" descr="ALMASHRI_0">
          <a:extLst>
            <a:ext uri="{FF2B5EF4-FFF2-40B4-BE49-F238E27FC236}">
              <a16:creationId xmlns:a16="http://schemas.microsoft.com/office/drawing/2014/main" id="{00000000-0008-0000-06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65" name="Picture 1" descr="ALMASHRI_0">
          <a:extLst>
            <a:ext uri="{FF2B5EF4-FFF2-40B4-BE49-F238E27FC236}">
              <a16:creationId xmlns:a16="http://schemas.microsoft.com/office/drawing/2014/main" id="{00000000-0008-0000-06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66" name="Picture 1" descr="ALMASHRI_0">
          <a:extLst>
            <a:ext uri="{FF2B5EF4-FFF2-40B4-BE49-F238E27FC236}">
              <a16:creationId xmlns:a16="http://schemas.microsoft.com/office/drawing/2014/main" id="{00000000-0008-0000-06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67" name="Picture 1" descr="ALMASHRI_0">
          <a:extLst>
            <a:ext uri="{FF2B5EF4-FFF2-40B4-BE49-F238E27FC236}">
              <a16:creationId xmlns:a16="http://schemas.microsoft.com/office/drawing/2014/main" id="{00000000-0008-0000-06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68" name="Picture 1" descr="ALMASHRI_0">
          <a:extLst>
            <a:ext uri="{FF2B5EF4-FFF2-40B4-BE49-F238E27FC236}">
              <a16:creationId xmlns:a16="http://schemas.microsoft.com/office/drawing/2014/main" id="{00000000-0008-0000-06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69" name="Picture 1" descr="ALMASHRI_0">
          <a:extLst>
            <a:ext uri="{FF2B5EF4-FFF2-40B4-BE49-F238E27FC236}">
              <a16:creationId xmlns:a16="http://schemas.microsoft.com/office/drawing/2014/main" id="{00000000-0008-0000-06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0" name="Picture 1" descr="ALMASHRI_0">
          <a:extLst>
            <a:ext uri="{FF2B5EF4-FFF2-40B4-BE49-F238E27FC236}">
              <a16:creationId xmlns:a16="http://schemas.microsoft.com/office/drawing/2014/main" id="{00000000-0008-0000-06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1" name="Picture 1" descr="ALMASHRI_0">
          <a:extLst>
            <a:ext uri="{FF2B5EF4-FFF2-40B4-BE49-F238E27FC236}">
              <a16:creationId xmlns:a16="http://schemas.microsoft.com/office/drawing/2014/main" id="{00000000-0008-0000-06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2" name="Picture 1" descr="ALMASHRI_0">
          <a:extLst>
            <a:ext uri="{FF2B5EF4-FFF2-40B4-BE49-F238E27FC236}">
              <a16:creationId xmlns:a16="http://schemas.microsoft.com/office/drawing/2014/main" id="{00000000-0008-0000-06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3" name="Picture 1" descr="ALMASHRI_0">
          <a:extLst>
            <a:ext uri="{FF2B5EF4-FFF2-40B4-BE49-F238E27FC236}">
              <a16:creationId xmlns:a16="http://schemas.microsoft.com/office/drawing/2014/main" id="{00000000-0008-0000-06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4" name="Picture 1" descr="ALMASHRI_0">
          <a:extLst>
            <a:ext uri="{FF2B5EF4-FFF2-40B4-BE49-F238E27FC236}">
              <a16:creationId xmlns:a16="http://schemas.microsoft.com/office/drawing/2014/main" id="{00000000-0008-0000-06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5" name="Picture 1" descr="ALMASHRI_0">
          <a:extLst>
            <a:ext uri="{FF2B5EF4-FFF2-40B4-BE49-F238E27FC236}">
              <a16:creationId xmlns:a16="http://schemas.microsoft.com/office/drawing/2014/main" id="{00000000-0008-0000-06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6" name="Picture 1" descr="ALMASHRI_0">
          <a:extLst>
            <a:ext uri="{FF2B5EF4-FFF2-40B4-BE49-F238E27FC236}">
              <a16:creationId xmlns:a16="http://schemas.microsoft.com/office/drawing/2014/main" id="{00000000-0008-0000-06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7" name="Picture 1" descr="ALMASHRI_0">
          <a:extLst>
            <a:ext uri="{FF2B5EF4-FFF2-40B4-BE49-F238E27FC236}">
              <a16:creationId xmlns:a16="http://schemas.microsoft.com/office/drawing/2014/main" id="{00000000-0008-0000-06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8" name="Picture 1" descr="ALMASHRI_0">
          <a:extLst>
            <a:ext uri="{FF2B5EF4-FFF2-40B4-BE49-F238E27FC236}">
              <a16:creationId xmlns:a16="http://schemas.microsoft.com/office/drawing/2014/main" id="{00000000-0008-0000-06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679" name="Picture 1" descr="ALMASHRI_0">
          <a:extLst>
            <a:ext uri="{FF2B5EF4-FFF2-40B4-BE49-F238E27FC236}">
              <a16:creationId xmlns:a16="http://schemas.microsoft.com/office/drawing/2014/main" id="{00000000-0008-0000-06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0" name="Picture 1" descr="ALMASHRI_0">
          <a:extLst>
            <a:ext uri="{FF2B5EF4-FFF2-40B4-BE49-F238E27FC236}">
              <a16:creationId xmlns:a16="http://schemas.microsoft.com/office/drawing/2014/main" id="{00000000-0008-0000-06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1" name="Picture 1" descr="ALMASHRI_0">
          <a:extLst>
            <a:ext uri="{FF2B5EF4-FFF2-40B4-BE49-F238E27FC236}">
              <a16:creationId xmlns:a16="http://schemas.microsoft.com/office/drawing/2014/main" id="{00000000-0008-0000-06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2" name="Picture 1" descr="ALMASHRI_0">
          <a:extLst>
            <a:ext uri="{FF2B5EF4-FFF2-40B4-BE49-F238E27FC236}">
              <a16:creationId xmlns:a16="http://schemas.microsoft.com/office/drawing/2014/main" id="{00000000-0008-0000-06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3" name="Picture 1" descr="ALMASHRI_0">
          <a:extLst>
            <a:ext uri="{FF2B5EF4-FFF2-40B4-BE49-F238E27FC236}">
              <a16:creationId xmlns:a16="http://schemas.microsoft.com/office/drawing/2014/main" id="{00000000-0008-0000-06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4" name="Picture 1" descr="ALMASHRI_0">
          <a:extLst>
            <a:ext uri="{FF2B5EF4-FFF2-40B4-BE49-F238E27FC236}">
              <a16:creationId xmlns:a16="http://schemas.microsoft.com/office/drawing/2014/main" id="{00000000-0008-0000-06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5" name="Picture 1" descr="ALMASHRI_0">
          <a:extLst>
            <a:ext uri="{FF2B5EF4-FFF2-40B4-BE49-F238E27FC236}">
              <a16:creationId xmlns:a16="http://schemas.microsoft.com/office/drawing/2014/main" id="{00000000-0008-0000-06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6" name="Picture 1" descr="ALMASHRI_0">
          <a:extLst>
            <a:ext uri="{FF2B5EF4-FFF2-40B4-BE49-F238E27FC236}">
              <a16:creationId xmlns:a16="http://schemas.microsoft.com/office/drawing/2014/main" id="{00000000-0008-0000-06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7" name="Picture 1" descr="ALMASHRI_0">
          <a:extLst>
            <a:ext uri="{FF2B5EF4-FFF2-40B4-BE49-F238E27FC236}">
              <a16:creationId xmlns:a16="http://schemas.microsoft.com/office/drawing/2014/main" id="{00000000-0008-0000-06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8" name="Picture 1" descr="ALMASHRI_0">
          <a:extLst>
            <a:ext uri="{FF2B5EF4-FFF2-40B4-BE49-F238E27FC236}">
              <a16:creationId xmlns:a16="http://schemas.microsoft.com/office/drawing/2014/main" id="{00000000-0008-0000-06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89" name="Picture 1" descr="ALMASHRI_0">
          <a:extLst>
            <a:ext uri="{FF2B5EF4-FFF2-40B4-BE49-F238E27FC236}">
              <a16:creationId xmlns:a16="http://schemas.microsoft.com/office/drawing/2014/main" id="{00000000-0008-0000-06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90" name="Picture 1" descr="ALMASHRI_0">
          <a:extLst>
            <a:ext uri="{FF2B5EF4-FFF2-40B4-BE49-F238E27FC236}">
              <a16:creationId xmlns:a16="http://schemas.microsoft.com/office/drawing/2014/main" id="{00000000-0008-0000-06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91" name="Picture 1" descr="ALMASHRI_0">
          <a:extLst>
            <a:ext uri="{FF2B5EF4-FFF2-40B4-BE49-F238E27FC236}">
              <a16:creationId xmlns:a16="http://schemas.microsoft.com/office/drawing/2014/main" id="{00000000-0008-0000-06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92" name="Picture 1" descr="ALMASHRI_0">
          <a:extLst>
            <a:ext uri="{FF2B5EF4-FFF2-40B4-BE49-F238E27FC236}">
              <a16:creationId xmlns:a16="http://schemas.microsoft.com/office/drawing/2014/main" id="{00000000-0008-0000-06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93" name="Picture 1" descr="ALMASHRI_0">
          <a:extLst>
            <a:ext uri="{FF2B5EF4-FFF2-40B4-BE49-F238E27FC236}">
              <a16:creationId xmlns:a16="http://schemas.microsoft.com/office/drawing/2014/main" id="{00000000-0008-0000-06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94" name="Picture 1" descr="ALMASHRI_0">
          <a:extLst>
            <a:ext uri="{FF2B5EF4-FFF2-40B4-BE49-F238E27FC236}">
              <a16:creationId xmlns:a16="http://schemas.microsoft.com/office/drawing/2014/main" id="{00000000-0008-0000-06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695" name="Picture 1" descr="ALMASHRI_0">
          <a:extLst>
            <a:ext uri="{FF2B5EF4-FFF2-40B4-BE49-F238E27FC236}">
              <a16:creationId xmlns:a16="http://schemas.microsoft.com/office/drawing/2014/main" id="{00000000-0008-0000-06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696" name="Picture 1" descr="ALMASHRI_0">
          <a:extLst>
            <a:ext uri="{FF2B5EF4-FFF2-40B4-BE49-F238E27FC236}">
              <a16:creationId xmlns:a16="http://schemas.microsoft.com/office/drawing/2014/main" id="{00000000-0008-0000-06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697" name="Picture 1" descr="ALMASHRI_0">
          <a:extLst>
            <a:ext uri="{FF2B5EF4-FFF2-40B4-BE49-F238E27FC236}">
              <a16:creationId xmlns:a16="http://schemas.microsoft.com/office/drawing/2014/main" id="{00000000-0008-0000-06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698" name="Picture 1" descr="ALMASHRI_0">
          <a:extLst>
            <a:ext uri="{FF2B5EF4-FFF2-40B4-BE49-F238E27FC236}">
              <a16:creationId xmlns:a16="http://schemas.microsoft.com/office/drawing/2014/main" id="{00000000-0008-0000-06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699" name="Picture 1" descr="ALMASHRI_0">
          <a:extLst>
            <a:ext uri="{FF2B5EF4-FFF2-40B4-BE49-F238E27FC236}">
              <a16:creationId xmlns:a16="http://schemas.microsoft.com/office/drawing/2014/main" id="{00000000-0008-0000-06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0" name="Picture 1" descr="ALMASHRI_0">
          <a:extLst>
            <a:ext uri="{FF2B5EF4-FFF2-40B4-BE49-F238E27FC236}">
              <a16:creationId xmlns:a16="http://schemas.microsoft.com/office/drawing/2014/main" id="{00000000-0008-0000-06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1" name="Picture 1" descr="ALMASHRI_0">
          <a:extLst>
            <a:ext uri="{FF2B5EF4-FFF2-40B4-BE49-F238E27FC236}">
              <a16:creationId xmlns:a16="http://schemas.microsoft.com/office/drawing/2014/main" id="{00000000-0008-0000-06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2" name="Picture 1" descr="ALMASHRI_0">
          <a:extLst>
            <a:ext uri="{FF2B5EF4-FFF2-40B4-BE49-F238E27FC236}">
              <a16:creationId xmlns:a16="http://schemas.microsoft.com/office/drawing/2014/main" id="{00000000-0008-0000-06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3" name="Picture 1" descr="ALMASHRI_0">
          <a:extLst>
            <a:ext uri="{FF2B5EF4-FFF2-40B4-BE49-F238E27FC236}">
              <a16:creationId xmlns:a16="http://schemas.microsoft.com/office/drawing/2014/main" id="{00000000-0008-0000-06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4" name="Picture 1" descr="ALMASHRI_0">
          <a:extLst>
            <a:ext uri="{FF2B5EF4-FFF2-40B4-BE49-F238E27FC236}">
              <a16:creationId xmlns:a16="http://schemas.microsoft.com/office/drawing/2014/main" id="{00000000-0008-0000-06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5" name="Picture 1" descr="ALMASHRI_0">
          <a:extLst>
            <a:ext uri="{FF2B5EF4-FFF2-40B4-BE49-F238E27FC236}">
              <a16:creationId xmlns:a16="http://schemas.microsoft.com/office/drawing/2014/main" id="{00000000-0008-0000-06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6" name="Picture 1" descr="ALMASHRI_0">
          <a:extLst>
            <a:ext uri="{FF2B5EF4-FFF2-40B4-BE49-F238E27FC236}">
              <a16:creationId xmlns:a16="http://schemas.microsoft.com/office/drawing/2014/main" id="{00000000-0008-0000-06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7" name="Picture 1" descr="ALMASHRI_0">
          <a:extLst>
            <a:ext uri="{FF2B5EF4-FFF2-40B4-BE49-F238E27FC236}">
              <a16:creationId xmlns:a16="http://schemas.microsoft.com/office/drawing/2014/main" id="{00000000-0008-0000-06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8" name="Picture 1" descr="ALMASHRI_0">
          <a:extLst>
            <a:ext uri="{FF2B5EF4-FFF2-40B4-BE49-F238E27FC236}">
              <a16:creationId xmlns:a16="http://schemas.microsoft.com/office/drawing/2014/main" id="{00000000-0008-0000-06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09" name="Picture 1" descr="ALMASHRI_0">
          <a:extLst>
            <a:ext uri="{FF2B5EF4-FFF2-40B4-BE49-F238E27FC236}">
              <a16:creationId xmlns:a16="http://schemas.microsoft.com/office/drawing/2014/main" id="{00000000-0008-0000-06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10" name="Picture 1" descr="ALMASHRI_0">
          <a:extLst>
            <a:ext uri="{FF2B5EF4-FFF2-40B4-BE49-F238E27FC236}">
              <a16:creationId xmlns:a16="http://schemas.microsoft.com/office/drawing/2014/main" id="{00000000-0008-0000-06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711" name="Picture 1" descr="ALMASHRI_0">
          <a:extLst>
            <a:ext uri="{FF2B5EF4-FFF2-40B4-BE49-F238E27FC236}">
              <a16:creationId xmlns:a16="http://schemas.microsoft.com/office/drawing/2014/main" id="{00000000-0008-0000-06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2" name="Picture 1" descr="ALMASHRI_0">
          <a:extLst>
            <a:ext uri="{FF2B5EF4-FFF2-40B4-BE49-F238E27FC236}">
              <a16:creationId xmlns:a16="http://schemas.microsoft.com/office/drawing/2014/main" id="{00000000-0008-0000-06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3" name="Picture 1" descr="ALMASHRI_0">
          <a:extLst>
            <a:ext uri="{FF2B5EF4-FFF2-40B4-BE49-F238E27FC236}">
              <a16:creationId xmlns:a16="http://schemas.microsoft.com/office/drawing/2014/main" id="{00000000-0008-0000-06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4" name="Picture 1" descr="ALMASHRI_0">
          <a:extLst>
            <a:ext uri="{FF2B5EF4-FFF2-40B4-BE49-F238E27FC236}">
              <a16:creationId xmlns:a16="http://schemas.microsoft.com/office/drawing/2014/main" id="{00000000-0008-0000-06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5" name="Picture 1" descr="ALMASHRI_0">
          <a:extLst>
            <a:ext uri="{FF2B5EF4-FFF2-40B4-BE49-F238E27FC236}">
              <a16:creationId xmlns:a16="http://schemas.microsoft.com/office/drawing/2014/main" id="{00000000-0008-0000-06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6" name="Picture 1" descr="ALMASHRI_0">
          <a:extLst>
            <a:ext uri="{FF2B5EF4-FFF2-40B4-BE49-F238E27FC236}">
              <a16:creationId xmlns:a16="http://schemas.microsoft.com/office/drawing/2014/main" id="{00000000-0008-0000-06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7" name="Picture 1" descr="ALMASHRI_0">
          <a:extLst>
            <a:ext uri="{FF2B5EF4-FFF2-40B4-BE49-F238E27FC236}">
              <a16:creationId xmlns:a16="http://schemas.microsoft.com/office/drawing/2014/main" id="{00000000-0008-0000-06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8" name="Picture 1" descr="ALMASHRI_0">
          <a:extLst>
            <a:ext uri="{FF2B5EF4-FFF2-40B4-BE49-F238E27FC236}">
              <a16:creationId xmlns:a16="http://schemas.microsoft.com/office/drawing/2014/main" id="{00000000-0008-0000-06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19" name="Picture 1" descr="ALMASHRI_0">
          <a:extLst>
            <a:ext uri="{FF2B5EF4-FFF2-40B4-BE49-F238E27FC236}">
              <a16:creationId xmlns:a16="http://schemas.microsoft.com/office/drawing/2014/main" id="{00000000-0008-0000-06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0" name="Picture 1" descr="ALMASHRI_0">
          <a:extLst>
            <a:ext uri="{FF2B5EF4-FFF2-40B4-BE49-F238E27FC236}">
              <a16:creationId xmlns:a16="http://schemas.microsoft.com/office/drawing/2014/main" id="{00000000-0008-0000-06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1" name="Picture 1" descr="ALMASHRI_0">
          <a:extLst>
            <a:ext uri="{FF2B5EF4-FFF2-40B4-BE49-F238E27FC236}">
              <a16:creationId xmlns:a16="http://schemas.microsoft.com/office/drawing/2014/main" id="{00000000-0008-0000-06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2" name="Picture 1" descr="ALMASHRI_0">
          <a:extLst>
            <a:ext uri="{FF2B5EF4-FFF2-40B4-BE49-F238E27FC236}">
              <a16:creationId xmlns:a16="http://schemas.microsoft.com/office/drawing/2014/main" id="{00000000-0008-0000-06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3" name="Picture 1" descr="ALMASHRI_0">
          <a:extLst>
            <a:ext uri="{FF2B5EF4-FFF2-40B4-BE49-F238E27FC236}">
              <a16:creationId xmlns:a16="http://schemas.microsoft.com/office/drawing/2014/main" id="{00000000-0008-0000-06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4" name="Picture 1" descr="ALMASHRI_0">
          <a:extLst>
            <a:ext uri="{FF2B5EF4-FFF2-40B4-BE49-F238E27FC236}">
              <a16:creationId xmlns:a16="http://schemas.microsoft.com/office/drawing/2014/main" id="{00000000-0008-0000-06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5" name="Picture 1" descr="ALMASHRI_0">
          <a:extLst>
            <a:ext uri="{FF2B5EF4-FFF2-40B4-BE49-F238E27FC236}">
              <a16:creationId xmlns:a16="http://schemas.microsoft.com/office/drawing/2014/main" id="{00000000-0008-0000-06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6" name="Picture 1" descr="ALMASHRI_0">
          <a:extLst>
            <a:ext uri="{FF2B5EF4-FFF2-40B4-BE49-F238E27FC236}">
              <a16:creationId xmlns:a16="http://schemas.microsoft.com/office/drawing/2014/main" id="{00000000-0008-0000-06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27" name="Picture 1" descr="ALMASHRI_0">
          <a:extLst>
            <a:ext uri="{FF2B5EF4-FFF2-40B4-BE49-F238E27FC236}">
              <a16:creationId xmlns:a16="http://schemas.microsoft.com/office/drawing/2014/main" id="{00000000-0008-0000-06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28" name="Picture 1" descr="ALMASHRI_0">
          <a:extLst>
            <a:ext uri="{FF2B5EF4-FFF2-40B4-BE49-F238E27FC236}">
              <a16:creationId xmlns:a16="http://schemas.microsoft.com/office/drawing/2014/main" id="{00000000-0008-0000-06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29" name="Picture 1" descr="ALMASHRI_0">
          <a:extLst>
            <a:ext uri="{FF2B5EF4-FFF2-40B4-BE49-F238E27FC236}">
              <a16:creationId xmlns:a16="http://schemas.microsoft.com/office/drawing/2014/main" id="{00000000-0008-0000-06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0" name="Picture 1" descr="ALMASHRI_0">
          <a:extLst>
            <a:ext uri="{FF2B5EF4-FFF2-40B4-BE49-F238E27FC236}">
              <a16:creationId xmlns:a16="http://schemas.microsoft.com/office/drawing/2014/main" id="{00000000-0008-0000-06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1" name="Picture 1" descr="ALMASHRI_0">
          <a:extLst>
            <a:ext uri="{FF2B5EF4-FFF2-40B4-BE49-F238E27FC236}">
              <a16:creationId xmlns:a16="http://schemas.microsoft.com/office/drawing/2014/main" id="{00000000-0008-0000-06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2" name="Picture 1" descr="ALMASHRI_0">
          <a:extLst>
            <a:ext uri="{FF2B5EF4-FFF2-40B4-BE49-F238E27FC236}">
              <a16:creationId xmlns:a16="http://schemas.microsoft.com/office/drawing/2014/main" id="{00000000-0008-0000-06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3" name="Picture 1" descr="ALMASHRI_0">
          <a:extLst>
            <a:ext uri="{FF2B5EF4-FFF2-40B4-BE49-F238E27FC236}">
              <a16:creationId xmlns:a16="http://schemas.microsoft.com/office/drawing/2014/main" id="{00000000-0008-0000-06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4" name="Picture 1" descr="ALMASHRI_0">
          <a:extLst>
            <a:ext uri="{FF2B5EF4-FFF2-40B4-BE49-F238E27FC236}">
              <a16:creationId xmlns:a16="http://schemas.microsoft.com/office/drawing/2014/main" id="{00000000-0008-0000-06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5" name="Picture 1" descr="ALMASHRI_0">
          <a:extLst>
            <a:ext uri="{FF2B5EF4-FFF2-40B4-BE49-F238E27FC236}">
              <a16:creationId xmlns:a16="http://schemas.microsoft.com/office/drawing/2014/main" id="{00000000-0008-0000-06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6" name="Picture 1" descr="ALMASHRI_0">
          <a:extLst>
            <a:ext uri="{FF2B5EF4-FFF2-40B4-BE49-F238E27FC236}">
              <a16:creationId xmlns:a16="http://schemas.microsoft.com/office/drawing/2014/main" id="{00000000-0008-0000-06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7" name="Picture 1" descr="ALMASHRI_0">
          <a:extLst>
            <a:ext uri="{FF2B5EF4-FFF2-40B4-BE49-F238E27FC236}">
              <a16:creationId xmlns:a16="http://schemas.microsoft.com/office/drawing/2014/main" id="{00000000-0008-0000-06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8" name="Picture 1" descr="ALMASHRI_0">
          <a:extLst>
            <a:ext uri="{FF2B5EF4-FFF2-40B4-BE49-F238E27FC236}">
              <a16:creationId xmlns:a16="http://schemas.microsoft.com/office/drawing/2014/main" id="{00000000-0008-0000-06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39" name="Picture 1" descr="ALMASHRI_0">
          <a:extLst>
            <a:ext uri="{FF2B5EF4-FFF2-40B4-BE49-F238E27FC236}">
              <a16:creationId xmlns:a16="http://schemas.microsoft.com/office/drawing/2014/main" id="{00000000-0008-0000-06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40" name="Picture 1" descr="ALMASHRI_0">
          <a:extLst>
            <a:ext uri="{FF2B5EF4-FFF2-40B4-BE49-F238E27FC236}">
              <a16:creationId xmlns:a16="http://schemas.microsoft.com/office/drawing/2014/main" id="{00000000-0008-0000-06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41" name="Picture 1" descr="ALMASHRI_0">
          <a:extLst>
            <a:ext uri="{FF2B5EF4-FFF2-40B4-BE49-F238E27FC236}">
              <a16:creationId xmlns:a16="http://schemas.microsoft.com/office/drawing/2014/main" id="{00000000-0008-0000-06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42" name="Picture 1" descr="ALMASHRI_0">
          <a:extLst>
            <a:ext uri="{FF2B5EF4-FFF2-40B4-BE49-F238E27FC236}">
              <a16:creationId xmlns:a16="http://schemas.microsoft.com/office/drawing/2014/main" id="{00000000-0008-0000-06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43" name="Picture 1" descr="ALMASHRI_0">
          <a:extLst>
            <a:ext uri="{FF2B5EF4-FFF2-40B4-BE49-F238E27FC236}">
              <a16:creationId xmlns:a16="http://schemas.microsoft.com/office/drawing/2014/main" id="{00000000-0008-0000-06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44" name="Picture 1" descr="ALMASHRI_0">
          <a:extLst>
            <a:ext uri="{FF2B5EF4-FFF2-40B4-BE49-F238E27FC236}">
              <a16:creationId xmlns:a16="http://schemas.microsoft.com/office/drawing/2014/main" id="{00000000-0008-0000-06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45" name="Picture 1" descr="ALMASHRI_0">
          <a:extLst>
            <a:ext uri="{FF2B5EF4-FFF2-40B4-BE49-F238E27FC236}">
              <a16:creationId xmlns:a16="http://schemas.microsoft.com/office/drawing/2014/main" id="{00000000-0008-0000-06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46" name="Picture 1" descr="ALMASHRI_0">
          <a:extLst>
            <a:ext uri="{FF2B5EF4-FFF2-40B4-BE49-F238E27FC236}">
              <a16:creationId xmlns:a16="http://schemas.microsoft.com/office/drawing/2014/main" id="{00000000-0008-0000-06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47" name="Picture 1" descr="ALMASHRI_0">
          <a:extLst>
            <a:ext uri="{FF2B5EF4-FFF2-40B4-BE49-F238E27FC236}">
              <a16:creationId xmlns:a16="http://schemas.microsoft.com/office/drawing/2014/main" id="{00000000-0008-0000-06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48" name="Picture 1" descr="ALMASHRI_0">
          <a:extLst>
            <a:ext uri="{FF2B5EF4-FFF2-40B4-BE49-F238E27FC236}">
              <a16:creationId xmlns:a16="http://schemas.microsoft.com/office/drawing/2014/main" id="{00000000-0008-0000-06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49" name="Picture 1" descr="ALMASHRI_0">
          <a:extLst>
            <a:ext uri="{FF2B5EF4-FFF2-40B4-BE49-F238E27FC236}">
              <a16:creationId xmlns:a16="http://schemas.microsoft.com/office/drawing/2014/main" id="{00000000-0008-0000-06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0" name="Picture 1" descr="ALMASHRI_0">
          <a:extLst>
            <a:ext uri="{FF2B5EF4-FFF2-40B4-BE49-F238E27FC236}">
              <a16:creationId xmlns:a16="http://schemas.microsoft.com/office/drawing/2014/main" id="{00000000-0008-0000-06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1" name="Picture 1" descr="ALMASHRI_0">
          <a:extLst>
            <a:ext uri="{FF2B5EF4-FFF2-40B4-BE49-F238E27FC236}">
              <a16:creationId xmlns:a16="http://schemas.microsoft.com/office/drawing/2014/main" id="{00000000-0008-0000-06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2" name="Picture 1" descr="ALMASHRI_0">
          <a:extLst>
            <a:ext uri="{FF2B5EF4-FFF2-40B4-BE49-F238E27FC236}">
              <a16:creationId xmlns:a16="http://schemas.microsoft.com/office/drawing/2014/main" id="{00000000-0008-0000-06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3" name="Picture 1" descr="ALMASHRI_0">
          <a:extLst>
            <a:ext uri="{FF2B5EF4-FFF2-40B4-BE49-F238E27FC236}">
              <a16:creationId xmlns:a16="http://schemas.microsoft.com/office/drawing/2014/main" id="{00000000-0008-0000-06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4" name="Picture 1" descr="ALMASHRI_0">
          <a:extLst>
            <a:ext uri="{FF2B5EF4-FFF2-40B4-BE49-F238E27FC236}">
              <a16:creationId xmlns:a16="http://schemas.microsoft.com/office/drawing/2014/main" id="{00000000-0008-0000-06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5" name="Picture 1" descr="ALMASHRI_0">
          <a:extLst>
            <a:ext uri="{FF2B5EF4-FFF2-40B4-BE49-F238E27FC236}">
              <a16:creationId xmlns:a16="http://schemas.microsoft.com/office/drawing/2014/main" id="{00000000-0008-0000-06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6" name="Picture 1" descr="ALMASHRI_0">
          <a:extLst>
            <a:ext uri="{FF2B5EF4-FFF2-40B4-BE49-F238E27FC236}">
              <a16:creationId xmlns:a16="http://schemas.microsoft.com/office/drawing/2014/main" id="{00000000-0008-0000-06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7" name="Picture 1" descr="ALMASHRI_0">
          <a:extLst>
            <a:ext uri="{FF2B5EF4-FFF2-40B4-BE49-F238E27FC236}">
              <a16:creationId xmlns:a16="http://schemas.microsoft.com/office/drawing/2014/main" id="{00000000-0008-0000-06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8" name="Picture 1" descr="ALMASHRI_0">
          <a:extLst>
            <a:ext uri="{FF2B5EF4-FFF2-40B4-BE49-F238E27FC236}">
              <a16:creationId xmlns:a16="http://schemas.microsoft.com/office/drawing/2014/main" id="{00000000-0008-0000-06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759" name="Picture 1" descr="ALMASHRI_0">
          <a:extLst>
            <a:ext uri="{FF2B5EF4-FFF2-40B4-BE49-F238E27FC236}">
              <a16:creationId xmlns:a16="http://schemas.microsoft.com/office/drawing/2014/main" id="{00000000-0008-0000-06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0" name="Picture 1" descr="ALMASHRI_0">
          <a:extLst>
            <a:ext uri="{FF2B5EF4-FFF2-40B4-BE49-F238E27FC236}">
              <a16:creationId xmlns:a16="http://schemas.microsoft.com/office/drawing/2014/main" id="{00000000-0008-0000-06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1" name="Picture 1" descr="ALMASHRI_0">
          <a:extLst>
            <a:ext uri="{FF2B5EF4-FFF2-40B4-BE49-F238E27FC236}">
              <a16:creationId xmlns:a16="http://schemas.microsoft.com/office/drawing/2014/main" id="{00000000-0008-0000-06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2" name="Picture 1" descr="ALMASHRI_0">
          <a:extLst>
            <a:ext uri="{FF2B5EF4-FFF2-40B4-BE49-F238E27FC236}">
              <a16:creationId xmlns:a16="http://schemas.microsoft.com/office/drawing/2014/main" id="{00000000-0008-0000-06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3" name="Picture 1" descr="ALMASHRI_0">
          <a:extLst>
            <a:ext uri="{FF2B5EF4-FFF2-40B4-BE49-F238E27FC236}">
              <a16:creationId xmlns:a16="http://schemas.microsoft.com/office/drawing/2014/main" id="{00000000-0008-0000-06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4" name="Picture 1" descr="ALMASHRI_0">
          <a:extLst>
            <a:ext uri="{FF2B5EF4-FFF2-40B4-BE49-F238E27FC236}">
              <a16:creationId xmlns:a16="http://schemas.microsoft.com/office/drawing/2014/main" id="{00000000-0008-0000-06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5" name="Picture 1" descr="ALMASHRI_0">
          <a:extLst>
            <a:ext uri="{FF2B5EF4-FFF2-40B4-BE49-F238E27FC236}">
              <a16:creationId xmlns:a16="http://schemas.microsoft.com/office/drawing/2014/main" id="{00000000-0008-0000-06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6" name="Picture 1" descr="ALMASHRI_0">
          <a:extLst>
            <a:ext uri="{FF2B5EF4-FFF2-40B4-BE49-F238E27FC236}">
              <a16:creationId xmlns:a16="http://schemas.microsoft.com/office/drawing/2014/main" id="{00000000-0008-0000-06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7" name="Picture 1" descr="ALMASHRI_0">
          <a:extLst>
            <a:ext uri="{FF2B5EF4-FFF2-40B4-BE49-F238E27FC236}">
              <a16:creationId xmlns:a16="http://schemas.microsoft.com/office/drawing/2014/main" id="{00000000-0008-0000-06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8" name="Picture 1" descr="ALMASHRI_0">
          <a:extLst>
            <a:ext uri="{FF2B5EF4-FFF2-40B4-BE49-F238E27FC236}">
              <a16:creationId xmlns:a16="http://schemas.microsoft.com/office/drawing/2014/main" id="{00000000-0008-0000-06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69" name="Picture 1" descr="ALMASHRI_0">
          <a:extLst>
            <a:ext uri="{FF2B5EF4-FFF2-40B4-BE49-F238E27FC236}">
              <a16:creationId xmlns:a16="http://schemas.microsoft.com/office/drawing/2014/main" id="{00000000-0008-0000-06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70" name="Picture 1" descr="ALMASHRI_0">
          <a:extLst>
            <a:ext uri="{FF2B5EF4-FFF2-40B4-BE49-F238E27FC236}">
              <a16:creationId xmlns:a16="http://schemas.microsoft.com/office/drawing/2014/main" id="{00000000-0008-0000-06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71" name="Picture 1" descr="ALMASHRI_0">
          <a:extLst>
            <a:ext uri="{FF2B5EF4-FFF2-40B4-BE49-F238E27FC236}">
              <a16:creationId xmlns:a16="http://schemas.microsoft.com/office/drawing/2014/main" id="{00000000-0008-0000-06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72" name="Picture 1" descr="ALMASHRI_0">
          <a:extLst>
            <a:ext uri="{FF2B5EF4-FFF2-40B4-BE49-F238E27FC236}">
              <a16:creationId xmlns:a16="http://schemas.microsoft.com/office/drawing/2014/main" id="{00000000-0008-0000-06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73" name="Picture 1" descr="ALMASHRI_0">
          <a:extLst>
            <a:ext uri="{FF2B5EF4-FFF2-40B4-BE49-F238E27FC236}">
              <a16:creationId xmlns:a16="http://schemas.microsoft.com/office/drawing/2014/main" id="{00000000-0008-0000-06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74" name="Picture 1" descr="ALMASHRI_0">
          <a:extLst>
            <a:ext uri="{FF2B5EF4-FFF2-40B4-BE49-F238E27FC236}">
              <a16:creationId xmlns:a16="http://schemas.microsoft.com/office/drawing/2014/main" id="{00000000-0008-0000-06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775" name="Picture 1" descr="ALMASHRI_0">
          <a:extLst>
            <a:ext uri="{FF2B5EF4-FFF2-40B4-BE49-F238E27FC236}">
              <a16:creationId xmlns:a16="http://schemas.microsoft.com/office/drawing/2014/main" id="{00000000-0008-0000-06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76" name="Picture 1" descr="ALMASHRI_0">
          <a:extLst>
            <a:ext uri="{FF2B5EF4-FFF2-40B4-BE49-F238E27FC236}">
              <a16:creationId xmlns:a16="http://schemas.microsoft.com/office/drawing/2014/main" id="{00000000-0008-0000-06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77" name="Picture 1" descr="ALMASHRI_0">
          <a:extLst>
            <a:ext uri="{FF2B5EF4-FFF2-40B4-BE49-F238E27FC236}">
              <a16:creationId xmlns:a16="http://schemas.microsoft.com/office/drawing/2014/main" id="{00000000-0008-0000-06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78" name="Picture 1" descr="ALMASHRI_0">
          <a:extLst>
            <a:ext uri="{FF2B5EF4-FFF2-40B4-BE49-F238E27FC236}">
              <a16:creationId xmlns:a16="http://schemas.microsoft.com/office/drawing/2014/main" id="{00000000-0008-0000-06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79" name="Picture 1" descr="ALMASHRI_0">
          <a:extLst>
            <a:ext uri="{FF2B5EF4-FFF2-40B4-BE49-F238E27FC236}">
              <a16:creationId xmlns:a16="http://schemas.microsoft.com/office/drawing/2014/main" id="{00000000-0008-0000-06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0" name="Picture 1" descr="ALMASHRI_0">
          <a:extLst>
            <a:ext uri="{FF2B5EF4-FFF2-40B4-BE49-F238E27FC236}">
              <a16:creationId xmlns:a16="http://schemas.microsoft.com/office/drawing/2014/main" id="{00000000-0008-0000-06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1" name="Picture 1" descr="ALMASHRI_0">
          <a:extLst>
            <a:ext uri="{FF2B5EF4-FFF2-40B4-BE49-F238E27FC236}">
              <a16:creationId xmlns:a16="http://schemas.microsoft.com/office/drawing/2014/main" id="{00000000-0008-0000-06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2" name="Picture 1" descr="ALMASHRI_0">
          <a:extLst>
            <a:ext uri="{FF2B5EF4-FFF2-40B4-BE49-F238E27FC236}">
              <a16:creationId xmlns:a16="http://schemas.microsoft.com/office/drawing/2014/main" id="{00000000-0008-0000-06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3" name="Picture 1" descr="ALMASHRI_0">
          <a:extLst>
            <a:ext uri="{FF2B5EF4-FFF2-40B4-BE49-F238E27FC236}">
              <a16:creationId xmlns:a16="http://schemas.microsoft.com/office/drawing/2014/main" id="{00000000-0008-0000-06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4" name="Picture 1" descr="ALMASHRI_0">
          <a:extLst>
            <a:ext uri="{FF2B5EF4-FFF2-40B4-BE49-F238E27FC236}">
              <a16:creationId xmlns:a16="http://schemas.microsoft.com/office/drawing/2014/main" id="{00000000-0008-0000-06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5" name="Picture 1" descr="ALMASHRI_0">
          <a:extLst>
            <a:ext uri="{FF2B5EF4-FFF2-40B4-BE49-F238E27FC236}">
              <a16:creationId xmlns:a16="http://schemas.microsoft.com/office/drawing/2014/main" id="{00000000-0008-0000-06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6" name="Picture 1" descr="ALMASHRI_0">
          <a:extLst>
            <a:ext uri="{FF2B5EF4-FFF2-40B4-BE49-F238E27FC236}">
              <a16:creationId xmlns:a16="http://schemas.microsoft.com/office/drawing/2014/main" id="{00000000-0008-0000-06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7" name="Picture 1" descr="ALMASHRI_0">
          <a:extLst>
            <a:ext uri="{FF2B5EF4-FFF2-40B4-BE49-F238E27FC236}">
              <a16:creationId xmlns:a16="http://schemas.microsoft.com/office/drawing/2014/main" id="{00000000-0008-0000-06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8" name="Picture 1" descr="ALMASHRI_0">
          <a:extLst>
            <a:ext uri="{FF2B5EF4-FFF2-40B4-BE49-F238E27FC236}">
              <a16:creationId xmlns:a16="http://schemas.microsoft.com/office/drawing/2014/main" id="{00000000-0008-0000-06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89" name="Picture 1" descr="ALMASHRI_0">
          <a:extLst>
            <a:ext uri="{FF2B5EF4-FFF2-40B4-BE49-F238E27FC236}">
              <a16:creationId xmlns:a16="http://schemas.microsoft.com/office/drawing/2014/main" id="{00000000-0008-0000-06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90" name="Picture 1" descr="ALMASHRI_0">
          <a:extLst>
            <a:ext uri="{FF2B5EF4-FFF2-40B4-BE49-F238E27FC236}">
              <a16:creationId xmlns:a16="http://schemas.microsoft.com/office/drawing/2014/main" id="{00000000-0008-0000-06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791" name="Picture 1" descr="ALMASHRI_0">
          <a:extLst>
            <a:ext uri="{FF2B5EF4-FFF2-40B4-BE49-F238E27FC236}">
              <a16:creationId xmlns:a16="http://schemas.microsoft.com/office/drawing/2014/main" id="{00000000-0008-0000-06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2" name="Picture 1" descr="ALMASHRI_0">
          <a:extLst>
            <a:ext uri="{FF2B5EF4-FFF2-40B4-BE49-F238E27FC236}">
              <a16:creationId xmlns:a16="http://schemas.microsoft.com/office/drawing/2014/main" id="{00000000-0008-0000-06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3" name="Picture 1" descr="ALMASHRI_0">
          <a:extLst>
            <a:ext uri="{FF2B5EF4-FFF2-40B4-BE49-F238E27FC236}">
              <a16:creationId xmlns:a16="http://schemas.microsoft.com/office/drawing/2014/main" id="{00000000-0008-0000-06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4" name="Picture 1" descr="ALMASHRI_0">
          <a:extLst>
            <a:ext uri="{FF2B5EF4-FFF2-40B4-BE49-F238E27FC236}">
              <a16:creationId xmlns:a16="http://schemas.microsoft.com/office/drawing/2014/main" id="{00000000-0008-0000-06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5" name="Picture 1" descr="ALMASHRI_0">
          <a:extLst>
            <a:ext uri="{FF2B5EF4-FFF2-40B4-BE49-F238E27FC236}">
              <a16:creationId xmlns:a16="http://schemas.microsoft.com/office/drawing/2014/main" id="{00000000-0008-0000-06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6" name="Picture 1" descr="ALMASHRI_0">
          <a:extLst>
            <a:ext uri="{FF2B5EF4-FFF2-40B4-BE49-F238E27FC236}">
              <a16:creationId xmlns:a16="http://schemas.microsoft.com/office/drawing/2014/main" id="{00000000-0008-0000-06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7" name="Picture 1" descr="ALMASHRI_0">
          <a:extLst>
            <a:ext uri="{FF2B5EF4-FFF2-40B4-BE49-F238E27FC236}">
              <a16:creationId xmlns:a16="http://schemas.microsoft.com/office/drawing/2014/main" id="{00000000-0008-0000-06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8" name="Picture 1" descr="ALMASHRI_0">
          <a:extLst>
            <a:ext uri="{FF2B5EF4-FFF2-40B4-BE49-F238E27FC236}">
              <a16:creationId xmlns:a16="http://schemas.microsoft.com/office/drawing/2014/main" id="{00000000-0008-0000-06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799" name="Picture 1" descr="ALMASHRI_0">
          <a:extLst>
            <a:ext uri="{FF2B5EF4-FFF2-40B4-BE49-F238E27FC236}">
              <a16:creationId xmlns:a16="http://schemas.microsoft.com/office/drawing/2014/main" id="{00000000-0008-0000-06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0" name="Picture 1" descr="ALMASHRI_0">
          <a:extLst>
            <a:ext uri="{FF2B5EF4-FFF2-40B4-BE49-F238E27FC236}">
              <a16:creationId xmlns:a16="http://schemas.microsoft.com/office/drawing/2014/main" id="{00000000-0008-0000-06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1" name="Picture 1" descr="ALMASHRI_0">
          <a:extLst>
            <a:ext uri="{FF2B5EF4-FFF2-40B4-BE49-F238E27FC236}">
              <a16:creationId xmlns:a16="http://schemas.microsoft.com/office/drawing/2014/main" id="{00000000-0008-0000-06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2" name="Picture 1" descr="ALMASHRI_0">
          <a:extLst>
            <a:ext uri="{FF2B5EF4-FFF2-40B4-BE49-F238E27FC236}">
              <a16:creationId xmlns:a16="http://schemas.microsoft.com/office/drawing/2014/main" id="{00000000-0008-0000-06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3" name="Picture 1" descr="ALMASHRI_0">
          <a:extLst>
            <a:ext uri="{FF2B5EF4-FFF2-40B4-BE49-F238E27FC236}">
              <a16:creationId xmlns:a16="http://schemas.microsoft.com/office/drawing/2014/main" id="{00000000-0008-0000-06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4" name="Picture 1" descr="ALMASHRI_0">
          <a:extLst>
            <a:ext uri="{FF2B5EF4-FFF2-40B4-BE49-F238E27FC236}">
              <a16:creationId xmlns:a16="http://schemas.microsoft.com/office/drawing/2014/main" id="{00000000-0008-0000-06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5" name="Picture 1" descr="ALMASHRI_0">
          <a:extLst>
            <a:ext uri="{FF2B5EF4-FFF2-40B4-BE49-F238E27FC236}">
              <a16:creationId xmlns:a16="http://schemas.microsoft.com/office/drawing/2014/main" id="{00000000-0008-0000-06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6" name="Picture 1" descr="ALMASHRI_0">
          <a:extLst>
            <a:ext uri="{FF2B5EF4-FFF2-40B4-BE49-F238E27FC236}">
              <a16:creationId xmlns:a16="http://schemas.microsoft.com/office/drawing/2014/main" id="{00000000-0008-0000-06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07" name="Picture 1" descr="ALMASHRI_0">
          <a:extLst>
            <a:ext uri="{FF2B5EF4-FFF2-40B4-BE49-F238E27FC236}">
              <a16:creationId xmlns:a16="http://schemas.microsoft.com/office/drawing/2014/main" id="{00000000-0008-0000-06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08" name="Picture 1" descr="ALMASHRI_0">
          <a:extLst>
            <a:ext uri="{FF2B5EF4-FFF2-40B4-BE49-F238E27FC236}">
              <a16:creationId xmlns:a16="http://schemas.microsoft.com/office/drawing/2014/main" id="{00000000-0008-0000-06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09" name="Picture 1" descr="ALMASHRI_0">
          <a:extLst>
            <a:ext uri="{FF2B5EF4-FFF2-40B4-BE49-F238E27FC236}">
              <a16:creationId xmlns:a16="http://schemas.microsoft.com/office/drawing/2014/main" id="{00000000-0008-0000-06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0" name="Picture 1" descr="ALMASHRI_0">
          <a:extLst>
            <a:ext uri="{FF2B5EF4-FFF2-40B4-BE49-F238E27FC236}">
              <a16:creationId xmlns:a16="http://schemas.microsoft.com/office/drawing/2014/main" id="{00000000-0008-0000-06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1" name="Picture 1" descr="ALMASHRI_0">
          <a:extLst>
            <a:ext uri="{FF2B5EF4-FFF2-40B4-BE49-F238E27FC236}">
              <a16:creationId xmlns:a16="http://schemas.microsoft.com/office/drawing/2014/main" id="{00000000-0008-0000-06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2" name="Picture 1" descr="ALMASHRI_0">
          <a:extLst>
            <a:ext uri="{FF2B5EF4-FFF2-40B4-BE49-F238E27FC236}">
              <a16:creationId xmlns:a16="http://schemas.microsoft.com/office/drawing/2014/main" id="{00000000-0008-0000-06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3" name="Picture 1" descr="ALMASHRI_0">
          <a:extLst>
            <a:ext uri="{FF2B5EF4-FFF2-40B4-BE49-F238E27FC236}">
              <a16:creationId xmlns:a16="http://schemas.microsoft.com/office/drawing/2014/main" id="{00000000-0008-0000-06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4" name="Picture 1" descr="ALMASHRI_0">
          <a:extLst>
            <a:ext uri="{FF2B5EF4-FFF2-40B4-BE49-F238E27FC236}">
              <a16:creationId xmlns:a16="http://schemas.microsoft.com/office/drawing/2014/main" id="{00000000-0008-0000-06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5" name="Picture 1" descr="ALMASHRI_0">
          <a:extLst>
            <a:ext uri="{FF2B5EF4-FFF2-40B4-BE49-F238E27FC236}">
              <a16:creationId xmlns:a16="http://schemas.microsoft.com/office/drawing/2014/main" id="{00000000-0008-0000-06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6" name="Picture 1" descr="ALMASHRI_0">
          <a:extLst>
            <a:ext uri="{FF2B5EF4-FFF2-40B4-BE49-F238E27FC236}">
              <a16:creationId xmlns:a16="http://schemas.microsoft.com/office/drawing/2014/main" id="{00000000-0008-0000-06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7" name="Picture 1" descr="ALMASHRI_0">
          <a:extLst>
            <a:ext uri="{FF2B5EF4-FFF2-40B4-BE49-F238E27FC236}">
              <a16:creationId xmlns:a16="http://schemas.microsoft.com/office/drawing/2014/main" id="{00000000-0008-0000-06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8" name="Picture 1" descr="ALMASHRI_0">
          <a:extLst>
            <a:ext uri="{FF2B5EF4-FFF2-40B4-BE49-F238E27FC236}">
              <a16:creationId xmlns:a16="http://schemas.microsoft.com/office/drawing/2014/main" id="{00000000-0008-0000-06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19" name="Picture 1" descr="ALMASHRI_0">
          <a:extLst>
            <a:ext uri="{FF2B5EF4-FFF2-40B4-BE49-F238E27FC236}">
              <a16:creationId xmlns:a16="http://schemas.microsoft.com/office/drawing/2014/main" id="{00000000-0008-0000-06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20" name="Picture 1" descr="ALMASHRI_0">
          <a:extLst>
            <a:ext uri="{FF2B5EF4-FFF2-40B4-BE49-F238E27FC236}">
              <a16:creationId xmlns:a16="http://schemas.microsoft.com/office/drawing/2014/main" id="{00000000-0008-0000-06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21" name="Picture 1" descr="ALMASHRI_0">
          <a:extLst>
            <a:ext uri="{FF2B5EF4-FFF2-40B4-BE49-F238E27FC236}">
              <a16:creationId xmlns:a16="http://schemas.microsoft.com/office/drawing/2014/main" id="{00000000-0008-0000-06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22" name="Picture 1" descr="ALMASHRI_0">
          <a:extLst>
            <a:ext uri="{FF2B5EF4-FFF2-40B4-BE49-F238E27FC236}">
              <a16:creationId xmlns:a16="http://schemas.microsoft.com/office/drawing/2014/main" id="{00000000-0008-0000-06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823" name="Picture 1" descr="ALMASHRI_0">
          <a:extLst>
            <a:ext uri="{FF2B5EF4-FFF2-40B4-BE49-F238E27FC236}">
              <a16:creationId xmlns:a16="http://schemas.microsoft.com/office/drawing/2014/main" id="{00000000-0008-0000-06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24" name="Picture 1" descr="ALMASHRI_0">
          <a:extLst>
            <a:ext uri="{FF2B5EF4-FFF2-40B4-BE49-F238E27FC236}">
              <a16:creationId xmlns:a16="http://schemas.microsoft.com/office/drawing/2014/main" id="{00000000-0008-0000-06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25" name="Picture 1" descr="ALMASHRI_0">
          <a:extLst>
            <a:ext uri="{FF2B5EF4-FFF2-40B4-BE49-F238E27FC236}">
              <a16:creationId xmlns:a16="http://schemas.microsoft.com/office/drawing/2014/main" id="{00000000-0008-0000-06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26" name="Picture 1" descr="ALMASHRI_0">
          <a:extLst>
            <a:ext uri="{FF2B5EF4-FFF2-40B4-BE49-F238E27FC236}">
              <a16:creationId xmlns:a16="http://schemas.microsoft.com/office/drawing/2014/main" id="{00000000-0008-0000-06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27" name="Picture 1" descr="ALMASHRI_0">
          <a:extLst>
            <a:ext uri="{FF2B5EF4-FFF2-40B4-BE49-F238E27FC236}">
              <a16:creationId xmlns:a16="http://schemas.microsoft.com/office/drawing/2014/main" id="{00000000-0008-0000-06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28" name="Picture 1" descr="ALMASHRI_0">
          <a:extLst>
            <a:ext uri="{FF2B5EF4-FFF2-40B4-BE49-F238E27FC236}">
              <a16:creationId xmlns:a16="http://schemas.microsoft.com/office/drawing/2014/main" id="{00000000-0008-0000-06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29" name="Picture 1" descr="ALMASHRI_0">
          <a:extLst>
            <a:ext uri="{FF2B5EF4-FFF2-40B4-BE49-F238E27FC236}">
              <a16:creationId xmlns:a16="http://schemas.microsoft.com/office/drawing/2014/main" id="{00000000-0008-0000-06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0" name="Picture 1" descr="ALMASHRI_0">
          <a:extLst>
            <a:ext uri="{FF2B5EF4-FFF2-40B4-BE49-F238E27FC236}">
              <a16:creationId xmlns:a16="http://schemas.microsoft.com/office/drawing/2014/main" id="{00000000-0008-0000-06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1" name="Picture 1" descr="ALMASHRI_0">
          <a:extLst>
            <a:ext uri="{FF2B5EF4-FFF2-40B4-BE49-F238E27FC236}">
              <a16:creationId xmlns:a16="http://schemas.microsoft.com/office/drawing/2014/main" id="{00000000-0008-0000-06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2" name="Picture 1" descr="ALMASHRI_0">
          <a:extLst>
            <a:ext uri="{FF2B5EF4-FFF2-40B4-BE49-F238E27FC236}">
              <a16:creationId xmlns:a16="http://schemas.microsoft.com/office/drawing/2014/main" id="{00000000-0008-0000-06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3" name="Picture 1" descr="ALMASHRI_0">
          <a:extLst>
            <a:ext uri="{FF2B5EF4-FFF2-40B4-BE49-F238E27FC236}">
              <a16:creationId xmlns:a16="http://schemas.microsoft.com/office/drawing/2014/main" id="{00000000-0008-0000-06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4" name="Picture 1" descr="ALMASHRI_0">
          <a:extLst>
            <a:ext uri="{FF2B5EF4-FFF2-40B4-BE49-F238E27FC236}">
              <a16:creationId xmlns:a16="http://schemas.microsoft.com/office/drawing/2014/main" id="{00000000-0008-0000-06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5" name="Picture 1" descr="ALMASHRI_0">
          <a:extLst>
            <a:ext uri="{FF2B5EF4-FFF2-40B4-BE49-F238E27FC236}">
              <a16:creationId xmlns:a16="http://schemas.microsoft.com/office/drawing/2014/main" id="{00000000-0008-0000-06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6" name="Picture 1" descr="ALMASHRI_0">
          <a:extLst>
            <a:ext uri="{FF2B5EF4-FFF2-40B4-BE49-F238E27FC236}">
              <a16:creationId xmlns:a16="http://schemas.microsoft.com/office/drawing/2014/main" id="{00000000-0008-0000-06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7" name="Picture 1" descr="ALMASHRI_0">
          <a:extLst>
            <a:ext uri="{FF2B5EF4-FFF2-40B4-BE49-F238E27FC236}">
              <a16:creationId xmlns:a16="http://schemas.microsoft.com/office/drawing/2014/main" id="{00000000-0008-0000-06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8" name="Picture 1" descr="ALMASHRI_0">
          <a:extLst>
            <a:ext uri="{FF2B5EF4-FFF2-40B4-BE49-F238E27FC236}">
              <a16:creationId xmlns:a16="http://schemas.microsoft.com/office/drawing/2014/main" id="{00000000-0008-0000-06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839" name="Picture 1" descr="ALMASHRI_0">
          <a:extLst>
            <a:ext uri="{FF2B5EF4-FFF2-40B4-BE49-F238E27FC236}">
              <a16:creationId xmlns:a16="http://schemas.microsoft.com/office/drawing/2014/main" id="{00000000-0008-0000-06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0" name="Picture 1" descr="ALMASHRI_0">
          <a:extLst>
            <a:ext uri="{FF2B5EF4-FFF2-40B4-BE49-F238E27FC236}">
              <a16:creationId xmlns:a16="http://schemas.microsoft.com/office/drawing/2014/main" id="{00000000-0008-0000-06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1" name="Picture 1" descr="ALMASHRI_0">
          <a:extLst>
            <a:ext uri="{FF2B5EF4-FFF2-40B4-BE49-F238E27FC236}">
              <a16:creationId xmlns:a16="http://schemas.microsoft.com/office/drawing/2014/main" id="{00000000-0008-0000-06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2" name="Picture 1" descr="ALMASHRI_0">
          <a:extLst>
            <a:ext uri="{FF2B5EF4-FFF2-40B4-BE49-F238E27FC236}">
              <a16:creationId xmlns:a16="http://schemas.microsoft.com/office/drawing/2014/main" id="{00000000-0008-0000-06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3" name="Picture 1" descr="ALMASHRI_0">
          <a:extLst>
            <a:ext uri="{FF2B5EF4-FFF2-40B4-BE49-F238E27FC236}">
              <a16:creationId xmlns:a16="http://schemas.microsoft.com/office/drawing/2014/main" id="{00000000-0008-0000-06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4" name="Picture 1" descr="ALMASHRI_0">
          <a:extLst>
            <a:ext uri="{FF2B5EF4-FFF2-40B4-BE49-F238E27FC236}">
              <a16:creationId xmlns:a16="http://schemas.microsoft.com/office/drawing/2014/main" id="{00000000-0008-0000-06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5" name="Picture 1" descr="ALMASHRI_0">
          <a:extLst>
            <a:ext uri="{FF2B5EF4-FFF2-40B4-BE49-F238E27FC236}">
              <a16:creationId xmlns:a16="http://schemas.microsoft.com/office/drawing/2014/main" id="{00000000-0008-0000-06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6" name="Picture 1" descr="ALMASHRI_0">
          <a:extLst>
            <a:ext uri="{FF2B5EF4-FFF2-40B4-BE49-F238E27FC236}">
              <a16:creationId xmlns:a16="http://schemas.microsoft.com/office/drawing/2014/main" id="{00000000-0008-0000-06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7" name="Picture 1" descr="ALMASHRI_0">
          <a:extLst>
            <a:ext uri="{FF2B5EF4-FFF2-40B4-BE49-F238E27FC236}">
              <a16:creationId xmlns:a16="http://schemas.microsoft.com/office/drawing/2014/main" id="{00000000-0008-0000-06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8" name="Picture 1" descr="ALMASHRI_0">
          <a:extLst>
            <a:ext uri="{FF2B5EF4-FFF2-40B4-BE49-F238E27FC236}">
              <a16:creationId xmlns:a16="http://schemas.microsoft.com/office/drawing/2014/main" id="{00000000-0008-0000-06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49" name="Picture 1" descr="ALMASHRI_0">
          <a:extLst>
            <a:ext uri="{FF2B5EF4-FFF2-40B4-BE49-F238E27FC236}">
              <a16:creationId xmlns:a16="http://schemas.microsoft.com/office/drawing/2014/main" id="{00000000-0008-0000-06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50" name="Picture 1" descr="ALMASHRI_0">
          <a:extLst>
            <a:ext uri="{FF2B5EF4-FFF2-40B4-BE49-F238E27FC236}">
              <a16:creationId xmlns:a16="http://schemas.microsoft.com/office/drawing/2014/main" id="{00000000-0008-0000-06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51" name="Picture 1" descr="ALMASHRI_0">
          <a:extLst>
            <a:ext uri="{FF2B5EF4-FFF2-40B4-BE49-F238E27FC236}">
              <a16:creationId xmlns:a16="http://schemas.microsoft.com/office/drawing/2014/main" id="{00000000-0008-0000-06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52" name="Picture 1" descr="ALMASHRI_0">
          <a:extLst>
            <a:ext uri="{FF2B5EF4-FFF2-40B4-BE49-F238E27FC236}">
              <a16:creationId xmlns:a16="http://schemas.microsoft.com/office/drawing/2014/main" id="{00000000-0008-0000-06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53" name="Picture 1" descr="ALMASHRI_0">
          <a:extLst>
            <a:ext uri="{FF2B5EF4-FFF2-40B4-BE49-F238E27FC236}">
              <a16:creationId xmlns:a16="http://schemas.microsoft.com/office/drawing/2014/main" id="{00000000-0008-0000-06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54" name="Picture 1" descr="ALMASHRI_0">
          <a:extLst>
            <a:ext uri="{FF2B5EF4-FFF2-40B4-BE49-F238E27FC236}">
              <a16:creationId xmlns:a16="http://schemas.microsoft.com/office/drawing/2014/main" id="{00000000-0008-0000-06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855" name="Picture 1" descr="ALMASHRI_0">
          <a:extLst>
            <a:ext uri="{FF2B5EF4-FFF2-40B4-BE49-F238E27FC236}">
              <a16:creationId xmlns:a16="http://schemas.microsoft.com/office/drawing/2014/main" id="{00000000-0008-0000-06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56" name="Picture 1" descr="ALMASHRI_0">
          <a:extLst>
            <a:ext uri="{FF2B5EF4-FFF2-40B4-BE49-F238E27FC236}">
              <a16:creationId xmlns:a16="http://schemas.microsoft.com/office/drawing/2014/main" id="{00000000-0008-0000-06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57" name="Picture 1" descr="ALMASHRI_0">
          <a:extLst>
            <a:ext uri="{FF2B5EF4-FFF2-40B4-BE49-F238E27FC236}">
              <a16:creationId xmlns:a16="http://schemas.microsoft.com/office/drawing/2014/main" id="{00000000-0008-0000-06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58" name="Picture 1" descr="ALMASHRI_0">
          <a:extLst>
            <a:ext uri="{FF2B5EF4-FFF2-40B4-BE49-F238E27FC236}">
              <a16:creationId xmlns:a16="http://schemas.microsoft.com/office/drawing/2014/main" id="{00000000-0008-0000-06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59" name="Picture 1" descr="ALMASHRI_0">
          <a:extLst>
            <a:ext uri="{FF2B5EF4-FFF2-40B4-BE49-F238E27FC236}">
              <a16:creationId xmlns:a16="http://schemas.microsoft.com/office/drawing/2014/main" id="{00000000-0008-0000-06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0" name="Picture 1" descr="ALMASHRI_0">
          <a:extLst>
            <a:ext uri="{FF2B5EF4-FFF2-40B4-BE49-F238E27FC236}">
              <a16:creationId xmlns:a16="http://schemas.microsoft.com/office/drawing/2014/main" id="{00000000-0008-0000-06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1" name="Picture 1" descr="ALMASHRI_0">
          <a:extLst>
            <a:ext uri="{FF2B5EF4-FFF2-40B4-BE49-F238E27FC236}">
              <a16:creationId xmlns:a16="http://schemas.microsoft.com/office/drawing/2014/main" id="{00000000-0008-0000-06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2" name="Picture 1" descr="ALMASHRI_0">
          <a:extLst>
            <a:ext uri="{FF2B5EF4-FFF2-40B4-BE49-F238E27FC236}">
              <a16:creationId xmlns:a16="http://schemas.microsoft.com/office/drawing/2014/main" id="{00000000-0008-0000-06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3" name="Picture 1" descr="ALMASHRI_0">
          <a:extLst>
            <a:ext uri="{FF2B5EF4-FFF2-40B4-BE49-F238E27FC236}">
              <a16:creationId xmlns:a16="http://schemas.microsoft.com/office/drawing/2014/main" id="{00000000-0008-0000-06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4" name="Picture 1" descr="ALMASHRI_0">
          <a:extLst>
            <a:ext uri="{FF2B5EF4-FFF2-40B4-BE49-F238E27FC236}">
              <a16:creationId xmlns:a16="http://schemas.microsoft.com/office/drawing/2014/main" id="{00000000-0008-0000-06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5" name="Picture 1" descr="ALMASHRI_0">
          <a:extLst>
            <a:ext uri="{FF2B5EF4-FFF2-40B4-BE49-F238E27FC236}">
              <a16:creationId xmlns:a16="http://schemas.microsoft.com/office/drawing/2014/main" id="{00000000-0008-0000-06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6" name="Picture 1" descr="ALMASHRI_0">
          <a:extLst>
            <a:ext uri="{FF2B5EF4-FFF2-40B4-BE49-F238E27FC236}">
              <a16:creationId xmlns:a16="http://schemas.microsoft.com/office/drawing/2014/main" id="{00000000-0008-0000-06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7" name="Picture 1" descr="ALMASHRI_0">
          <a:extLst>
            <a:ext uri="{FF2B5EF4-FFF2-40B4-BE49-F238E27FC236}">
              <a16:creationId xmlns:a16="http://schemas.microsoft.com/office/drawing/2014/main" id="{00000000-0008-0000-06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8" name="Picture 1" descr="ALMASHRI_0">
          <a:extLst>
            <a:ext uri="{FF2B5EF4-FFF2-40B4-BE49-F238E27FC236}">
              <a16:creationId xmlns:a16="http://schemas.microsoft.com/office/drawing/2014/main" id="{00000000-0008-0000-06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69" name="Picture 1" descr="ALMASHRI_0">
          <a:extLst>
            <a:ext uri="{FF2B5EF4-FFF2-40B4-BE49-F238E27FC236}">
              <a16:creationId xmlns:a16="http://schemas.microsoft.com/office/drawing/2014/main" id="{00000000-0008-0000-06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70" name="Picture 1" descr="ALMASHRI_0">
          <a:extLst>
            <a:ext uri="{FF2B5EF4-FFF2-40B4-BE49-F238E27FC236}">
              <a16:creationId xmlns:a16="http://schemas.microsoft.com/office/drawing/2014/main" id="{00000000-0008-0000-06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871" name="Picture 1" descr="ALMASHRI_0">
          <a:extLst>
            <a:ext uri="{FF2B5EF4-FFF2-40B4-BE49-F238E27FC236}">
              <a16:creationId xmlns:a16="http://schemas.microsoft.com/office/drawing/2014/main" id="{00000000-0008-0000-06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2" name="Picture 1" descr="ALMASHRI_0">
          <a:extLst>
            <a:ext uri="{FF2B5EF4-FFF2-40B4-BE49-F238E27FC236}">
              <a16:creationId xmlns:a16="http://schemas.microsoft.com/office/drawing/2014/main" id="{00000000-0008-0000-06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3" name="Picture 1" descr="ALMASHRI_0">
          <a:extLst>
            <a:ext uri="{FF2B5EF4-FFF2-40B4-BE49-F238E27FC236}">
              <a16:creationId xmlns:a16="http://schemas.microsoft.com/office/drawing/2014/main" id="{00000000-0008-0000-06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4" name="Picture 1" descr="ALMASHRI_0">
          <a:extLst>
            <a:ext uri="{FF2B5EF4-FFF2-40B4-BE49-F238E27FC236}">
              <a16:creationId xmlns:a16="http://schemas.microsoft.com/office/drawing/2014/main" id="{00000000-0008-0000-06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5" name="Picture 1" descr="ALMASHRI_0">
          <a:extLst>
            <a:ext uri="{FF2B5EF4-FFF2-40B4-BE49-F238E27FC236}">
              <a16:creationId xmlns:a16="http://schemas.microsoft.com/office/drawing/2014/main" id="{00000000-0008-0000-06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6" name="Picture 1" descr="ALMASHRI_0">
          <a:extLst>
            <a:ext uri="{FF2B5EF4-FFF2-40B4-BE49-F238E27FC236}">
              <a16:creationId xmlns:a16="http://schemas.microsoft.com/office/drawing/2014/main" id="{00000000-0008-0000-06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7" name="Picture 1" descr="ALMASHRI_0">
          <a:extLst>
            <a:ext uri="{FF2B5EF4-FFF2-40B4-BE49-F238E27FC236}">
              <a16:creationId xmlns:a16="http://schemas.microsoft.com/office/drawing/2014/main" id="{00000000-0008-0000-06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8" name="Picture 1" descr="ALMASHRI_0">
          <a:extLst>
            <a:ext uri="{FF2B5EF4-FFF2-40B4-BE49-F238E27FC236}">
              <a16:creationId xmlns:a16="http://schemas.microsoft.com/office/drawing/2014/main" id="{00000000-0008-0000-06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79" name="Picture 1" descr="ALMASHRI_0">
          <a:extLst>
            <a:ext uri="{FF2B5EF4-FFF2-40B4-BE49-F238E27FC236}">
              <a16:creationId xmlns:a16="http://schemas.microsoft.com/office/drawing/2014/main" id="{00000000-0008-0000-06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0" name="Picture 1" descr="ALMASHRI_0">
          <a:extLst>
            <a:ext uri="{FF2B5EF4-FFF2-40B4-BE49-F238E27FC236}">
              <a16:creationId xmlns:a16="http://schemas.microsoft.com/office/drawing/2014/main" id="{00000000-0008-0000-06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1" name="Picture 1" descr="ALMASHRI_0">
          <a:extLst>
            <a:ext uri="{FF2B5EF4-FFF2-40B4-BE49-F238E27FC236}">
              <a16:creationId xmlns:a16="http://schemas.microsoft.com/office/drawing/2014/main" id="{00000000-0008-0000-06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2" name="Picture 1" descr="ALMASHRI_0">
          <a:extLst>
            <a:ext uri="{FF2B5EF4-FFF2-40B4-BE49-F238E27FC236}">
              <a16:creationId xmlns:a16="http://schemas.microsoft.com/office/drawing/2014/main" id="{00000000-0008-0000-06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3" name="Picture 1" descr="ALMASHRI_0">
          <a:extLst>
            <a:ext uri="{FF2B5EF4-FFF2-40B4-BE49-F238E27FC236}">
              <a16:creationId xmlns:a16="http://schemas.microsoft.com/office/drawing/2014/main" id="{00000000-0008-0000-06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4" name="Picture 1" descr="ALMASHRI_0">
          <a:extLst>
            <a:ext uri="{FF2B5EF4-FFF2-40B4-BE49-F238E27FC236}">
              <a16:creationId xmlns:a16="http://schemas.microsoft.com/office/drawing/2014/main" id="{00000000-0008-0000-06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5" name="Picture 1" descr="ALMASHRI_0">
          <a:extLst>
            <a:ext uri="{FF2B5EF4-FFF2-40B4-BE49-F238E27FC236}">
              <a16:creationId xmlns:a16="http://schemas.microsoft.com/office/drawing/2014/main" id="{00000000-0008-0000-06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6" name="Picture 1" descr="ALMASHRI_0">
          <a:extLst>
            <a:ext uri="{FF2B5EF4-FFF2-40B4-BE49-F238E27FC236}">
              <a16:creationId xmlns:a16="http://schemas.microsoft.com/office/drawing/2014/main" id="{00000000-0008-0000-06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3887" name="Picture 1" descr="ALMASHRI_0">
          <a:extLst>
            <a:ext uri="{FF2B5EF4-FFF2-40B4-BE49-F238E27FC236}">
              <a16:creationId xmlns:a16="http://schemas.microsoft.com/office/drawing/2014/main" id="{00000000-0008-0000-06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88" name="Picture 1" descr="ALMASHRI_0">
          <a:extLst>
            <a:ext uri="{FF2B5EF4-FFF2-40B4-BE49-F238E27FC236}">
              <a16:creationId xmlns:a16="http://schemas.microsoft.com/office/drawing/2014/main" id="{00000000-0008-0000-06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89" name="Picture 1" descr="ALMASHRI_0">
          <a:extLst>
            <a:ext uri="{FF2B5EF4-FFF2-40B4-BE49-F238E27FC236}">
              <a16:creationId xmlns:a16="http://schemas.microsoft.com/office/drawing/2014/main" id="{00000000-0008-0000-06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0" name="Picture 1" descr="ALMASHRI_0">
          <a:extLst>
            <a:ext uri="{FF2B5EF4-FFF2-40B4-BE49-F238E27FC236}">
              <a16:creationId xmlns:a16="http://schemas.microsoft.com/office/drawing/2014/main" id="{00000000-0008-0000-06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1" name="Picture 1" descr="ALMASHRI_0">
          <a:extLst>
            <a:ext uri="{FF2B5EF4-FFF2-40B4-BE49-F238E27FC236}">
              <a16:creationId xmlns:a16="http://schemas.microsoft.com/office/drawing/2014/main" id="{00000000-0008-0000-06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2" name="Picture 1" descr="ALMASHRI_0">
          <a:extLst>
            <a:ext uri="{FF2B5EF4-FFF2-40B4-BE49-F238E27FC236}">
              <a16:creationId xmlns:a16="http://schemas.microsoft.com/office/drawing/2014/main" id="{00000000-0008-0000-06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3" name="Picture 1" descr="ALMASHRI_0">
          <a:extLst>
            <a:ext uri="{FF2B5EF4-FFF2-40B4-BE49-F238E27FC236}">
              <a16:creationId xmlns:a16="http://schemas.microsoft.com/office/drawing/2014/main" id="{00000000-0008-0000-06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4" name="Picture 1" descr="ALMASHRI_0">
          <a:extLst>
            <a:ext uri="{FF2B5EF4-FFF2-40B4-BE49-F238E27FC236}">
              <a16:creationId xmlns:a16="http://schemas.microsoft.com/office/drawing/2014/main" id="{00000000-0008-0000-06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5" name="Picture 1" descr="ALMASHRI_0">
          <a:extLst>
            <a:ext uri="{FF2B5EF4-FFF2-40B4-BE49-F238E27FC236}">
              <a16:creationId xmlns:a16="http://schemas.microsoft.com/office/drawing/2014/main" id="{00000000-0008-0000-06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6" name="Picture 1" descr="ALMASHRI_0">
          <a:extLst>
            <a:ext uri="{FF2B5EF4-FFF2-40B4-BE49-F238E27FC236}">
              <a16:creationId xmlns:a16="http://schemas.microsoft.com/office/drawing/2014/main" id="{00000000-0008-0000-06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7" name="Picture 1" descr="ALMASHRI_0">
          <a:extLst>
            <a:ext uri="{FF2B5EF4-FFF2-40B4-BE49-F238E27FC236}">
              <a16:creationId xmlns:a16="http://schemas.microsoft.com/office/drawing/2014/main" id="{00000000-0008-0000-06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8" name="Picture 1" descr="ALMASHRI_0">
          <a:extLst>
            <a:ext uri="{FF2B5EF4-FFF2-40B4-BE49-F238E27FC236}">
              <a16:creationId xmlns:a16="http://schemas.microsoft.com/office/drawing/2014/main" id="{00000000-0008-0000-06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899" name="Picture 1" descr="ALMASHRI_0">
          <a:extLst>
            <a:ext uri="{FF2B5EF4-FFF2-40B4-BE49-F238E27FC236}">
              <a16:creationId xmlns:a16="http://schemas.microsoft.com/office/drawing/2014/main" id="{00000000-0008-0000-06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900" name="Picture 1" descr="ALMASHRI_0">
          <a:extLst>
            <a:ext uri="{FF2B5EF4-FFF2-40B4-BE49-F238E27FC236}">
              <a16:creationId xmlns:a16="http://schemas.microsoft.com/office/drawing/2014/main" id="{00000000-0008-0000-06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901" name="Picture 1" descr="ALMASHRI_0">
          <a:extLst>
            <a:ext uri="{FF2B5EF4-FFF2-40B4-BE49-F238E27FC236}">
              <a16:creationId xmlns:a16="http://schemas.microsoft.com/office/drawing/2014/main" id="{00000000-0008-0000-06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902" name="Picture 1" descr="ALMASHRI_0">
          <a:extLst>
            <a:ext uri="{FF2B5EF4-FFF2-40B4-BE49-F238E27FC236}">
              <a16:creationId xmlns:a16="http://schemas.microsoft.com/office/drawing/2014/main" id="{00000000-0008-0000-06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3903" name="Picture 1" descr="ALMASHRI_0">
          <a:extLst>
            <a:ext uri="{FF2B5EF4-FFF2-40B4-BE49-F238E27FC236}">
              <a16:creationId xmlns:a16="http://schemas.microsoft.com/office/drawing/2014/main" id="{00000000-0008-0000-06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04" name="Picture 1" descr="ALMASHRI_0">
          <a:extLst>
            <a:ext uri="{FF2B5EF4-FFF2-40B4-BE49-F238E27FC236}">
              <a16:creationId xmlns:a16="http://schemas.microsoft.com/office/drawing/2014/main" id="{00000000-0008-0000-06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05" name="Picture 1" descr="ALMASHRI_0">
          <a:extLst>
            <a:ext uri="{FF2B5EF4-FFF2-40B4-BE49-F238E27FC236}">
              <a16:creationId xmlns:a16="http://schemas.microsoft.com/office/drawing/2014/main" id="{00000000-0008-0000-06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06" name="Picture 1" descr="ALMASHRI_0">
          <a:extLst>
            <a:ext uri="{FF2B5EF4-FFF2-40B4-BE49-F238E27FC236}">
              <a16:creationId xmlns:a16="http://schemas.microsoft.com/office/drawing/2014/main" id="{00000000-0008-0000-06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07" name="Picture 1" descr="ALMASHRI_0">
          <a:extLst>
            <a:ext uri="{FF2B5EF4-FFF2-40B4-BE49-F238E27FC236}">
              <a16:creationId xmlns:a16="http://schemas.microsoft.com/office/drawing/2014/main" id="{00000000-0008-0000-06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08" name="Picture 1" descr="ALMASHRI_0">
          <a:extLst>
            <a:ext uri="{FF2B5EF4-FFF2-40B4-BE49-F238E27FC236}">
              <a16:creationId xmlns:a16="http://schemas.microsoft.com/office/drawing/2014/main" id="{00000000-0008-0000-06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09" name="Picture 1" descr="ALMASHRI_0">
          <a:extLst>
            <a:ext uri="{FF2B5EF4-FFF2-40B4-BE49-F238E27FC236}">
              <a16:creationId xmlns:a16="http://schemas.microsoft.com/office/drawing/2014/main" id="{00000000-0008-0000-06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0" name="Picture 1" descr="ALMASHRI_0">
          <a:extLst>
            <a:ext uri="{FF2B5EF4-FFF2-40B4-BE49-F238E27FC236}">
              <a16:creationId xmlns:a16="http://schemas.microsoft.com/office/drawing/2014/main" id="{00000000-0008-0000-06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1" name="Picture 1" descr="ALMASHRI_0">
          <a:extLst>
            <a:ext uri="{FF2B5EF4-FFF2-40B4-BE49-F238E27FC236}">
              <a16:creationId xmlns:a16="http://schemas.microsoft.com/office/drawing/2014/main" id="{00000000-0008-0000-06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2" name="Picture 1" descr="ALMASHRI_0">
          <a:extLst>
            <a:ext uri="{FF2B5EF4-FFF2-40B4-BE49-F238E27FC236}">
              <a16:creationId xmlns:a16="http://schemas.microsoft.com/office/drawing/2014/main" id="{00000000-0008-0000-06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3" name="Picture 1" descr="ALMASHRI_0">
          <a:extLst>
            <a:ext uri="{FF2B5EF4-FFF2-40B4-BE49-F238E27FC236}">
              <a16:creationId xmlns:a16="http://schemas.microsoft.com/office/drawing/2014/main" id="{00000000-0008-0000-06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4" name="Picture 1" descr="ALMASHRI_0">
          <a:extLst>
            <a:ext uri="{FF2B5EF4-FFF2-40B4-BE49-F238E27FC236}">
              <a16:creationId xmlns:a16="http://schemas.microsoft.com/office/drawing/2014/main" id="{00000000-0008-0000-06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5" name="Picture 1" descr="ALMASHRI_0">
          <a:extLst>
            <a:ext uri="{FF2B5EF4-FFF2-40B4-BE49-F238E27FC236}">
              <a16:creationId xmlns:a16="http://schemas.microsoft.com/office/drawing/2014/main" id="{00000000-0008-0000-06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6" name="Picture 1" descr="ALMASHRI_0">
          <a:extLst>
            <a:ext uri="{FF2B5EF4-FFF2-40B4-BE49-F238E27FC236}">
              <a16:creationId xmlns:a16="http://schemas.microsoft.com/office/drawing/2014/main" id="{00000000-0008-0000-06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7" name="Picture 1" descr="ALMASHRI_0">
          <a:extLst>
            <a:ext uri="{FF2B5EF4-FFF2-40B4-BE49-F238E27FC236}">
              <a16:creationId xmlns:a16="http://schemas.microsoft.com/office/drawing/2014/main" id="{00000000-0008-0000-06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8" name="Picture 1" descr="ALMASHRI_0">
          <a:extLst>
            <a:ext uri="{FF2B5EF4-FFF2-40B4-BE49-F238E27FC236}">
              <a16:creationId xmlns:a16="http://schemas.microsoft.com/office/drawing/2014/main" id="{00000000-0008-0000-06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19" name="Picture 1" descr="ALMASHRI_0">
          <a:extLst>
            <a:ext uri="{FF2B5EF4-FFF2-40B4-BE49-F238E27FC236}">
              <a16:creationId xmlns:a16="http://schemas.microsoft.com/office/drawing/2014/main" id="{00000000-0008-0000-06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0" name="Picture 1" descr="ALMASHRI_0">
          <a:extLst>
            <a:ext uri="{FF2B5EF4-FFF2-40B4-BE49-F238E27FC236}">
              <a16:creationId xmlns:a16="http://schemas.microsoft.com/office/drawing/2014/main" id="{00000000-0008-0000-06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1" name="Picture 1" descr="ALMASHRI_0">
          <a:extLst>
            <a:ext uri="{FF2B5EF4-FFF2-40B4-BE49-F238E27FC236}">
              <a16:creationId xmlns:a16="http://schemas.microsoft.com/office/drawing/2014/main" id="{00000000-0008-0000-06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2" name="Picture 1" descr="ALMASHRI_0">
          <a:extLst>
            <a:ext uri="{FF2B5EF4-FFF2-40B4-BE49-F238E27FC236}">
              <a16:creationId xmlns:a16="http://schemas.microsoft.com/office/drawing/2014/main" id="{00000000-0008-0000-06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3" name="Picture 1" descr="ALMASHRI_0">
          <a:extLst>
            <a:ext uri="{FF2B5EF4-FFF2-40B4-BE49-F238E27FC236}">
              <a16:creationId xmlns:a16="http://schemas.microsoft.com/office/drawing/2014/main" id="{00000000-0008-0000-06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4" name="Picture 1" descr="ALMASHRI_0">
          <a:extLst>
            <a:ext uri="{FF2B5EF4-FFF2-40B4-BE49-F238E27FC236}">
              <a16:creationId xmlns:a16="http://schemas.microsoft.com/office/drawing/2014/main" id="{00000000-0008-0000-06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5" name="Picture 1" descr="ALMASHRI_0">
          <a:extLst>
            <a:ext uri="{FF2B5EF4-FFF2-40B4-BE49-F238E27FC236}">
              <a16:creationId xmlns:a16="http://schemas.microsoft.com/office/drawing/2014/main" id="{00000000-0008-0000-06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6" name="Picture 1" descr="ALMASHRI_0">
          <a:extLst>
            <a:ext uri="{FF2B5EF4-FFF2-40B4-BE49-F238E27FC236}">
              <a16:creationId xmlns:a16="http://schemas.microsoft.com/office/drawing/2014/main" id="{00000000-0008-0000-06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7" name="Picture 1" descr="ALMASHRI_0">
          <a:extLst>
            <a:ext uri="{FF2B5EF4-FFF2-40B4-BE49-F238E27FC236}">
              <a16:creationId xmlns:a16="http://schemas.microsoft.com/office/drawing/2014/main" id="{00000000-0008-0000-06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8" name="Picture 1" descr="ALMASHRI_0">
          <a:extLst>
            <a:ext uri="{FF2B5EF4-FFF2-40B4-BE49-F238E27FC236}">
              <a16:creationId xmlns:a16="http://schemas.microsoft.com/office/drawing/2014/main" id="{00000000-0008-0000-06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29" name="Picture 1" descr="ALMASHRI_0">
          <a:extLst>
            <a:ext uri="{FF2B5EF4-FFF2-40B4-BE49-F238E27FC236}">
              <a16:creationId xmlns:a16="http://schemas.microsoft.com/office/drawing/2014/main" id="{00000000-0008-0000-06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30" name="Picture 1" descr="ALMASHRI_0">
          <a:extLst>
            <a:ext uri="{FF2B5EF4-FFF2-40B4-BE49-F238E27FC236}">
              <a16:creationId xmlns:a16="http://schemas.microsoft.com/office/drawing/2014/main" id="{00000000-0008-0000-06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31" name="Picture 1" descr="ALMASHRI_0">
          <a:extLst>
            <a:ext uri="{FF2B5EF4-FFF2-40B4-BE49-F238E27FC236}">
              <a16:creationId xmlns:a16="http://schemas.microsoft.com/office/drawing/2014/main" id="{00000000-0008-0000-06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32" name="Picture 1" descr="ALMASHRI_0">
          <a:extLst>
            <a:ext uri="{FF2B5EF4-FFF2-40B4-BE49-F238E27FC236}">
              <a16:creationId xmlns:a16="http://schemas.microsoft.com/office/drawing/2014/main" id="{00000000-0008-0000-06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33" name="Picture 1" descr="ALMASHRI_0">
          <a:extLst>
            <a:ext uri="{FF2B5EF4-FFF2-40B4-BE49-F238E27FC236}">
              <a16:creationId xmlns:a16="http://schemas.microsoft.com/office/drawing/2014/main" id="{00000000-0008-0000-06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34" name="Picture 1" descr="ALMASHRI_0">
          <a:extLst>
            <a:ext uri="{FF2B5EF4-FFF2-40B4-BE49-F238E27FC236}">
              <a16:creationId xmlns:a16="http://schemas.microsoft.com/office/drawing/2014/main" id="{00000000-0008-0000-06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35" name="Picture 1" descr="ALMASHRI_0">
          <a:extLst>
            <a:ext uri="{FF2B5EF4-FFF2-40B4-BE49-F238E27FC236}">
              <a16:creationId xmlns:a16="http://schemas.microsoft.com/office/drawing/2014/main" id="{00000000-0008-0000-06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36" name="Picture 1" descr="ALMASHRI_0">
          <a:extLst>
            <a:ext uri="{FF2B5EF4-FFF2-40B4-BE49-F238E27FC236}">
              <a16:creationId xmlns:a16="http://schemas.microsoft.com/office/drawing/2014/main" id="{00000000-0008-0000-06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37" name="Picture 1" descr="ALMASHRI_0">
          <a:extLst>
            <a:ext uri="{FF2B5EF4-FFF2-40B4-BE49-F238E27FC236}">
              <a16:creationId xmlns:a16="http://schemas.microsoft.com/office/drawing/2014/main" id="{00000000-0008-0000-06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38" name="Picture 1" descr="ALMASHRI_0">
          <a:extLst>
            <a:ext uri="{FF2B5EF4-FFF2-40B4-BE49-F238E27FC236}">
              <a16:creationId xmlns:a16="http://schemas.microsoft.com/office/drawing/2014/main" id="{00000000-0008-0000-06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39" name="Picture 1" descr="ALMASHRI_0">
          <a:extLst>
            <a:ext uri="{FF2B5EF4-FFF2-40B4-BE49-F238E27FC236}">
              <a16:creationId xmlns:a16="http://schemas.microsoft.com/office/drawing/2014/main" id="{00000000-0008-0000-06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0" name="Picture 1" descr="ALMASHRI_0">
          <a:extLst>
            <a:ext uri="{FF2B5EF4-FFF2-40B4-BE49-F238E27FC236}">
              <a16:creationId xmlns:a16="http://schemas.microsoft.com/office/drawing/2014/main" id="{00000000-0008-0000-06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1" name="Picture 1" descr="ALMASHRI_0">
          <a:extLst>
            <a:ext uri="{FF2B5EF4-FFF2-40B4-BE49-F238E27FC236}">
              <a16:creationId xmlns:a16="http://schemas.microsoft.com/office/drawing/2014/main" id="{00000000-0008-0000-06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2" name="Picture 1" descr="ALMASHRI_0">
          <a:extLst>
            <a:ext uri="{FF2B5EF4-FFF2-40B4-BE49-F238E27FC236}">
              <a16:creationId xmlns:a16="http://schemas.microsoft.com/office/drawing/2014/main" id="{00000000-0008-0000-06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3" name="Picture 1" descr="ALMASHRI_0">
          <a:extLst>
            <a:ext uri="{FF2B5EF4-FFF2-40B4-BE49-F238E27FC236}">
              <a16:creationId xmlns:a16="http://schemas.microsoft.com/office/drawing/2014/main" id="{00000000-0008-0000-06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4" name="Picture 1" descr="ALMASHRI_0">
          <a:extLst>
            <a:ext uri="{FF2B5EF4-FFF2-40B4-BE49-F238E27FC236}">
              <a16:creationId xmlns:a16="http://schemas.microsoft.com/office/drawing/2014/main" id="{00000000-0008-0000-06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5" name="Picture 1" descr="ALMASHRI_0">
          <a:extLst>
            <a:ext uri="{FF2B5EF4-FFF2-40B4-BE49-F238E27FC236}">
              <a16:creationId xmlns:a16="http://schemas.microsoft.com/office/drawing/2014/main" id="{00000000-0008-0000-06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6" name="Picture 1" descr="ALMASHRI_0">
          <a:extLst>
            <a:ext uri="{FF2B5EF4-FFF2-40B4-BE49-F238E27FC236}">
              <a16:creationId xmlns:a16="http://schemas.microsoft.com/office/drawing/2014/main" id="{00000000-0008-0000-06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7" name="Picture 1" descr="ALMASHRI_0">
          <a:extLst>
            <a:ext uri="{FF2B5EF4-FFF2-40B4-BE49-F238E27FC236}">
              <a16:creationId xmlns:a16="http://schemas.microsoft.com/office/drawing/2014/main" id="{00000000-0008-0000-06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8" name="Picture 1" descr="ALMASHRI_0">
          <a:extLst>
            <a:ext uri="{FF2B5EF4-FFF2-40B4-BE49-F238E27FC236}">
              <a16:creationId xmlns:a16="http://schemas.microsoft.com/office/drawing/2014/main" id="{00000000-0008-0000-06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49" name="Picture 1" descr="ALMASHRI_0">
          <a:extLst>
            <a:ext uri="{FF2B5EF4-FFF2-40B4-BE49-F238E27FC236}">
              <a16:creationId xmlns:a16="http://schemas.microsoft.com/office/drawing/2014/main" id="{00000000-0008-0000-06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50" name="Picture 1" descr="ALMASHRI_0">
          <a:extLst>
            <a:ext uri="{FF2B5EF4-FFF2-40B4-BE49-F238E27FC236}">
              <a16:creationId xmlns:a16="http://schemas.microsoft.com/office/drawing/2014/main" id="{00000000-0008-0000-06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3951" name="Picture 1" descr="ALMASHRI_0">
          <a:extLst>
            <a:ext uri="{FF2B5EF4-FFF2-40B4-BE49-F238E27FC236}">
              <a16:creationId xmlns:a16="http://schemas.microsoft.com/office/drawing/2014/main" id="{00000000-0008-0000-06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2" name="Picture 1" descr="ALMASHRI_0">
          <a:extLst>
            <a:ext uri="{FF2B5EF4-FFF2-40B4-BE49-F238E27FC236}">
              <a16:creationId xmlns:a16="http://schemas.microsoft.com/office/drawing/2014/main" id="{00000000-0008-0000-06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3" name="Picture 1" descr="ALMASHRI_0">
          <a:extLst>
            <a:ext uri="{FF2B5EF4-FFF2-40B4-BE49-F238E27FC236}">
              <a16:creationId xmlns:a16="http://schemas.microsoft.com/office/drawing/2014/main" id="{00000000-0008-0000-06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4" name="Picture 1" descr="ALMASHRI_0">
          <a:extLst>
            <a:ext uri="{FF2B5EF4-FFF2-40B4-BE49-F238E27FC236}">
              <a16:creationId xmlns:a16="http://schemas.microsoft.com/office/drawing/2014/main" id="{00000000-0008-0000-06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5" name="Picture 1" descr="ALMASHRI_0">
          <a:extLst>
            <a:ext uri="{FF2B5EF4-FFF2-40B4-BE49-F238E27FC236}">
              <a16:creationId xmlns:a16="http://schemas.microsoft.com/office/drawing/2014/main" id="{00000000-0008-0000-06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6" name="Picture 1" descr="ALMASHRI_0">
          <a:extLst>
            <a:ext uri="{FF2B5EF4-FFF2-40B4-BE49-F238E27FC236}">
              <a16:creationId xmlns:a16="http://schemas.microsoft.com/office/drawing/2014/main" id="{00000000-0008-0000-06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7" name="Picture 1" descr="ALMASHRI_0">
          <a:extLst>
            <a:ext uri="{FF2B5EF4-FFF2-40B4-BE49-F238E27FC236}">
              <a16:creationId xmlns:a16="http://schemas.microsoft.com/office/drawing/2014/main" id="{00000000-0008-0000-06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8" name="Picture 1" descr="ALMASHRI_0">
          <a:extLst>
            <a:ext uri="{FF2B5EF4-FFF2-40B4-BE49-F238E27FC236}">
              <a16:creationId xmlns:a16="http://schemas.microsoft.com/office/drawing/2014/main" id="{00000000-0008-0000-06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59" name="Picture 1" descr="ALMASHRI_0">
          <a:extLst>
            <a:ext uri="{FF2B5EF4-FFF2-40B4-BE49-F238E27FC236}">
              <a16:creationId xmlns:a16="http://schemas.microsoft.com/office/drawing/2014/main" id="{00000000-0008-0000-06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0" name="Picture 1" descr="ALMASHRI_0">
          <a:extLst>
            <a:ext uri="{FF2B5EF4-FFF2-40B4-BE49-F238E27FC236}">
              <a16:creationId xmlns:a16="http://schemas.microsoft.com/office/drawing/2014/main" id="{00000000-0008-0000-06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1" name="Picture 1" descr="ALMASHRI_0">
          <a:extLst>
            <a:ext uri="{FF2B5EF4-FFF2-40B4-BE49-F238E27FC236}">
              <a16:creationId xmlns:a16="http://schemas.microsoft.com/office/drawing/2014/main" id="{00000000-0008-0000-06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2" name="Picture 1" descr="ALMASHRI_0">
          <a:extLst>
            <a:ext uri="{FF2B5EF4-FFF2-40B4-BE49-F238E27FC236}">
              <a16:creationId xmlns:a16="http://schemas.microsoft.com/office/drawing/2014/main" id="{00000000-0008-0000-06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3" name="Picture 1" descr="ALMASHRI_0">
          <a:extLst>
            <a:ext uri="{FF2B5EF4-FFF2-40B4-BE49-F238E27FC236}">
              <a16:creationId xmlns:a16="http://schemas.microsoft.com/office/drawing/2014/main" id="{00000000-0008-0000-06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4" name="Picture 1" descr="ALMASHRI_0">
          <a:extLst>
            <a:ext uri="{FF2B5EF4-FFF2-40B4-BE49-F238E27FC236}">
              <a16:creationId xmlns:a16="http://schemas.microsoft.com/office/drawing/2014/main" id="{00000000-0008-0000-06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5" name="Picture 1" descr="ALMASHRI_0">
          <a:extLst>
            <a:ext uri="{FF2B5EF4-FFF2-40B4-BE49-F238E27FC236}">
              <a16:creationId xmlns:a16="http://schemas.microsoft.com/office/drawing/2014/main" id="{00000000-0008-0000-06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6" name="Picture 1" descr="ALMASHRI_0">
          <a:extLst>
            <a:ext uri="{FF2B5EF4-FFF2-40B4-BE49-F238E27FC236}">
              <a16:creationId xmlns:a16="http://schemas.microsoft.com/office/drawing/2014/main" id="{00000000-0008-0000-06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3967" name="Picture 1" descr="ALMASHRI_0">
          <a:extLst>
            <a:ext uri="{FF2B5EF4-FFF2-40B4-BE49-F238E27FC236}">
              <a16:creationId xmlns:a16="http://schemas.microsoft.com/office/drawing/2014/main" id="{00000000-0008-0000-06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68" name="Picture 1" descr="ALMASHRI_0">
          <a:extLst>
            <a:ext uri="{FF2B5EF4-FFF2-40B4-BE49-F238E27FC236}">
              <a16:creationId xmlns:a16="http://schemas.microsoft.com/office/drawing/2014/main" id="{00000000-0008-0000-06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69" name="Picture 1" descr="ALMASHRI_0">
          <a:extLst>
            <a:ext uri="{FF2B5EF4-FFF2-40B4-BE49-F238E27FC236}">
              <a16:creationId xmlns:a16="http://schemas.microsoft.com/office/drawing/2014/main" id="{00000000-0008-0000-06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0" name="Picture 1" descr="ALMASHRI_0">
          <a:extLst>
            <a:ext uri="{FF2B5EF4-FFF2-40B4-BE49-F238E27FC236}">
              <a16:creationId xmlns:a16="http://schemas.microsoft.com/office/drawing/2014/main" id="{00000000-0008-0000-06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1" name="Picture 1" descr="ALMASHRI_0">
          <a:extLst>
            <a:ext uri="{FF2B5EF4-FFF2-40B4-BE49-F238E27FC236}">
              <a16:creationId xmlns:a16="http://schemas.microsoft.com/office/drawing/2014/main" id="{00000000-0008-0000-06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2" name="Picture 1" descr="ALMASHRI_0">
          <a:extLst>
            <a:ext uri="{FF2B5EF4-FFF2-40B4-BE49-F238E27FC236}">
              <a16:creationId xmlns:a16="http://schemas.microsoft.com/office/drawing/2014/main" id="{00000000-0008-0000-06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3" name="Picture 1" descr="ALMASHRI_0">
          <a:extLst>
            <a:ext uri="{FF2B5EF4-FFF2-40B4-BE49-F238E27FC236}">
              <a16:creationId xmlns:a16="http://schemas.microsoft.com/office/drawing/2014/main" id="{00000000-0008-0000-06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4" name="Picture 1" descr="ALMASHRI_0">
          <a:extLst>
            <a:ext uri="{FF2B5EF4-FFF2-40B4-BE49-F238E27FC236}">
              <a16:creationId xmlns:a16="http://schemas.microsoft.com/office/drawing/2014/main" id="{00000000-0008-0000-06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5" name="Picture 1" descr="ALMASHRI_0">
          <a:extLst>
            <a:ext uri="{FF2B5EF4-FFF2-40B4-BE49-F238E27FC236}">
              <a16:creationId xmlns:a16="http://schemas.microsoft.com/office/drawing/2014/main" id="{00000000-0008-0000-06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6" name="Picture 1" descr="ALMASHRI_0">
          <a:extLst>
            <a:ext uri="{FF2B5EF4-FFF2-40B4-BE49-F238E27FC236}">
              <a16:creationId xmlns:a16="http://schemas.microsoft.com/office/drawing/2014/main" id="{00000000-0008-0000-06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7" name="Picture 1" descr="ALMASHRI_0">
          <a:extLst>
            <a:ext uri="{FF2B5EF4-FFF2-40B4-BE49-F238E27FC236}">
              <a16:creationId xmlns:a16="http://schemas.microsoft.com/office/drawing/2014/main" id="{00000000-0008-0000-06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8" name="Picture 1" descr="ALMASHRI_0">
          <a:extLst>
            <a:ext uri="{FF2B5EF4-FFF2-40B4-BE49-F238E27FC236}">
              <a16:creationId xmlns:a16="http://schemas.microsoft.com/office/drawing/2014/main" id="{00000000-0008-0000-06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79" name="Picture 1" descr="ALMASHRI_0">
          <a:extLst>
            <a:ext uri="{FF2B5EF4-FFF2-40B4-BE49-F238E27FC236}">
              <a16:creationId xmlns:a16="http://schemas.microsoft.com/office/drawing/2014/main" id="{00000000-0008-0000-06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80" name="Picture 1" descr="ALMASHRI_0">
          <a:extLst>
            <a:ext uri="{FF2B5EF4-FFF2-40B4-BE49-F238E27FC236}">
              <a16:creationId xmlns:a16="http://schemas.microsoft.com/office/drawing/2014/main" id="{00000000-0008-0000-06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81" name="Picture 1" descr="ALMASHRI_0">
          <a:extLst>
            <a:ext uri="{FF2B5EF4-FFF2-40B4-BE49-F238E27FC236}">
              <a16:creationId xmlns:a16="http://schemas.microsoft.com/office/drawing/2014/main" id="{00000000-0008-0000-06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82" name="Picture 1" descr="ALMASHRI_0">
          <a:extLst>
            <a:ext uri="{FF2B5EF4-FFF2-40B4-BE49-F238E27FC236}">
              <a16:creationId xmlns:a16="http://schemas.microsoft.com/office/drawing/2014/main" id="{00000000-0008-0000-06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3983" name="Picture 1" descr="ALMASHRI_0">
          <a:extLst>
            <a:ext uri="{FF2B5EF4-FFF2-40B4-BE49-F238E27FC236}">
              <a16:creationId xmlns:a16="http://schemas.microsoft.com/office/drawing/2014/main" id="{00000000-0008-0000-06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84" name="Picture 1" descr="ALMASHRI_0">
          <a:extLst>
            <a:ext uri="{FF2B5EF4-FFF2-40B4-BE49-F238E27FC236}">
              <a16:creationId xmlns:a16="http://schemas.microsoft.com/office/drawing/2014/main" id="{00000000-0008-0000-06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85" name="Picture 1" descr="ALMASHRI_0">
          <a:extLst>
            <a:ext uri="{FF2B5EF4-FFF2-40B4-BE49-F238E27FC236}">
              <a16:creationId xmlns:a16="http://schemas.microsoft.com/office/drawing/2014/main" id="{00000000-0008-0000-06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86" name="Picture 1" descr="ALMASHRI_0">
          <a:extLst>
            <a:ext uri="{FF2B5EF4-FFF2-40B4-BE49-F238E27FC236}">
              <a16:creationId xmlns:a16="http://schemas.microsoft.com/office/drawing/2014/main" id="{00000000-0008-0000-06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87" name="Picture 1" descr="ALMASHRI_0">
          <a:extLst>
            <a:ext uri="{FF2B5EF4-FFF2-40B4-BE49-F238E27FC236}">
              <a16:creationId xmlns:a16="http://schemas.microsoft.com/office/drawing/2014/main" id="{00000000-0008-0000-06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88" name="Picture 1" descr="ALMASHRI_0">
          <a:extLst>
            <a:ext uri="{FF2B5EF4-FFF2-40B4-BE49-F238E27FC236}">
              <a16:creationId xmlns:a16="http://schemas.microsoft.com/office/drawing/2014/main" id="{00000000-0008-0000-06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89" name="Picture 1" descr="ALMASHRI_0">
          <a:extLst>
            <a:ext uri="{FF2B5EF4-FFF2-40B4-BE49-F238E27FC236}">
              <a16:creationId xmlns:a16="http://schemas.microsoft.com/office/drawing/2014/main" id="{00000000-0008-0000-06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0" name="Picture 1" descr="ALMASHRI_0">
          <a:extLst>
            <a:ext uri="{FF2B5EF4-FFF2-40B4-BE49-F238E27FC236}">
              <a16:creationId xmlns:a16="http://schemas.microsoft.com/office/drawing/2014/main" id="{00000000-0008-0000-06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1" name="Picture 1" descr="ALMASHRI_0">
          <a:extLst>
            <a:ext uri="{FF2B5EF4-FFF2-40B4-BE49-F238E27FC236}">
              <a16:creationId xmlns:a16="http://schemas.microsoft.com/office/drawing/2014/main" id="{00000000-0008-0000-06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2" name="Picture 1" descr="ALMASHRI_0">
          <a:extLst>
            <a:ext uri="{FF2B5EF4-FFF2-40B4-BE49-F238E27FC236}">
              <a16:creationId xmlns:a16="http://schemas.microsoft.com/office/drawing/2014/main" id="{00000000-0008-0000-06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3" name="Picture 1" descr="ALMASHRI_0">
          <a:extLst>
            <a:ext uri="{FF2B5EF4-FFF2-40B4-BE49-F238E27FC236}">
              <a16:creationId xmlns:a16="http://schemas.microsoft.com/office/drawing/2014/main" id="{00000000-0008-0000-06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4" name="Picture 1" descr="ALMASHRI_0">
          <a:extLst>
            <a:ext uri="{FF2B5EF4-FFF2-40B4-BE49-F238E27FC236}">
              <a16:creationId xmlns:a16="http://schemas.microsoft.com/office/drawing/2014/main" id="{00000000-0008-0000-06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5" name="Picture 1" descr="ALMASHRI_0">
          <a:extLst>
            <a:ext uri="{FF2B5EF4-FFF2-40B4-BE49-F238E27FC236}">
              <a16:creationId xmlns:a16="http://schemas.microsoft.com/office/drawing/2014/main" id="{00000000-0008-0000-06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6" name="Picture 1" descr="ALMASHRI_0">
          <a:extLst>
            <a:ext uri="{FF2B5EF4-FFF2-40B4-BE49-F238E27FC236}">
              <a16:creationId xmlns:a16="http://schemas.microsoft.com/office/drawing/2014/main" id="{00000000-0008-0000-06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7" name="Picture 1" descr="ALMASHRI_0">
          <a:extLst>
            <a:ext uri="{FF2B5EF4-FFF2-40B4-BE49-F238E27FC236}">
              <a16:creationId xmlns:a16="http://schemas.microsoft.com/office/drawing/2014/main" id="{00000000-0008-0000-06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8" name="Picture 1" descr="ALMASHRI_0">
          <a:extLst>
            <a:ext uri="{FF2B5EF4-FFF2-40B4-BE49-F238E27FC236}">
              <a16:creationId xmlns:a16="http://schemas.microsoft.com/office/drawing/2014/main" id="{00000000-0008-0000-06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3999" name="Picture 1" descr="ALMASHRI_0">
          <a:extLst>
            <a:ext uri="{FF2B5EF4-FFF2-40B4-BE49-F238E27FC236}">
              <a16:creationId xmlns:a16="http://schemas.microsoft.com/office/drawing/2014/main" id="{00000000-0008-0000-06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0" name="Picture 1" descr="ALMASHRI_0">
          <a:extLst>
            <a:ext uri="{FF2B5EF4-FFF2-40B4-BE49-F238E27FC236}">
              <a16:creationId xmlns:a16="http://schemas.microsoft.com/office/drawing/2014/main" id="{00000000-0008-0000-06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1" name="Picture 1" descr="ALMASHRI_0">
          <a:extLst>
            <a:ext uri="{FF2B5EF4-FFF2-40B4-BE49-F238E27FC236}">
              <a16:creationId xmlns:a16="http://schemas.microsoft.com/office/drawing/2014/main" id="{00000000-0008-0000-06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2" name="Picture 1" descr="ALMASHRI_0">
          <a:extLst>
            <a:ext uri="{FF2B5EF4-FFF2-40B4-BE49-F238E27FC236}">
              <a16:creationId xmlns:a16="http://schemas.microsoft.com/office/drawing/2014/main" id="{00000000-0008-0000-06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3" name="Picture 1" descr="ALMASHRI_0">
          <a:extLst>
            <a:ext uri="{FF2B5EF4-FFF2-40B4-BE49-F238E27FC236}">
              <a16:creationId xmlns:a16="http://schemas.microsoft.com/office/drawing/2014/main" id="{00000000-0008-0000-06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4" name="Picture 1" descr="ALMASHRI_0">
          <a:extLst>
            <a:ext uri="{FF2B5EF4-FFF2-40B4-BE49-F238E27FC236}">
              <a16:creationId xmlns:a16="http://schemas.microsoft.com/office/drawing/2014/main" id="{00000000-0008-0000-06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5" name="Picture 1" descr="ALMASHRI_0">
          <a:extLst>
            <a:ext uri="{FF2B5EF4-FFF2-40B4-BE49-F238E27FC236}">
              <a16:creationId xmlns:a16="http://schemas.microsoft.com/office/drawing/2014/main" id="{00000000-0008-0000-06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6" name="Picture 1" descr="ALMASHRI_0">
          <a:extLst>
            <a:ext uri="{FF2B5EF4-FFF2-40B4-BE49-F238E27FC236}">
              <a16:creationId xmlns:a16="http://schemas.microsoft.com/office/drawing/2014/main" id="{00000000-0008-0000-06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7" name="Picture 1" descr="ALMASHRI_0">
          <a:extLst>
            <a:ext uri="{FF2B5EF4-FFF2-40B4-BE49-F238E27FC236}">
              <a16:creationId xmlns:a16="http://schemas.microsoft.com/office/drawing/2014/main" id="{00000000-0008-0000-06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8" name="Picture 1" descr="ALMASHRI_0">
          <a:extLst>
            <a:ext uri="{FF2B5EF4-FFF2-40B4-BE49-F238E27FC236}">
              <a16:creationId xmlns:a16="http://schemas.microsoft.com/office/drawing/2014/main" id="{00000000-0008-0000-06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09" name="Picture 1" descr="ALMASHRI_0">
          <a:extLst>
            <a:ext uri="{FF2B5EF4-FFF2-40B4-BE49-F238E27FC236}">
              <a16:creationId xmlns:a16="http://schemas.microsoft.com/office/drawing/2014/main" id="{00000000-0008-0000-06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10" name="Picture 1" descr="ALMASHRI_0">
          <a:extLst>
            <a:ext uri="{FF2B5EF4-FFF2-40B4-BE49-F238E27FC236}">
              <a16:creationId xmlns:a16="http://schemas.microsoft.com/office/drawing/2014/main" id="{00000000-0008-0000-06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11" name="Picture 1" descr="ALMASHRI_0">
          <a:extLst>
            <a:ext uri="{FF2B5EF4-FFF2-40B4-BE49-F238E27FC236}">
              <a16:creationId xmlns:a16="http://schemas.microsoft.com/office/drawing/2014/main" id="{00000000-0008-0000-06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12" name="Picture 1" descr="ALMASHRI_0">
          <a:extLst>
            <a:ext uri="{FF2B5EF4-FFF2-40B4-BE49-F238E27FC236}">
              <a16:creationId xmlns:a16="http://schemas.microsoft.com/office/drawing/2014/main" id="{00000000-0008-0000-06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13" name="Picture 1" descr="ALMASHRI_0">
          <a:extLst>
            <a:ext uri="{FF2B5EF4-FFF2-40B4-BE49-F238E27FC236}">
              <a16:creationId xmlns:a16="http://schemas.microsoft.com/office/drawing/2014/main" id="{00000000-0008-0000-06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14" name="Picture 1" descr="ALMASHRI_0">
          <a:extLst>
            <a:ext uri="{FF2B5EF4-FFF2-40B4-BE49-F238E27FC236}">
              <a16:creationId xmlns:a16="http://schemas.microsoft.com/office/drawing/2014/main" id="{00000000-0008-0000-06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015" name="Picture 1" descr="ALMASHRI_0">
          <a:extLst>
            <a:ext uri="{FF2B5EF4-FFF2-40B4-BE49-F238E27FC236}">
              <a16:creationId xmlns:a16="http://schemas.microsoft.com/office/drawing/2014/main" id="{00000000-0008-0000-06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16" name="Picture 1" descr="ALMASHRI_0">
          <a:extLst>
            <a:ext uri="{FF2B5EF4-FFF2-40B4-BE49-F238E27FC236}">
              <a16:creationId xmlns:a16="http://schemas.microsoft.com/office/drawing/2014/main" id="{00000000-0008-0000-06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17" name="Picture 1" descr="ALMASHRI_0">
          <a:extLst>
            <a:ext uri="{FF2B5EF4-FFF2-40B4-BE49-F238E27FC236}">
              <a16:creationId xmlns:a16="http://schemas.microsoft.com/office/drawing/2014/main" id="{00000000-0008-0000-06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18" name="Picture 1" descr="ALMASHRI_0">
          <a:extLst>
            <a:ext uri="{FF2B5EF4-FFF2-40B4-BE49-F238E27FC236}">
              <a16:creationId xmlns:a16="http://schemas.microsoft.com/office/drawing/2014/main" id="{00000000-0008-0000-06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19" name="Picture 1" descr="ALMASHRI_0">
          <a:extLst>
            <a:ext uri="{FF2B5EF4-FFF2-40B4-BE49-F238E27FC236}">
              <a16:creationId xmlns:a16="http://schemas.microsoft.com/office/drawing/2014/main" id="{00000000-0008-0000-06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0" name="Picture 1" descr="ALMASHRI_0">
          <a:extLst>
            <a:ext uri="{FF2B5EF4-FFF2-40B4-BE49-F238E27FC236}">
              <a16:creationId xmlns:a16="http://schemas.microsoft.com/office/drawing/2014/main" id="{00000000-0008-0000-06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1" name="Picture 1" descr="ALMASHRI_0">
          <a:extLst>
            <a:ext uri="{FF2B5EF4-FFF2-40B4-BE49-F238E27FC236}">
              <a16:creationId xmlns:a16="http://schemas.microsoft.com/office/drawing/2014/main" id="{00000000-0008-0000-06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2" name="Picture 1" descr="ALMASHRI_0">
          <a:extLst>
            <a:ext uri="{FF2B5EF4-FFF2-40B4-BE49-F238E27FC236}">
              <a16:creationId xmlns:a16="http://schemas.microsoft.com/office/drawing/2014/main" id="{00000000-0008-0000-06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3" name="Picture 1" descr="ALMASHRI_0">
          <a:extLst>
            <a:ext uri="{FF2B5EF4-FFF2-40B4-BE49-F238E27FC236}">
              <a16:creationId xmlns:a16="http://schemas.microsoft.com/office/drawing/2014/main" id="{00000000-0008-0000-06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4" name="Picture 1" descr="ALMASHRI_0">
          <a:extLst>
            <a:ext uri="{FF2B5EF4-FFF2-40B4-BE49-F238E27FC236}">
              <a16:creationId xmlns:a16="http://schemas.microsoft.com/office/drawing/2014/main" id="{00000000-0008-0000-06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5" name="Picture 1" descr="ALMASHRI_0">
          <a:extLst>
            <a:ext uri="{FF2B5EF4-FFF2-40B4-BE49-F238E27FC236}">
              <a16:creationId xmlns:a16="http://schemas.microsoft.com/office/drawing/2014/main" id="{00000000-0008-0000-06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6" name="Picture 1" descr="ALMASHRI_0">
          <a:extLst>
            <a:ext uri="{FF2B5EF4-FFF2-40B4-BE49-F238E27FC236}">
              <a16:creationId xmlns:a16="http://schemas.microsoft.com/office/drawing/2014/main" id="{00000000-0008-0000-06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7" name="Picture 1" descr="ALMASHRI_0">
          <a:extLst>
            <a:ext uri="{FF2B5EF4-FFF2-40B4-BE49-F238E27FC236}">
              <a16:creationId xmlns:a16="http://schemas.microsoft.com/office/drawing/2014/main" id="{00000000-0008-0000-06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8" name="Picture 1" descr="ALMASHRI_0">
          <a:extLst>
            <a:ext uri="{FF2B5EF4-FFF2-40B4-BE49-F238E27FC236}">
              <a16:creationId xmlns:a16="http://schemas.microsoft.com/office/drawing/2014/main" id="{00000000-0008-0000-06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29" name="Picture 1" descr="ALMASHRI_0">
          <a:extLst>
            <a:ext uri="{FF2B5EF4-FFF2-40B4-BE49-F238E27FC236}">
              <a16:creationId xmlns:a16="http://schemas.microsoft.com/office/drawing/2014/main" id="{00000000-0008-0000-06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30" name="Picture 1" descr="ALMASHRI_0">
          <a:extLst>
            <a:ext uri="{FF2B5EF4-FFF2-40B4-BE49-F238E27FC236}">
              <a16:creationId xmlns:a16="http://schemas.microsoft.com/office/drawing/2014/main" id="{00000000-0008-0000-06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031" name="Picture 1" descr="ALMASHRI_0">
          <a:extLst>
            <a:ext uri="{FF2B5EF4-FFF2-40B4-BE49-F238E27FC236}">
              <a16:creationId xmlns:a16="http://schemas.microsoft.com/office/drawing/2014/main" id="{00000000-0008-0000-06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2" name="Picture 1" descr="ALMASHRI_0">
          <a:extLst>
            <a:ext uri="{FF2B5EF4-FFF2-40B4-BE49-F238E27FC236}">
              <a16:creationId xmlns:a16="http://schemas.microsoft.com/office/drawing/2014/main" id="{00000000-0008-0000-06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3" name="Picture 1" descr="ALMASHRI_0">
          <a:extLst>
            <a:ext uri="{FF2B5EF4-FFF2-40B4-BE49-F238E27FC236}">
              <a16:creationId xmlns:a16="http://schemas.microsoft.com/office/drawing/2014/main" id="{00000000-0008-0000-06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4" name="Picture 1" descr="ALMASHRI_0">
          <a:extLst>
            <a:ext uri="{FF2B5EF4-FFF2-40B4-BE49-F238E27FC236}">
              <a16:creationId xmlns:a16="http://schemas.microsoft.com/office/drawing/2014/main" id="{00000000-0008-0000-06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5" name="Picture 1" descr="ALMASHRI_0">
          <a:extLst>
            <a:ext uri="{FF2B5EF4-FFF2-40B4-BE49-F238E27FC236}">
              <a16:creationId xmlns:a16="http://schemas.microsoft.com/office/drawing/2014/main" id="{00000000-0008-0000-06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6" name="Picture 1" descr="ALMASHRI_0">
          <a:extLst>
            <a:ext uri="{FF2B5EF4-FFF2-40B4-BE49-F238E27FC236}">
              <a16:creationId xmlns:a16="http://schemas.microsoft.com/office/drawing/2014/main" id="{00000000-0008-0000-06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7" name="Picture 1" descr="ALMASHRI_0">
          <a:extLst>
            <a:ext uri="{FF2B5EF4-FFF2-40B4-BE49-F238E27FC236}">
              <a16:creationId xmlns:a16="http://schemas.microsoft.com/office/drawing/2014/main" id="{00000000-0008-0000-06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8" name="Picture 1" descr="ALMASHRI_0">
          <a:extLst>
            <a:ext uri="{FF2B5EF4-FFF2-40B4-BE49-F238E27FC236}">
              <a16:creationId xmlns:a16="http://schemas.microsoft.com/office/drawing/2014/main" id="{00000000-0008-0000-06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39" name="Picture 1" descr="ALMASHRI_0">
          <a:extLst>
            <a:ext uri="{FF2B5EF4-FFF2-40B4-BE49-F238E27FC236}">
              <a16:creationId xmlns:a16="http://schemas.microsoft.com/office/drawing/2014/main" id="{00000000-0008-0000-06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0" name="Picture 1" descr="ALMASHRI_0">
          <a:extLst>
            <a:ext uri="{FF2B5EF4-FFF2-40B4-BE49-F238E27FC236}">
              <a16:creationId xmlns:a16="http://schemas.microsoft.com/office/drawing/2014/main" id="{00000000-0008-0000-06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1" name="Picture 1" descr="ALMASHRI_0">
          <a:extLst>
            <a:ext uri="{FF2B5EF4-FFF2-40B4-BE49-F238E27FC236}">
              <a16:creationId xmlns:a16="http://schemas.microsoft.com/office/drawing/2014/main" id="{00000000-0008-0000-06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2" name="Picture 1" descr="ALMASHRI_0">
          <a:extLst>
            <a:ext uri="{FF2B5EF4-FFF2-40B4-BE49-F238E27FC236}">
              <a16:creationId xmlns:a16="http://schemas.microsoft.com/office/drawing/2014/main" id="{00000000-0008-0000-06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3" name="Picture 1" descr="ALMASHRI_0">
          <a:extLst>
            <a:ext uri="{FF2B5EF4-FFF2-40B4-BE49-F238E27FC236}">
              <a16:creationId xmlns:a16="http://schemas.microsoft.com/office/drawing/2014/main" id="{00000000-0008-0000-06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4" name="Picture 1" descr="ALMASHRI_0">
          <a:extLst>
            <a:ext uri="{FF2B5EF4-FFF2-40B4-BE49-F238E27FC236}">
              <a16:creationId xmlns:a16="http://schemas.microsoft.com/office/drawing/2014/main" id="{00000000-0008-0000-06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5" name="Picture 1" descr="ALMASHRI_0">
          <a:extLst>
            <a:ext uri="{FF2B5EF4-FFF2-40B4-BE49-F238E27FC236}">
              <a16:creationId xmlns:a16="http://schemas.microsoft.com/office/drawing/2014/main" id="{00000000-0008-0000-06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6" name="Picture 1" descr="ALMASHRI_0">
          <a:extLst>
            <a:ext uri="{FF2B5EF4-FFF2-40B4-BE49-F238E27FC236}">
              <a16:creationId xmlns:a16="http://schemas.microsoft.com/office/drawing/2014/main" id="{00000000-0008-0000-06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047" name="Picture 1" descr="ALMASHRI_0">
          <a:extLst>
            <a:ext uri="{FF2B5EF4-FFF2-40B4-BE49-F238E27FC236}">
              <a16:creationId xmlns:a16="http://schemas.microsoft.com/office/drawing/2014/main" id="{00000000-0008-0000-06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48" name="Picture 1" descr="ALMASHRI_0">
          <a:extLst>
            <a:ext uri="{FF2B5EF4-FFF2-40B4-BE49-F238E27FC236}">
              <a16:creationId xmlns:a16="http://schemas.microsoft.com/office/drawing/2014/main" id="{00000000-0008-0000-06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49" name="Picture 1" descr="ALMASHRI_0">
          <a:extLst>
            <a:ext uri="{FF2B5EF4-FFF2-40B4-BE49-F238E27FC236}">
              <a16:creationId xmlns:a16="http://schemas.microsoft.com/office/drawing/2014/main" id="{00000000-0008-0000-06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0" name="Picture 1" descr="ALMASHRI_0">
          <a:extLst>
            <a:ext uri="{FF2B5EF4-FFF2-40B4-BE49-F238E27FC236}">
              <a16:creationId xmlns:a16="http://schemas.microsoft.com/office/drawing/2014/main" id="{00000000-0008-0000-06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1" name="Picture 1" descr="ALMASHRI_0">
          <a:extLst>
            <a:ext uri="{FF2B5EF4-FFF2-40B4-BE49-F238E27FC236}">
              <a16:creationId xmlns:a16="http://schemas.microsoft.com/office/drawing/2014/main" id="{00000000-0008-0000-06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2" name="Picture 1" descr="ALMASHRI_0">
          <a:extLst>
            <a:ext uri="{FF2B5EF4-FFF2-40B4-BE49-F238E27FC236}">
              <a16:creationId xmlns:a16="http://schemas.microsoft.com/office/drawing/2014/main" id="{00000000-0008-0000-06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3" name="Picture 1" descr="ALMASHRI_0">
          <a:extLst>
            <a:ext uri="{FF2B5EF4-FFF2-40B4-BE49-F238E27FC236}">
              <a16:creationId xmlns:a16="http://schemas.microsoft.com/office/drawing/2014/main" id="{00000000-0008-0000-06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4" name="Picture 1" descr="ALMASHRI_0">
          <a:extLst>
            <a:ext uri="{FF2B5EF4-FFF2-40B4-BE49-F238E27FC236}">
              <a16:creationId xmlns:a16="http://schemas.microsoft.com/office/drawing/2014/main" id="{00000000-0008-0000-06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5" name="Picture 1" descr="ALMASHRI_0">
          <a:extLst>
            <a:ext uri="{FF2B5EF4-FFF2-40B4-BE49-F238E27FC236}">
              <a16:creationId xmlns:a16="http://schemas.microsoft.com/office/drawing/2014/main" id="{00000000-0008-0000-06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6" name="Picture 1" descr="ALMASHRI_0">
          <a:extLst>
            <a:ext uri="{FF2B5EF4-FFF2-40B4-BE49-F238E27FC236}">
              <a16:creationId xmlns:a16="http://schemas.microsoft.com/office/drawing/2014/main" id="{00000000-0008-0000-06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7" name="Picture 1" descr="ALMASHRI_0">
          <a:extLst>
            <a:ext uri="{FF2B5EF4-FFF2-40B4-BE49-F238E27FC236}">
              <a16:creationId xmlns:a16="http://schemas.microsoft.com/office/drawing/2014/main" id="{00000000-0008-0000-06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8" name="Picture 1" descr="ALMASHRI_0">
          <a:extLst>
            <a:ext uri="{FF2B5EF4-FFF2-40B4-BE49-F238E27FC236}">
              <a16:creationId xmlns:a16="http://schemas.microsoft.com/office/drawing/2014/main" id="{00000000-0008-0000-06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59" name="Picture 1" descr="ALMASHRI_0">
          <a:extLst>
            <a:ext uri="{FF2B5EF4-FFF2-40B4-BE49-F238E27FC236}">
              <a16:creationId xmlns:a16="http://schemas.microsoft.com/office/drawing/2014/main" id="{00000000-0008-0000-06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60" name="Picture 1" descr="ALMASHRI_0">
          <a:extLst>
            <a:ext uri="{FF2B5EF4-FFF2-40B4-BE49-F238E27FC236}">
              <a16:creationId xmlns:a16="http://schemas.microsoft.com/office/drawing/2014/main" id="{00000000-0008-0000-06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61" name="Picture 1" descr="ALMASHRI_0">
          <a:extLst>
            <a:ext uri="{FF2B5EF4-FFF2-40B4-BE49-F238E27FC236}">
              <a16:creationId xmlns:a16="http://schemas.microsoft.com/office/drawing/2014/main" id="{00000000-0008-0000-06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062" name="Picture 1" descr="ALMASHRI_0">
          <a:extLst>
            <a:ext uri="{FF2B5EF4-FFF2-40B4-BE49-F238E27FC236}">
              <a16:creationId xmlns:a16="http://schemas.microsoft.com/office/drawing/2014/main" id="{00000000-0008-0000-06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63" name="Picture 4062" descr="ALMASHRI_0">
          <a:extLst>
            <a:ext uri="{FF2B5EF4-FFF2-40B4-BE49-F238E27FC236}">
              <a16:creationId xmlns:a16="http://schemas.microsoft.com/office/drawing/2014/main" id="{00000000-0008-0000-06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64" name="Picture 1" descr="ALMASHRI_0">
          <a:extLst>
            <a:ext uri="{FF2B5EF4-FFF2-40B4-BE49-F238E27FC236}">
              <a16:creationId xmlns:a16="http://schemas.microsoft.com/office/drawing/2014/main" id="{00000000-0008-0000-06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65" name="Picture 1" descr="ALMASHRI_0">
          <a:extLst>
            <a:ext uri="{FF2B5EF4-FFF2-40B4-BE49-F238E27FC236}">
              <a16:creationId xmlns:a16="http://schemas.microsoft.com/office/drawing/2014/main" id="{00000000-0008-0000-06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66" name="Picture 1" descr="ALMASHRI_0">
          <a:extLst>
            <a:ext uri="{FF2B5EF4-FFF2-40B4-BE49-F238E27FC236}">
              <a16:creationId xmlns:a16="http://schemas.microsoft.com/office/drawing/2014/main" id="{00000000-0008-0000-06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67" name="Picture 1" descr="ALMASHRI_0">
          <a:extLst>
            <a:ext uri="{FF2B5EF4-FFF2-40B4-BE49-F238E27FC236}">
              <a16:creationId xmlns:a16="http://schemas.microsoft.com/office/drawing/2014/main" id="{00000000-0008-0000-06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68" name="Picture 1" descr="ALMASHRI_0">
          <a:extLst>
            <a:ext uri="{FF2B5EF4-FFF2-40B4-BE49-F238E27FC236}">
              <a16:creationId xmlns:a16="http://schemas.microsoft.com/office/drawing/2014/main" id="{00000000-0008-0000-06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69" name="Picture 1" descr="ALMASHRI_0">
          <a:extLst>
            <a:ext uri="{FF2B5EF4-FFF2-40B4-BE49-F238E27FC236}">
              <a16:creationId xmlns:a16="http://schemas.microsoft.com/office/drawing/2014/main" id="{00000000-0008-0000-06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0" name="Picture 1" descr="ALMASHRI_0">
          <a:extLst>
            <a:ext uri="{FF2B5EF4-FFF2-40B4-BE49-F238E27FC236}">
              <a16:creationId xmlns:a16="http://schemas.microsoft.com/office/drawing/2014/main" id="{00000000-0008-0000-06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1" name="Picture 1" descr="ALMASHRI_0">
          <a:extLst>
            <a:ext uri="{FF2B5EF4-FFF2-40B4-BE49-F238E27FC236}">
              <a16:creationId xmlns:a16="http://schemas.microsoft.com/office/drawing/2014/main" id="{00000000-0008-0000-06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2" name="Picture 1" descr="ALMASHRI_0">
          <a:extLst>
            <a:ext uri="{FF2B5EF4-FFF2-40B4-BE49-F238E27FC236}">
              <a16:creationId xmlns:a16="http://schemas.microsoft.com/office/drawing/2014/main" id="{00000000-0008-0000-06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3" name="Picture 1" descr="ALMASHRI_0">
          <a:extLst>
            <a:ext uri="{FF2B5EF4-FFF2-40B4-BE49-F238E27FC236}">
              <a16:creationId xmlns:a16="http://schemas.microsoft.com/office/drawing/2014/main" id="{00000000-0008-0000-06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4" name="Picture 1" descr="ALMASHRI_0">
          <a:extLst>
            <a:ext uri="{FF2B5EF4-FFF2-40B4-BE49-F238E27FC236}">
              <a16:creationId xmlns:a16="http://schemas.microsoft.com/office/drawing/2014/main" id="{00000000-0008-0000-06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5" name="Picture 1" descr="ALMASHRI_0">
          <a:extLst>
            <a:ext uri="{FF2B5EF4-FFF2-40B4-BE49-F238E27FC236}">
              <a16:creationId xmlns:a16="http://schemas.microsoft.com/office/drawing/2014/main" id="{00000000-0008-0000-06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6" name="Picture 1" descr="ALMASHRI_0">
          <a:extLst>
            <a:ext uri="{FF2B5EF4-FFF2-40B4-BE49-F238E27FC236}">
              <a16:creationId xmlns:a16="http://schemas.microsoft.com/office/drawing/2014/main" id="{00000000-0008-0000-06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7" name="Picture 1" descr="ALMASHRI_0">
          <a:extLst>
            <a:ext uri="{FF2B5EF4-FFF2-40B4-BE49-F238E27FC236}">
              <a16:creationId xmlns:a16="http://schemas.microsoft.com/office/drawing/2014/main" id="{00000000-0008-0000-06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078" name="Picture 1" descr="ALMASHRI_0">
          <a:extLst>
            <a:ext uri="{FF2B5EF4-FFF2-40B4-BE49-F238E27FC236}">
              <a16:creationId xmlns:a16="http://schemas.microsoft.com/office/drawing/2014/main" id="{00000000-0008-0000-06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79" name="Picture 1" descr="ALMASHRI_0">
          <a:extLst>
            <a:ext uri="{FF2B5EF4-FFF2-40B4-BE49-F238E27FC236}">
              <a16:creationId xmlns:a16="http://schemas.microsoft.com/office/drawing/2014/main" id="{00000000-0008-0000-06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0" name="Picture 1" descr="ALMASHRI_0">
          <a:extLst>
            <a:ext uri="{FF2B5EF4-FFF2-40B4-BE49-F238E27FC236}">
              <a16:creationId xmlns:a16="http://schemas.microsoft.com/office/drawing/2014/main" id="{00000000-0008-0000-06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1" name="Picture 1" descr="ALMASHRI_0">
          <a:extLst>
            <a:ext uri="{FF2B5EF4-FFF2-40B4-BE49-F238E27FC236}">
              <a16:creationId xmlns:a16="http://schemas.microsoft.com/office/drawing/2014/main" id="{00000000-0008-0000-06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2" name="Picture 1" descr="ALMASHRI_0">
          <a:extLst>
            <a:ext uri="{FF2B5EF4-FFF2-40B4-BE49-F238E27FC236}">
              <a16:creationId xmlns:a16="http://schemas.microsoft.com/office/drawing/2014/main" id="{00000000-0008-0000-06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3" name="Picture 1" descr="ALMASHRI_0">
          <a:extLst>
            <a:ext uri="{FF2B5EF4-FFF2-40B4-BE49-F238E27FC236}">
              <a16:creationId xmlns:a16="http://schemas.microsoft.com/office/drawing/2014/main" id="{00000000-0008-0000-06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4" name="Picture 1" descr="ALMASHRI_0">
          <a:extLst>
            <a:ext uri="{FF2B5EF4-FFF2-40B4-BE49-F238E27FC236}">
              <a16:creationId xmlns:a16="http://schemas.microsoft.com/office/drawing/2014/main" id="{00000000-0008-0000-06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5" name="Picture 1" descr="ALMASHRI_0">
          <a:extLst>
            <a:ext uri="{FF2B5EF4-FFF2-40B4-BE49-F238E27FC236}">
              <a16:creationId xmlns:a16="http://schemas.microsoft.com/office/drawing/2014/main" id="{00000000-0008-0000-06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6" name="Picture 1" descr="ALMASHRI_0">
          <a:extLst>
            <a:ext uri="{FF2B5EF4-FFF2-40B4-BE49-F238E27FC236}">
              <a16:creationId xmlns:a16="http://schemas.microsoft.com/office/drawing/2014/main" id="{00000000-0008-0000-06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7" name="Picture 1" descr="ALMASHRI_0">
          <a:extLst>
            <a:ext uri="{FF2B5EF4-FFF2-40B4-BE49-F238E27FC236}">
              <a16:creationId xmlns:a16="http://schemas.microsoft.com/office/drawing/2014/main" id="{00000000-0008-0000-06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8" name="Picture 1" descr="ALMASHRI_0">
          <a:extLst>
            <a:ext uri="{FF2B5EF4-FFF2-40B4-BE49-F238E27FC236}">
              <a16:creationId xmlns:a16="http://schemas.microsoft.com/office/drawing/2014/main" id="{00000000-0008-0000-06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89" name="Picture 1" descr="ALMASHRI_0">
          <a:extLst>
            <a:ext uri="{FF2B5EF4-FFF2-40B4-BE49-F238E27FC236}">
              <a16:creationId xmlns:a16="http://schemas.microsoft.com/office/drawing/2014/main" id="{00000000-0008-0000-06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90" name="Picture 1" descr="ALMASHRI_0">
          <a:extLst>
            <a:ext uri="{FF2B5EF4-FFF2-40B4-BE49-F238E27FC236}">
              <a16:creationId xmlns:a16="http://schemas.microsoft.com/office/drawing/2014/main" id="{00000000-0008-0000-06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91" name="Picture 1" descr="ALMASHRI_0">
          <a:extLst>
            <a:ext uri="{FF2B5EF4-FFF2-40B4-BE49-F238E27FC236}">
              <a16:creationId xmlns:a16="http://schemas.microsoft.com/office/drawing/2014/main" id="{00000000-0008-0000-06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92" name="Picture 1" descr="ALMASHRI_0">
          <a:extLst>
            <a:ext uri="{FF2B5EF4-FFF2-40B4-BE49-F238E27FC236}">
              <a16:creationId xmlns:a16="http://schemas.microsoft.com/office/drawing/2014/main" id="{00000000-0008-0000-06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93" name="Picture 1" descr="ALMASHRI_0">
          <a:extLst>
            <a:ext uri="{FF2B5EF4-FFF2-40B4-BE49-F238E27FC236}">
              <a16:creationId xmlns:a16="http://schemas.microsoft.com/office/drawing/2014/main" id="{00000000-0008-0000-06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8626"/>
    <xdr:pic>
      <xdr:nvPicPr>
        <xdr:cNvPr id="4094" name="Picture 1" descr="ALMASHRI_0">
          <a:extLst>
            <a:ext uri="{FF2B5EF4-FFF2-40B4-BE49-F238E27FC236}">
              <a16:creationId xmlns:a16="http://schemas.microsoft.com/office/drawing/2014/main" id="{00000000-0008-0000-06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095" name="Picture 1" descr="ALMASHRI_0">
          <a:extLst>
            <a:ext uri="{FF2B5EF4-FFF2-40B4-BE49-F238E27FC236}">
              <a16:creationId xmlns:a16="http://schemas.microsoft.com/office/drawing/2014/main" id="{00000000-0008-0000-06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096" name="Picture 1" descr="ALMASHRI_0">
          <a:extLst>
            <a:ext uri="{FF2B5EF4-FFF2-40B4-BE49-F238E27FC236}">
              <a16:creationId xmlns:a16="http://schemas.microsoft.com/office/drawing/2014/main" id="{00000000-0008-0000-06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097" name="Picture 1" descr="ALMASHRI_0">
          <a:extLst>
            <a:ext uri="{FF2B5EF4-FFF2-40B4-BE49-F238E27FC236}">
              <a16:creationId xmlns:a16="http://schemas.microsoft.com/office/drawing/2014/main" id="{00000000-0008-0000-06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098" name="Picture 1" descr="ALMASHRI_0">
          <a:extLst>
            <a:ext uri="{FF2B5EF4-FFF2-40B4-BE49-F238E27FC236}">
              <a16:creationId xmlns:a16="http://schemas.microsoft.com/office/drawing/2014/main" id="{00000000-0008-0000-06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099" name="Picture 1" descr="ALMASHRI_0">
          <a:extLst>
            <a:ext uri="{FF2B5EF4-FFF2-40B4-BE49-F238E27FC236}">
              <a16:creationId xmlns:a16="http://schemas.microsoft.com/office/drawing/2014/main" id="{00000000-0008-0000-06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0" name="Picture 1" descr="ALMASHRI_0">
          <a:extLst>
            <a:ext uri="{FF2B5EF4-FFF2-40B4-BE49-F238E27FC236}">
              <a16:creationId xmlns:a16="http://schemas.microsoft.com/office/drawing/2014/main" id="{00000000-0008-0000-06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1" name="Picture 1" descr="ALMASHRI_0">
          <a:extLst>
            <a:ext uri="{FF2B5EF4-FFF2-40B4-BE49-F238E27FC236}">
              <a16:creationId xmlns:a16="http://schemas.microsoft.com/office/drawing/2014/main" id="{00000000-0008-0000-06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2" name="Picture 1" descr="ALMASHRI_0">
          <a:extLst>
            <a:ext uri="{FF2B5EF4-FFF2-40B4-BE49-F238E27FC236}">
              <a16:creationId xmlns:a16="http://schemas.microsoft.com/office/drawing/2014/main" id="{00000000-0008-0000-06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3" name="Picture 1" descr="ALMASHRI_0">
          <a:extLst>
            <a:ext uri="{FF2B5EF4-FFF2-40B4-BE49-F238E27FC236}">
              <a16:creationId xmlns:a16="http://schemas.microsoft.com/office/drawing/2014/main" id="{00000000-0008-0000-06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4" name="Picture 1" descr="ALMASHRI_0">
          <a:extLst>
            <a:ext uri="{FF2B5EF4-FFF2-40B4-BE49-F238E27FC236}">
              <a16:creationId xmlns:a16="http://schemas.microsoft.com/office/drawing/2014/main" id="{00000000-0008-0000-06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5" name="Picture 1" descr="ALMASHRI_0">
          <a:extLst>
            <a:ext uri="{FF2B5EF4-FFF2-40B4-BE49-F238E27FC236}">
              <a16:creationId xmlns:a16="http://schemas.microsoft.com/office/drawing/2014/main" id="{00000000-0008-0000-06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6" name="Picture 1" descr="ALMASHRI_0">
          <a:extLst>
            <a:ext uri="{FF2B5EF4-FFF2-40B4-BE49-F238E27FC236}">
              <a16:creationId xmlns:a16="http://schemas.microsoft.com/office/drawing/2014/main" id="{00000000-0008-0000-06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7" name="Picture 1" descr="ALMASHRI_0">
          <a:extLst>
            <a:ext uri="{FF2B5EF4-FFF2-40B4-BE49-F238E27FC236}">
              <a16:creationId xmlns:a16="http://schemas.microsoft.com/office/drawing/2014/main" id="{00000000-0008-0000-06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8" name="Picture 1" descr="ALMASHRI_0">
          <a:extLst>
            <a:ext uri="{FF2B5EF4-FFF2-40B4-BE49-F238E27FC236}">
              <a16:creationId xmlns:a16="http://schemas.microsoft.com/office/drawing/2014/main" id="{00000000-0008-0000-06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09" name="Picture 1" descr="ALMASHRI_0">
          <a:extLst>
            <a:ext uri="{FF2B5EF4-FFF2-40B4-BE49-F238E27FC236}">
              <a16:creationId xmlns:a16="http://schemas.microsoft.com/office/drawing/2014/main" id="{00000000-0008-0000-06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00051"/>
    <xdr:pic>
      <xdr:nvPicPr>
        <xdr:cNvPr id="4110" name="Picture 1" descr="ALMASHRI_0">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1" name="Picture 1" descr="ALMASHRI_0">
          <a:extLst>
            <a:ext uri="{FF2B5EF4-FFF2-40B4-BE49-F238E27FC236}">
              <a16:creationId xmlns:a16="http://schemas.microsoft.com/office/drawing/2014/main" id="{00000000-0008-0000-06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2" name="Picture 1" descr="ALMASHRI_0">
          <a:extLst>
            <a:ext uri="{FF2B5EF4-FFF2-40B4-BE49-F238E27FC236}">
              <a16:creationId xmlns:a16="http://schemas.microsoft.com/office/drawing/2014/main" id="{00000000-0008-0000-06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3" name="Picture 1" descr="ALMASHRI_0">
          <a:extLst>
            <a:ext uri="{FF2B5EF4-FFF2-40B4-BE49-F238E27FC236}">
              <a16:creationId xmlns:a16="http://schemas.microsoft.com/office/drawing/2014/main" id="{00000000-0008-0000-06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4" name="Picture 1" descr="ALMASHRI_0">
          <a:extLst>
            <a:ext uri="{FF2B5EF4-FFF2-40B4-BE49-F238E27FC236}">
              <a16:creationId xmlns:a16="http://schemas.microsoft.com/office/drawing/2014/main" id="{00000000-0008-0000-06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5" name="Picture 1" descr="ALMASHRI_0">
          <a:extLst>
            <a:ext uri="{FF2B5EF4-FFF2-40B4-BE49-F238E27FC236}">
              <a16:creationId xmlns:a16="http://schemas.microsoft.com/office/drawing/2014/main" id="{00000000-0008-0000-06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6" name="Picture 1" descr="ALMASHRI_0">
          <a:extLst>
            <a:ext uri="{FF2B5EF4-FFF2-40B4-BE49-F238E27FC236}">
              <a16:creationId xmlns:a16="http://schemas.microsoft.com/office/drawing/2014/main" id="{00000000-0008-0000-06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7" name="Picture 1" descr="ALMASHRI_0">
          <a:extLst>
            <a:ext uri="{FF2B5EF4-FFF2-40B4-BE49-F238E27FC236}">
              <a16:creationId xmlns:a16="http://schemas.microsoft.com/office/drawing/2014/main" id="{00000000-0008-0000-06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8" name="Picture 1" descr="ALMASHRI_0">
          <a:extLst>
            <a:ext uri="{FF2B5EF4-FFF2-40B4-BE49-F238E27FC236}">
              <a16:creationId xmlns:a16="http://schemas.microsoft.com/office/drawing/2014/main" id="{00000000-0008-0000-06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19" name="Picture 1" descr="ALMASHRI_0">
          <a:extLst>
            <a:ext uri="{FF2B5EF4-FFF2-40B4-BE49-F238E27FC236}">
              <a16:creationId xmlns:a16="http://schemas.microsoft.com/office/drawing/2014/main" id="{00000000-0008-0000-06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20" name="Picture 1" descr="ALMASHRI_0">
          <a:extLst>
            <a:ext uri="{FF2B5EF4-FFF2-40B4-BE49-F238E27FC236}">
              <a16:creationId xmlns:a16="http://schemas.microsoft.com/office/drawing/2014/main" id="{00000000-0008-0000-06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21" name="Picture 1" descr="ALMASHRI_0">
          <a:extLst>
            <a:ext uri="{FF2B5EF4-FFF2-40B4-BE49-F238E27FC236}">
              <a16:creationId xmlns:a16="http://schemas.microsoft.com/office/drawing/2014/main" id="{00000000-0008-0000-06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22" name="Picture 1" descr="ALMASHRI_0">
          <a:extLst>
            <a:ext uri="{FF2B5EF4-FFF2-40B4-BE49-F238E27FC236}">
              <a16:creationId xmlns:a16="http://schemas.microsoft.com/office/drawing/2014/main" id="{00000000-0008-0000-06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23" name="Picture 1" descr="ALMASHRI_0">
          <a:extLst>
            <a:ext uri="{FF2B5EF4-FFF2-40B4-BE49-F238E27FC236}">
              <a16:creationId xmlns:a16="http://schemas.microsoft.com/office/drawing/2014/main" id="{00000000-0008-0000-06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24" name="Picture 1" descr="ALMASHRI_0">
          <a:extLst>
            <a:ext uri="{FF2B5EF4-FFF2-40B4-BE49-F238E27FC236}">
              <a16:creationId xmlns:a16="http://schemas.microsoft.com/office/drawing/2014/main" id="{00000000-0008-0000-06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25" name="Picture 1" descr="ALMASHRI_0">
          <a:extLst>
            <a:ext uri="{FF2B5EF4-FFF2-40B4-BE49-F238E27FC236}">
              <a16:creationId xmlns:a16="http://schemas.microsoft.com/office/drawing/2014/main" id="{00000000-0008-0000-06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8151"/>
    <xdr:pic>
      <xdr:nvPicPr>
        <xdr:cNvPr id="4126" name="Picture 1" descr="ALMASHRI_0">
          <a:extLst>
            <a:ext uri="{FF2B5EF4-FFF2-40B4-BE49-F238E27FC236}">
              <a16:creationId xmlns:a16="http://schemas.microsoft.com/office/drawing/2014/main" id="{00000000-0008-0000-06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27" name="Picture 1" descr="ALMASHRI_0">
          <a:extLst>
            <a:ext uri="{FF2B5EF4-FFF2-40B4-BE49-F238E27FC236}">
              <a16:creationId xmlns:a16="http://schemas.microsoft.com/office/drawing/2014/main" id="{00000000-0008-0000-06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28" name="Picture 1" descr="ALMASHRI_0">
          <a:extLst>
            <a:ext uri="{FF2B5EF4-FFF2-40B4-BE49-F238E27FC236}">
              <a16:creationId xmlns:a16="http://schemas.microsoft.com/office/drawing/2014/main" id="{00000000-0008-0000-06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29" name="Picture 1" descr="ALMASHRI_0">
          <a:extLst>
            <a:ext uri="{FF2B5EF4-FFF2-40B4-BE49-F238E27FC236}">
              <a16:creationId xmlns:a16="http://schemas.microsoft.com/office/drawing/2014/main" id="{00000000-0008-0000-06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0" name="Picture 1" descr="ALMASHRI_0">
          <a:extLst>
            <a:ext uri="{FF2B5EF4-FFF2-40B4-BE49-F238E27FC236}">
              <a16:creationId xmlns:a16="http://schemas.microsoft.com/office/drawing/2014/main" id="{00000000-0008-0000-06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1" name="Picture 1" descr="ALMASHRI_0">
          <a:extLst>
            <a:ext uri="{FF2B5EF4-FFF2-40B4-BE49-F238E27FC236}">
              <a16:creationId xmlns:a16="http://schemas.microsoft.com/office/drawing/2014/main" id="{00000000-0008-0000-06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2" name="Picture 1" descr="ALMASHRI_0">
          <a:extLst>
            <a:ext uri="{FF2B5EF4-FFF2-40B4-BE49-F238E27FC236}">
              <a16:creationId xmlns:a16="http://schemas.microsoft.com/office/drawing/2014/main" id="{00000000-0008-0000-06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3" name="Picture 1" descr="ALMASHRI_0">
          <a:extLst>
            <a:ext uri="{FF2B5EF4-FFF2-40B4-BE49-F238E27FC236}">
              <a16:creationId xmlns:a16="http://schemas.microsoft.com/office/drawing/2014/main" id="{00000000-0008-0000-06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4" name="Picture 1" descr="ALMASHRI_0">
          <a:extLst>
            <a:ext uri="{FF2B5EF4-FFF2-40B4-BE49-F238E27FC236}">
              <a16:creationId xmlns:a16="http://schemas.microsoft.com/office/drawing/2014/main" id="{00000000-0008-0000-06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5" name="Picture 1" descr="ALMASHRI_0">
          <a:extLst>
            <a:ext uri="{FF2B5EF4-FFF2-40B4-BE49-F238E27FC236}">
              <a16:creationId xmlns:a16="http://schemas.microsoft.com/office/drawing/2014/main" id="{00000000-0008-0000-06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6" name="Picture 1" descr="ALMASHRI_0">
          <a:extLst>
            <a:ext uri="{FF2B5EF4-FFF2-40B4-BE49-F238E27FC236}">
              <a16:creationId xmlns:a16="http://schemas.microsoft.com/office/drawing/2014/main" id="{00000000-0008-0000-06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7" name="Picture 1" descr="ALMASHRI_0">
          <a:extLst>
            <a:ext uri="{FF2B5EF4-FFF2-40B4-BE49-F238E27FC236}">
              <a16:creationId xmlns:a16="http://schemas.microsoft.com/office/drawing/2014/main" id="{00000000-0008-0000-06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8" name="Picture 1" descr="ALMASHRI_0">
          <a:extLst>
            <a:ext uri="{FF2B5EF4-FFF2-40B4-BE49-F238E27FC236}">
              <a16:creationId xmlns:a16="http://schemas.microsoft.com/office/drawing/2014/main" id="{00000000-0008-0000-06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39" name="Picture 1" descr="ALMASHRI_0">
          <a:extLst>
            <a:ext uri="{FF2B5EF4-FFF2-40B4-BE49-F238E27FC236}">
              <a16:creationId xmlns:a16="http://schemas.microsoft.com/office/drawing/2014/main" id="{00000000-0008-0000-06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0" name="Picture 1" descr="ALMASHRI_0">
          <a:extLst>
            <a:ext uri="{FF2B5EF4-FFF2-40B4-BE49-F238E27FC236}">
              <a16:creationId xmlns:a16="http://schemas.microsoft.com/office/drawing/2014/main" id="{00000000-0008-0000-06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1" name="Picture 1" descr="ALMASHRI_0">
          <a:extLst>
            <a:ext uri="{FF2B5EF4-FFF2-40B4-BE49-F238E27FC236}">
              <a16:creationId xmlns:a16="http://schemas.microsoft.com/office/drawing/2014/main" id="{00000000-0008-0000-06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2" name="Picture 1" descr="ALMASHRI_0">
          <a:extLst>
            <a:ext uri="{FF2B5EF4-FFF2-40B4-BE49-F238E27FC236}">
              <a16:creationId xmlns:a16="http://schemas.microsoft.com/office/drawing/2014/main" id="{00000000-0008-0000-06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3" name="Picture 1" descr="ALMASHRI_0">
          <a:extLst>
            <a:ext uri="{FF2B5EF4-FFF2-40B4-BE49-F238E27FC236}">
              <a16:creationId xmlns:a16="http://schemas.microsoft.com/office/drawing/2014/main" id="{00000000-0008-0000-06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4" name="Picture 1" descr="ALMASHRI_0">
          <a:extLst>
            <a:ext uri="{FF2B5EF4-FFF2-40B4-BE49-F238E27FC236}">
              <a16:creationId xmlns:a16="http://schemas.microsoft.com/office/drawing/2014/main" id="{00000000-0008-0000-06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5" name="Picture 1" descr="ALMASHRI_0">
          <a:extLst>
            <a:ext uri="{FF2B5EF4-FFF2-40B4-BE49-F238E27FC236}">
              <a16:creationId xmlns:a16="http://schemas.microsoft.com/office/drawing/2014/main" id="{00000000-0008-0000-06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6" name="Picture 1" descr="ALMASHRI_0">
          <a:extLst>
            <a:ext uri="{FF2B5EF4-FFF2-40B4-BE49-F238E27FC236}">
              <a16:creationId xmlns:a16="http://schemas.microsoft.com/office/drawing/2014/main" id="{00000000-0008-0000-06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7" name="Picture 1" descr="ALMASHRI_0">
          <a:extLst>
            <a:ext uri="{FF2B5EF4-FFF2-40B4-BE49-F238E27FC236}">
              <a16:creationId xmlns:a16="http://schemas.microsoft.com/office/drawing/2014/main" id="{00000000-0008-0000-06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8" name="Picture 1" descr="ALMASHRI_0">
          <a:extLst>
            <a:ext uri="{FF2B5EF4-FFF2-40B4-BE49-F238E27FC236}">
              <a16:creationId xmlns:a16="http://schemas.microsoft.com/office/drawing/2014/main" id="{00000000-0008-0000-06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49" name="Picture 1" descr="ALMASHRI_0">
          <a:extLst>
            <a:ext uri="{FF2B5EF4-FFF2-40B4-BE49-F238E27FC236}">
              <a16:creationId xmlns:a16="http://schemas.microsoft.com/office/drawing/2014/main" id="{00000000-0008-0000-06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0" name="Picture 1" descr="ALMASHRI_0">
          <a:extLst>
            <a:ext uri="{FF2B5EF4-FFF2-40B4-BE49-F238E27FC236}">
              <a16:creationId xmlns:a16="http://schemas.microsoft.com/office/drawing/2014/main" id="{00000000-0008-0000-06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1" name="Picture 1" descr="ALMASHRI_0">
          <a:extLst>
            <a:ext uri="{FF2B5EF4-FFF2-40B4-BE49-F238E27FC236}">
              <a16:creationId xmlns:a16="http://schemas.microsoft.com/office/drawing/2014/main" id="{00000000-0008-0000-06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2" name="Picture 1" descr="ALMASHRI_0">
          <a:extLst>
            <a:ext uri="{FF2B5EF4-FFF2-40B4-BE49-F238E27FC236}">
              <a16:creationId xmlns:a16="http://schemas.microsoft.com/office/drawing/2014/main" id="{00000000-0008-0000-06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3" name="Picture 1" descr="ALMASHRI_0">
          <a:extLst>
            <a:ext uri="{FF2B5EF4-FFF2-40B4-BE49-F238E27FC236}">
              <a16:creationId xmlns:a16="http://schemas.microsoft.com/office/drawing/2014/main" id="{00000000-0008-0000-06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4" name="Picture 1" descr="ALMASHRI_0">
          <a:extLst>
            <a:ext uri="{FF2B5EF4-FFF2-40B4-BE49-F238E27FC236}">
              <a16:creationId xmlns:a16="http://schemas.microsoft.com/office/drawing/2014/main" id="{00000000-0008-0000-06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5" name="Picture 1" descr="ALMASHRI_0">
          <a:extLst>
            <a:ext uri="{FF2B5EF4-FFF2-40B4-BE49-F238E27FC236}">
              <a16:creationId xmlns:a16="http://schemas.microsoft.com/office/drawing/2014/main" id="{00000000-0008-0000-06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6" name="Picture 1" descr="ALMASHRI_0">
          <a:extLst>
            <a:ext uri="{FF2B5EF4-FFF2-40B4-BE49-F238E27FC236}">
              <a16:creationId xmlns:a16="http://schemas.microsoft.com/office/drawing/2014/main" id="{00000000-0008-0000-06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7" name="Picture 1" descr="ALMASHRI_0">
          <a:extLst>
            <a:ext uri="{FF2B5EF4-FFF2-40B4-BE49-F238E27FC236}">
              <a16:creationId xmlns:a16="http://schemas.microsoft.com/office/drawing/2014/main" id="{00000000-0008-0000-06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58" name="Picture 1" descr="ALMASHRI_0">
          <a:extLst>
            <a:ext uri="{FF2B5EF4-FFF2-40B4-BE49-F238E27FC236}">
              <a16:creationId xmlns:a16="http://schemas.microsoft.com/office/drawing/2014/main" id="{00000000-0008-0000-06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59" name="Picture 1" descr="ALMASHRI_0">
          <a:extLst>
            <a:ext uri="{FF2B5EF4-FFF2-40B4-BE49-F238E27FC236}">
              <a16:creationId xmlns:a16="http://schemas.microsoft.com/office/drawing/2014/main" id="{00000000-0008-0000-06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0" name="Picture 1" descr="ALMASHRI_0">
          <a:extLst>
            <a:ext uri="{FF2B5EF4-FFF2-40B4-BE49-F238E27FC236}">
              <a16:creationId xmlns:a16="http://schemas.microsoft.com/office/drawing/2014/main" id="{00000000-0008-0000-06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1" name="Picture 1" descr="ALMASHRI_0">
          <a:extLst>
            <a:ext uri="{FF2B5EF4-FFF2-40B4-BE49-F238E27FC236}">
              <a16:creationId xmlns:a16="http://schemas.microsoft.com/office/drawing/2014/main" id="{00000000-0008-0000-06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2" name="Picture 1" descr="ALMASHRI_0">
          <a:extLst>
            <a:ext uri="{FF2B5EF4-FFF2-40B4-BE49-F238E27FC236}">
              <a16:creationId xmlns:a16="http://schemas.microsoft.com/office/drawing/2014/main" id="{00000000-0008-0000-06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3" name="Picture 1" descr="ALMASHRI_0">
          <a:extLst>
            <a:ext uri="{FF2B5EF4-FFF2-40B4-BE49-F238E27FC236}">
              <a16:creationId xmlns:a16="http://schemas.microsoft.com/office/drawing/2014/main" id="{00000000-0008-0000-06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4" name="Picture 1" descr="ALMASHRI_0">
          <a:extLst>
            <a:ext uri="{FF2B5EF4-FFF2-40B4-BE49-F238E27FC236}">
              <a16:creationId xmlns:a16="http://schemas.microsoft.com/office/drawing/2014/main" id="{00000000-0008-0000-06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5" name="Picture 1" descr="ALMASHRI_0">
          <a:extLst>
            <a:ext uri="{FF2B5EF4-FFF2-40B4-BE49-F238E27FC236}">
              <a16:creationId xmlns:a16="http://schemas.microsoft.com/office/drawing/2014/main" id="{00000000-0008-0000-06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6" name="Picture 1" descr="ALMASHRI_0">
          <a:extLst>
            <a:ext uri="{FF2B5EF4-FFF2-40B4-BE49-F238E27FC236}">
              <a16:creationId xmlns:a16="http://schemas.microsoft.com/office/drawing/2014/main" id="{00000000-0008-0000-06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7" name="Picture 1" descr="ALMASHRI_0">
          <a:extLst>
            <a:ext uri="{FF2B5EF4-FFF2-40B4-BE49-F238E27FC236}">
              <a16:creationId xmlns:a16="http://schemas.microsoft.com/office/drawing/2014/main" id="{00000000-0008-0000-06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8" name="Picture 1" descr="ALMASHRI_0">
          <a:extLst>
            <a:ext uri="{FF2B5EF4-FFF2-40B4-BE49-F238E27FC236}">
              <a16:creationId xmlns:a16="http://schemas.microsoft.com/office/drawing/2014/main" id="{00000000-0008-0000-06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69" name="Picture 1" descr="ALMASHRI_0">
          <a:extLst>
            <a:ext uri="{FF2B5EF4-FFF2-40B4-BE49-F238E27FC236}">
              <a16:creationId xmlns:a16="http://schemas.microsoft.com/office/drawing/2014/main" id="{00000000-0008-0000-06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70" name="Picture 1" descr="ALMASHRI_0">
          <a:extLst>
            <a:ext uri="{FF2B5EF4-FFF2-40B4-BE49-F238E27FC236}">
              <a16:creationId xmlns:a16="http://schemas.microsoft.com/office/drawing/2014/main" id="{00000000-0008-0000-06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71" name="Picture 1" descr="ALMASHRI_0">
          <a:extLst>
            <a:ext uri="{FF2B5EF4-FFF2-40B4-BE49-F238E27FC236}">
              <a16:creationId xmlns:a16="http://schemas.microsoft.com/office/drawing/2014/main" id="{00000000-0008-0000-06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72" name="Picture 1" descr="ALMASHRI_0">
          <a:extLst>
            <a:ext uri="{FF2B5EF4-FFF2-40B4-BE49-F238E27FC236}">
              <a16:creationId xmlns:a16="http://schemas.microsoft.com/office/drawing/2014/main" id="{00000000-0008-0000-06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73" name="Picture 1" descr="ALMASHRI_0">
          <a:extLst>
            <a:ext uri="{FF2B5EF4-FFF2-40B4-BE49-F238E27FC236}">
              <a16:creationId xmlns:a16="http://schemas.microsoft.com/office/drawing/2014/main" id="{00000000-0008-0000-06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74" name="Picture 1" descr="ALMASHRI_0">
          <a:extLst>
            <a:ext uri="{FF2B5EF4-FFF2-40B4-BE49-F238E27FC236}">
              <a16:creationId xmlns:a16="http://schemas.microsoft.com/office/drawing/2014/main" id="{00000000-0008-0000-06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75" name="Picture 1" descr="ALMASHRI_0">
          <a:extLst>
            <a:ext uri="{FF2B5EF4-FFF2-40B4-BE49-F238E27FC236}">
              <a16:creationId xmlns:a16="http://schemas.microsoft.com/office/drawing/2014/main" id="{00000000-0008-0000-06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76" name="Picture 1" descr="ALMASHRI_0">
          <a:extLst>
            <a:ext uri="{FF2B5EF4-FFF2-40B4-BE49-F238E27FC236}">
              <a16:creationId xmlns:a16="http://schemas.microsoft.com/office/drawing/2014/main" id="{00000000-0008-0000-06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77" name="Picture 1" descr="ALMASHRI_0">
          <a:extLst>
            <a:ext uri="{FF2B5EF4-FFF2-40B4-BE49-F238E27FC236}">
              <a16:creationId xmlns:a16="http://schemas.microsoft.com/office/drawing/2014/main" id="{00000000-0008-0000-06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78" name="Picture 1" descr="ALMASHRI_0">
          <a:extLst>
            <a:ext uri="{FF2B5EF4-FFF2-40B4-BE49-F238E27FC236}">
              <a16:creationId xmlns:a16="http://schemas.microsoft.com/office/drawing/2014/main" id="{00000000-0008-0000-06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79" name="Picture 1" descr="ALMASHRI_0">
          <a:extLst>
            <a:ext uri="{FF2B5EF4-FFF2-40B4-BE49-F238E27FC236}">
              <a16:creationId xmlns:a16="http://schemas.microsoft.com/office/drawing/2014/main" id="{00000000-0008-0000-06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0" name="Picture 1" descr="ALMASHRI_0">
          <a:extLst>
            <a:ext uri="{FF2B5EF4-FFF2-40B4-BE49-F238E27FC236}">
              <a16:creationId xmlns:a16="http://schemas.microsoft.com/office/drawing/2014/main" id="{00000000-0008-0000-06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1" name="Picture 1" descr="ALMASHRI_0">
          <a:extLst>
            <a:ext uri="{FF2B5EF4-FFF2-40B4-BE49-F238E27FC236}">
              <a16:creationId xmlns:a16="http://schemas.microsoft.com/office/drawing/2014/main" id="{00000000-0008-0000-06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2" name="Picture 1" descr="ALMASHRI_0">
          <a:extLst>
            <a:ext uri="{FF2B5EF4-FFF2-40B4-BE49-F238E27FC236}">
              <a16:creationId xmlns:a16="http://schemas.microsoft.com/office/drawing/2014/main" id="{00000000-0008-0000-06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3" name="Picture 1" descr="ALMASHRI_0">
          <a:extLst>
            <a:ext uri="{FF2B5EF4-FFF2-40B4-BE49-F238E27FC236}">
              <a16:creationId xmlns:a16="http://schemas.microsoft.com/office/drawing/2014/main" id="{00000000-0008-0000-06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4" name="Picture 1" descr="ALMASHRI_0">
          <a:extLst>
            <a:ext uri="{FF2B5EF4-FFF2-40B4-BE49-F238E27FC236}">
              <a16:creationId xmlns:a16="http://schemas.microsoft.com/office/drawing/2014/main" id="{00000000-0008-0000-06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5" name="Picture 1" descr="ALMASHRI_0">
          <a:extLst>
            <a:ext uri="{FF2B5EF4-FFF2-40B4-BE49-F238E27FC236}">
              <a16:creationId xmlns:a16="http://schemas.microsoft.com/office/drawing/2014/main" id="{00000000-0008-0000-06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6" name="Picture 1" descr="ALMASHRI_0">
          <a:extLst>
            <a:ext uri="{FF2B5EF4-FFF2-40B4-BE49-F238E27FC236}">
              <a16:creationId xmlns:a16="http://schemas.microsoft.com/office/drawing/2014/main" id="{00000000-0008-0000-06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7" name="Picture 1" descr="ALMASHRI_0">
          <a:extLst>
            <a:ext uri="{FF2B5EF4-FFF2-40B4-BE49-F238E27FC236}">
              <a16:creationId xmlns:a16="http://schemas.microsoft.com/office/drawing/2014/main" id="{00000000-0008-0000-06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8" name="Picture 1" descr="ALMASHRI_0">
          <a:extLst>
            <a:ext uri="{FF2B5EF4-FFF2-40B4-BE49-F238E27FC236}">
              <a16:creationId xmlns:a16="http://schemas.microsoft.com/office/drawing/2014/main" id="{00000000-0008-0000-06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89" name="Picture 1" descr="ALMASHRI_0">
          <a:extLst>
            <a:ext uri="{FF2B5EF4-FFF2-40B4-BE49-F238E27FC236}">
              <a16:creationId xmlns:a16="http://schemas.microsoft.com/office/drawing/2014/main" id="{00000000-0008-0000-06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4316"/>
    <xdr:pic>
      <xdr:nvPicPr>
        <xdr:cNvPr id="4190" name="Picture 1" descr="ALMASHRI_0">
          <a:extLst>
            <a:ext uri="{FF2B5EF4-FFF2-40B4-BE49-F238E27FC236}">
              <a16:creationId xmlns:a16="http://schemas.microsoft.com/office/drawing/2014/main" id="{00000000-0008-0000-06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1" name="Picture 1" descr="ALMASHRI_0">
          <a:extLst>
            <a:ext uri="{FF2B5EF4-FFF2-40B4-BE49-F238E27FC236}">
              <a16:creationId xmlns:a16="http://schemas.microsoft.com/office/drawing/2014/main" id="{00000000-0008-0000-06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2" name="Picture 1" descr="ALMASHRI_0">
          <a:extLst>
            <a:ext uri="{FF2B5EF4-FFF2-40B4-BE49-F238E27FC236}">
              <a16:creationId xmlns:a16="http://schemas.microsoft.com/office/drawing/2014/main" id="{00000000-0008-0000-06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3" name="Picture 1" descr="ALMASHRI_0">
          <a:extLst>
            <a:ext uri="{FF2B5EF4-FFF2-40B4-BE49-F238E27FC236}">
              <a16:creationId xmlns:a16="http://schemas.microsoft.com/office/drawing/2014/main" id="{00000000-0008-0000-06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4" name="Picture 1" descr="ALMASHRI_0">
          <a:extLst>
            <a:ext uri="{FF2B5EF4-FFF2-40B4-BE49-F238E27FC236}">
              <a16:creationId xmlns:a16="http://schemas.microsoft.com/office/drawing/2014/main" id="{00000000-0008-0000-06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5" name="Picture 1" descr="ALMASHRI_0">
          <a:extLst>
            <a:ext uri="{FF2B5EF4-FFF2-40B4-BE49-F238E27FC236}">
              <a16:creationId xmlns:a16="http://schemas.microsoft.com/office/drawing/2014/main" id="{00000000-0008-0000-06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6" name="Picture 1" descr="ALMASHRI_0">
          <a:extLst>
            <a:ext uri="{FF2B5EF4-FFF2-40B4-BE49-F238E27FC236}">
              <a16:creationId xmlns:a16="http://schemas.microsoft.com/office/drawing/2014/main" id="{00000000-0008-0000-06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7" name="Picture 1" descr="ALMASHRI_0">
          <a:extLst>
            <a:ext uri="{FF2B5EF4-FFF2-40B4-BE49-F238E27FC236}">
              <a16:creationId xmlns:a16="http://schemas.microsoft.com/office/drawing/2014/main" id="{00000000-0008-0000-06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8" name="Picture 1" descr="ALMASHRI_0">
          <a:extLst>
            <a:ext uri="{FF2B5EF4-FFF2-40B4-BE49-F238E27FC236}">
              <a16:creationId xmlns:a16="http://schemas.microsoft.com/office/drawing/2014/main" id="{00000000-0008-0000-06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199" name="Picture 1" descr="ALMASHRI_0">
          <a:extLst>
            <a:ext uri="{FF2B5EF4-FFF2-40B4-BE49-F238E27FC236}">
              <a16:creationId xmlns:a16="http://schemas.microsoft.com/office/drawing/2014/main" id="{00000000-0008-0000-06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200" name="Picture 1" descr="ALMASHRI_0">
          <a:extLst>
            <a:ext uri="{FF2B5EF4-FFF2-40B4-BE49-F238E27FC236}">
              <a16:creationId xmlns:a16="http://schemas.microsoft.com/office/drawing/2014/main" id="{00000000-0008-0000-06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201" name="Picture 1" descr="ALMASHRI_0">
          <a:extLst>
            <a:ext uri="{FF2B5EF4-FFF2-40B4-BE49-F238E27FC236}">
              <a16:creationId xmlns:a16="http://schemas.microsoft.com/office/drawing/2014/main" id="{00000000-0008-0000-06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202" name="Picture 1" descr="ALMASHRI_0">
          <a:extLst>
            <a:ext uri="{FF2B5EF4-FFF2-40B4-BE49-F238E27FC236}">
              <a16:creationId xmlns:a16="http://schemas.microsoft.com/office/drawing/2014/main" id="{00000000-0008-0000-06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203" name="Picture 1" descr="ALMASHRI_0">
          <a:extLst>
            <a:ext uri="{FF2B5EF4-FFF2-40B4-BE49-F238E27FC236}">
              <a16:creationId xmlns:a16="http://schemas.microsoft.com/office/drawing/2014/main" id="{00000000-0008-0000-06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204" name="Picture 1" descr="ALMASHRI_0">
          <a:extLst>
            <a:ext uri="{FF2B5EF4-FFF2-40B4-BE49-F238E27FC236}">
              <a16:creationId xmlns:a16="http://schemas.microsoft.com/office/drawing/2014/main" id="{00000000-0008-0000-06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205" name="Picture 1" descr="ALMASHRI_0">
          <a:extLst>
            <a:ext uri="{FF2B5EF4-FFF2-40B4-BE49-F238E27FC236}">
              <a16:creationId xmlns:a16="http://schemas.microsoft.com/office/drawing/2014/main" id="{00000000-0008-0000-06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43866"/>
    <xdr:pic>
      <xdr:nvPicPr>
        <xdr:cNvPr id="4206" name="Picture 1" descr="ALMASHRI_0">
          <a:extLst>
            <a:ext uri="{FF2B5EF4-FFF2-40B4-BE49-F238E27FC236}">
              <a16:creationId xmlns:a16="http://schemas.microsoft.com/office/drawing/2014/main" id="{00000000-0008-0000-06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07" name="Picture 1" descr="ALMASHRI_0">
          <a:extLst>
            <a:ext uri="{FF2B5EF4-FFF2-40B4-BE49-F238E27FC236}">
              <a16:creationId xmlns:a16="http://schemas.microsoft.com/office/drawing/2014/main" id="{00000000-0008-0000-06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08" name="Picture 1" descr="ALMASHRI_0">
          <a:extLst>
            <a:ext uri="{FF2B5EF4-FFF2-40B4-BE49-F238E27FC236}">
              <a16:creationId xmlns:a16="http://schemas.microsoft.com/office/drawing/2014/main" id="{00000000-0008-0000-06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09" name="Picture 1" descr="ALMASHRI_0">
          <a:extLst>
            <a:ext uri="{FF2B5EF4-FFF2-40B4-BE49-F238E27FC236}">
              <a16:creationId xmlns:a16="http://schemas.microsoft.com/office/drawing/2014/main" id="{00000000-0008-0000-06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0" name="Picture 1" descr="ALMASHRI_0">
          <a:extLst>
            <a:ext uri="{FF2B5EF4-FFF2-40B4-BE49-F238E27FC236}">
              <a16:creationId xmlns:a16="http://schemas.microsoft.com/office/drawing/2014/main" id="{00000000-0008-0000-06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1" name="Picture 1" descr="ALMASHRI_0">
          <a:extLst>
            <a:ext uri="{FF2B5EF4-FFF2-40B4-BE49-F238E27FC236}">
              <a16:creationId xmlns:a16="http://schemas.microsoft.com/office/drawing/2014/main" id="{00000000-0008-0000-06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2" name="Picture 1" descr="ALMASHRI_0">
          <a:extLst>
            <a:ext uri="{FF2B5EF4-FFF2-40B4-BE49-F238E27FC236}">
              <a16:creationId xmlns:a16="http://schemas.microsoft.com/office/drawing/2014/main" id="{00000000-0008-0000-06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3" name="Picture 1" descr="ALMASHRI_0">
          <a:extLst>
            <a:ext uri="{FF2B5EF4-FFF2-40B4-BE49-F238E27FC236}">
              <a16:creationId xmlns:a16="http://schemas.microsoft.com/office/drawing/2014/main" id="{00000000-0008-0000-06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4" name="Picture 1" descr="ALMASHRI_0">
          <a:extLst>
            <a:ext uri="{FF2B5EF4-FFF2-40B4-BE49-F238E27FC236}">
              <a16:creationId xmlns:a16="http://schemas.microsoft.com/office/drawing/2014/main" id="{00000000-0008-0000-06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5" name="Picture 1" descr="ALMASHRI_0">
          <a:extLst>
            <a:ext uri="{FF2B5EF4-FFF2-40B4-BE49-F238E27FC236}">
              <a16:creationId xmlns:a16="http://schemas.microsoft.com/office/drawing/2014/main" id="{00000000-0008-0000-06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6" name="Picture 1" descr="ALMASHRI_0">
          <a:extLst>
            <a:ext uri="{FF2B5EF4-FFF2-40B4-BE49-F238E27FC236}">
              <a16:creationId xmlns:a16="http://schemas.microsoft.com/office/drawing/2014/main" id="{00000000-0008-0000-06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7" name="Picture 1" descr="ALMASHRI_0">
          <a:extLst>
            <a:ext uri="{FF2B5EF4-FFF2-40B4-BE49-F238E27FC236}">
              <a16:creationId xmlns:a16="http://schemas.microsoft.com/office/drawing/2014/main" id="{00000000-0008-0000-06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8" name="Picture 1" descr="ALMASHRI_0">
          <a:extLst>
            <a:ext uri="{FF2B5EF4-FFF2-40B4-BE49-F238E27FC236}">
              <a16:creationId xmlns:a16="http://schemas.microsoft.com/office/drawing/2014/main" id="{00000000-0008-0000-06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19" name="Picture 1" descr="ALMASHRI_0">
          <a:extLst>
            <a:ext uri="{FF2B5EF4-FFF2-40B4-BE49-F238E27FC236}">
              <a16:creationId xmlns:a16="http://schemas.microsoft.com/office/drawing/2014/main" id="{00000000-0008-0000-06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0" name="Picture 1" descr="ALMASHRI_0">
          <a:extLst>
            <a:ext uri="{FF2B5EF4-FFF2-40B4-BE49-F238E27FC236}">
              <a16:creationId xmlns:a16="http://schemas.microsoft.com/office/drawing/2014/main" id="{00000000-0008-0000-06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1" name="Picture 1" descr="ALMASHRI_0">
          <a:extLst>
            <a:ext uri="{FF2B5EF4-FFF2-40B4-BE49-F238E27FC236}">
              <a16:creationId xmlns:a16="http://schemas.microsoft.com/office/drawing/2014/main" id="{00000000-0008-0000-06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2" name="Picture 1" descr="ALMASHRI_0">
          <a:extLst>
            <a:ext uri="{FF2B5EF4-FFF2-40B4-BE49-F238E27FC236}">
              <a16:creationId xmlns:a16="http://schemas.microsoft.com/office/drawing/2014/main" id="{00000000-0008-0000-06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3" name="Picture 1" descr="ALMASHRI_0">
          <a:extLst>
            <a:ext uri="{FF2B5EF4-FFF2-40B4-BE49-F238E27FC236}">
              <a16:creationId xmlns:a16="http://schemas.microsoft.com/office/drawing/2014/main" id="{00000000-0008-0000-06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4" name="Picture 1" descr="ALMASHRI_0">
          <a:extLst>
            <a:ext uri="{FF2B5EF4-FFF2-40B4-BE49-F238E27FC236}">
              <a16:creationId xmlns:a16="http://schemas.microsoft.com/office/drawing/2014/main" id="{00000000-0008-0000-06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5" name="Picture 1" descr="ALMASHRI_0">
          <a:extLst>
            <a:ext uri="{FF2B5EF4-FFF2-40B4-BE49-F238E27FC236}">
              <a16:creationId xmlns:a16="http://schemas.microsoft.com/office/drawing/2014/main" id="{00000000-0008-0000-06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6" name="Picture 1" descr="ALMASHRI_0">
          <a:extLst>
            <a:ext uri="{FF2B5EF4-FFF2-40B4-BE49-F238E27FC236}">
              <a16:creationId xmlns:a16="http://schemas.microsoft.com/office/drawing/2014/main" id="{00000000-0008-0000-06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7" name="Picture 1" descr="ALMASHRI_0">
          <a:extLst>
            <a:ext uri="{FF2B5EF4-FFF2-40B4-BE49-F238E27FC236}">
              <a16:creationId xmlns:a16="http://schemas.microsoft.com/office/drawing/2014/main" id="{00000000-0008-0000-06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8" name="Picture 1" descr="ALMASHRI_0">
          <a:extLst>
            <a:ext uri="{FF2B5EF4-FFF2-40B4-BE49-F238E27FC236}">
              <a16:creationId xmlns:a16="http://schemas.microsoft.com/office/drawing/2014/main" id="{00000000-0008-0000-06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29" name="Picture 1" descr="ALMASHRI_0">
          <a:extLst>
            <a:ext uri="{FF2B5EF4-FFF2-40B4-BE49-F238E27FC236}">
              <a16:creationId xmlns:a16="http://schemas.microsoft.com/office/drawing/2014/main" id="{00000000-0008-0000-06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0" name="Picture 1" descr="ALMASHRI_0">
          <a:extLst>
            <a:ext uri="{FF2B5EF4-FFF2-40B4-BE49-F238E27FC236}">
              <a16:creationId xmlns:a16="http://schemas.microsoft.com/office/drawing/2014/main" id="{00000000-0008-0000-06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1" name="Picture 1" descr="ALMASHRI_0">
          <a:extLst>
            <a:ext uri="{FF2B5EF4-FFF2-40B4-BE49-F238E27FC236}">
              <a16:creationId xmlns:a16="http://schemas.microsoft.com/office/drawing/2014/main" id="{00000000-0008-0000-06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2" name="Picture 1" descr="ALMASHRI_0">
          <a:extLst>
            <a:ext uri="{FF2B5EF4-FFF2-40B4-BE49-F238E27FC236}">
              <a16:creationId xmlns:a16="http://schemas.microsoft.com/office/drawing/2014/main" id="{00000000-0008-0000-06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3" name="Picture 1" descr="ALMASHRI_0">
          <a:extLst>
            <a:ext uri="{FF2B5EF4-FFF2-40B4-BE49-F238E27FC236}">
              <a16:creationId xmlns:a16="http://schemas.microsoft.com/office/drawing/2014/main" id="{00000000-0008-0000-06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4" name="Picture 1" descr="ALMASHRI_0">
          <a:extLst>
            <a:ext uri="{FF2B5EF4-FFF2-40B4-BE49-F238E27FC236}">
              <a16:creationId xmlns:a16="http://schemas.microsoft.com/office/drawing/2014/main" id="{00000000-0008-0000-06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5" name="Picture 1" descr="ALMASHRI_0">
          <a:extLst>
            <a:ext uri="{FF2B5EF4-FFF2-40B4-BE49-F238E27FC236}">
              <a16:creationId xmlns:a16="http://schemas.microsoft.com/office/drawing/2014/main" id="{00000000-0008-0000-06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6" name="Picture 1" descr="ALMASHRI_0">
          <a:extLst>
            <a:ext uri="{FF2B5EF4-FFF2-40B4-BE49-F238E27FC236}">
              <a16:creationId xmlns:a16="http://schemas.microsoft.com/office/drawing/2014/main" id="{00000000-0008-0000-06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7" name="Picture 1" descr="ALMASHRI_0">
          <a:extLst>
            <a:ext uri="{FF2B5EF4-FFF2-40B4-BE49-F238E27FC236}">
              <a16:creationId xmlns:a16="http://schemas.microsoft.com/office/drawing/2014/main" id="{00000000-0008-0000-06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10541"/>
    <xdr:pic>
      <xdr:nvPicPr>
        <xdr:cNvPr id="4238" name="Picture 1" descr="ALMASHRI_0">
          <a:extLst>
            <a:ext uri="{FF2B5EF4-FFF2-40B4-BE49-F238E27FC236}">
              <a16:creationId xmlns:a16="http://schemas.microsoft.com/office/drawing/2014/main" id="{00000000-0008-0000-06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10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39" name="Picture 1" descr="ALMASHRI_0">
          <a:extLst>
            <a:ext uri="{FF2B5EF4-FFF2-40B4-BE49-F238E27FC236}">
              <a16:creationId xmlns:a16="http://schemas.microsoft.com/office/drawing/2014/main" id="{00000000-0008-0000-06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0" name="Picture 1" descr="ALMASHRI_0">
          <a:extLst>
            <a:ext uri="{FF2B5EF4-FFF2-40B4-BE49-F238E27FC236}">
              <a16:creationId xmlns:a16="http://schemas.microsoft.com/office/drawing/2014/main" id="{00000000-0008-0000-06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1" name="Picture 1" descr="ALMASHRI_0">
          <a:extLst>
            <a:ext uri="{FF2B5EF4-FFF2-40B4-BE49-F238E27FC236}">
              <a16:creationId xmlns:a16="http://schemas.microsoft.com/office/drawing/2014/main" id="{00000000-0008-0000-06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2" name="Picture 1" descr="ALMASHRI_0">
          <a:extLst>
            <a:ext uri="{FF2B5EF4-FFF2-40B4-BE49-F238E27FC236}">
              <a16:creationId xmlns:a16="http://schemas.microsoft.com/office/drawing/2014/main" id="{00000000-0008-0000-06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3" name="Picture 1" descr="ALMASHRI_0">
          <a:extLst>
            <a:ext uri="{FF2B5EF4-FFF2-40B4-BE49-F238E27FC236}">
              <a16:creationId xmlns:a16="http://schemas.microsoft.com/office/drawing/2014/main" id="{00000000-0008-0000-06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4" name="Picture 1" descr="ALMASHRI_0">
          <a:extLst>
            <a:ext uri="{FF2B5EF4-FFF2-40B4-BE49-F238E27FC236}">
              <a16:creationId xmlns:a16="http://schemas.microsoft.com/office/drawing/2014/main" id="{00000000-0008-0000-06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5" name="Picture 1" descr="ALMASHRI_0">
          <a:extLst>
            <a:ext uri="{FF2B5EF4-FFF2-40B4-BE49-F238E27FC236}">
              <a16:creationId xmlns:a16="http://schemas.microsoft.com/office/drawing/2014/main" id="{00000000-0008-0000-06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6" name="Picture 1" descr="ALMASHRI_0">
          <a:extLst>
            <a:ext uri="{FF2B5EF4-FFF2-40B4-BE49-F238E27FC236}">
              <a16:creationId xmlns:a16="http://schemas.microsoft.com/office/drawing/2014/main" id="{00000000-0008-0000-06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7" name="Picture 1" descr="ALMASHRI_0">
          <a:extLst>
            <a:ext uri="{FF2B5EF4-FFF2-40B4-BE49-F238E27FC236}">
              <a16:creationId xmlns:a16="http://schemas.microsoft.com/office/drawing/2014/main" id="{00000000-0008-0000-06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8" name="Picture 1" descr="ALMASHRI_0">
          <a:extLst>
            <a:ext uri="{FF2B5EF4-FFF2-40B4-BE49-F238E27FC236}">
              <a16:creationId xmlns:a16="http://schemas.microsoft.com/office/drawing/2014/main" id="{00000000-0008-0000-06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49" name="Picture 1" descr="ALMASHRI_0">
          <a:extLst>
            <a:ext uri="{FF2B5EF4-FFF2-40B4-BE49-F238E27FC236}">
              <a16:creationId xmlns:a16="http://schemas.microsoft.com/office/drawing/2014/main" id="{00000000-0008-0000-06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0" name="Picture 1" descr="ALMASHRI_0">
          <a:extLst>
            <a:ext uri="{FF2B5EF4-FFF2-40B4-BE49-F238E27FC236}">
              <a16:creationId xmlns:a16="http://schemas.microsoft.com/office/drawing/2014/main" id="{00000000-0008-0000-06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1" name="Picture 1" descr="ALMASHRI_0">
          <a:extLst>
            <a:ext uri="{FF2B5EF4-FFF2-40B4-BE49-F238E27FC236}">
              <a16:creationId xmlns:a16="http://schemas.microsoft.com/office/drawing/2014/main" id="{00000000-0008-0000-06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2" name="Picture 1" descr="ALMASHRI_0">
          <a:extLst>
            <a:ext uri="{FF2B5EF4-FFF2-40B4-BE49-F238E27FC236}">
              <a16:creationId xmlns:a16="http://schemas.microsoft.com/office/drawing/2014/main" id="{00000000-0008-0000-06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3" name="Picture 1" descr="ALMASHRI_0">
          <a:extLst>
            <a:ext uri="{FF2B5EF4-FFF2-40B4-BE49-F238E27FC236}">
              <a16:creationId xmlns:a16="http://schemas.microsoft.com/office/drawing/2014/main" id="{00000000-0008-0000-06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4" name="Picture 1" descr="ALMASHRI_0">
          <a:extLst>
            <a:ext uri="{FF2B5EF4-FFF2-40B4-BE49-F238E27FC236}">
              <a16:creationId xmlns:a16="http://schemas.microsoft.com/office/drawing/2014/main" id="{00000000-0008-0000-06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5" name="Picture 1" descr="ALMASHRI_0">
          <a:extLst>
            <a:ext uri="{FF2B5EF4-FFF2-40B4-BE49-F238E27FC236}">
              <a16:creationId xmlns:a16="http://schemas.microsoft.com/office/drawing/2014/main" id="{00000000-0008-0000-06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6" name="Picture 1" descr="ALMASHRI_0">
          <a:extLst>
            <a:ext uri="{FF2B5EF4-FFF2-40B4-BE49-F238E27FC236}">
              <a16:creationId xmlns:a16="http://schemas.microsoft.com/office/drawing/2014/main" id="{00000000-0008-0000-06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7" name="Picture 1" descr="ALMASHRI_0">
          <a:extLst>
            <a:ext uri="{FF2B5EF4-FFF2-40B4-BE49-F238E27FC236}">
              <a16:creationId xmlns:a16="http://schemas.microsoft.com/office/drawing/2014/main" id="{00000000-0008-0000-06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8" name="Picture 1" descr="ALMASHRI_0">
          <a:extLst>
            <a:ext uri="{FF2B5EF4-FFF2-40B4-BE49-F238E27FC236}">
              <a16:creationId xmlns:a16="http://schemas.microsoft.com/office/drawing/2014/main" id="{00000000-0008-0000-06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59" name="Picture 1" descr="ALMASHRI_0">
          <a:extLst>
            <a:ext uri="{FF2B5EF4-FFF2-40B4-BE49-F238E27FC236}">
              <a16:creationId xmlns:a16="http://schemas.microsoft.com/office/drawing/2014/main" id="{00000000-0008-0000-06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0" name="Picture 1" descr="ALMASHRI_0">
          <a:extLst>
            <a:ext uri="{FF2B5EF4-FFF2-40B4-BE49-F238E27FC236}">
              <a16:creationId xmlns:a16="http://schemas.microsoft.com/office/drawing/2014/main" id="{00000000-0008-0000-06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1" name="Picture 1" descr="ALMASHRI_0">
          <a:extLst>
            <a:ext uri="{FF2B5EF4-FFF2-40B4-BE49-F238E27FC236}">
              <a16:creationId xmlns:a16="http://schemas.microsoft.com/office/drawing/2014/main" id="{00000000-0008-0000-06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2" name="Picture 1" descr="ALMASHRI_0">
          <a:extLst>
            <a:ext uri="{FF2B5EF4-FFF2-40B4-BE49-F238E27FC236}">
              <a16:creationId xmlns:a16="http://schemas.microsoft.com/office/drawing/2014/main" id="{00000000-0008-0000-06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3" name="Picture 1" descr="ALMASHRI_0">
          <a:extLst>
            <a:ext uri="{FF2B5EF4-FFF2-40B4-BE49-F238E27FC236}">
              <a16:creationId xmlns:a16="http://schemas.microsoft.com/office/drawing/2014/main" id="{00000000-0008-0000-06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4" name="Picture 1" descr="ALMASHRI_0">
          <a:extLst>
            <a:ext uri="{FF2B5EF4-FFF2-40B4-BE49-F238E27FC236}">
              <a16:creationId xmlns:a16="http://schemas.microsoft.com/office/drawing/2014/main" id="{00000000-0008-0000-06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5" name="Picture 1" descr="ALMASHRI_0">
          <a:extLst>
            <a:ext uri="{FF2B5EF4-FFF2-40B4-BE49-F238E27FC236}">
              <a16:creationId xmlns:a16="http://schemas.microsoft.com/office/drawing/2014/main" id="{00000000-0008-0000-06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6" name="Picture 1" descr="ALMASHRI_0">
          <a:extLst>
            <a:ext uri="{FF2B5EF4-FFF2-40B4-BE49-F238E27FC236}">
              <a16:creationId xmlns:a16="http://schemas.microsoft.com/office/drawing/2014/main" id="{00000000-0008-0000-06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7" name="Picture 1" descr="ALMASHRI_0">
          <a:extLst>
            <a:ext uri="{FF2B5EF4-FFF2-40B4-BE49-F238E27FC236}">
              <a16:creationId xmlns:a16="http://schemas.microsoft.com/office/drawing/2014/main" id="{00000000-0008-0000-06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8" name="Picture 1" descr="ALMASHRI_0">
          <a:extLst>
            <a:ext uri="{FF2B5EF4-FFF2-40B4-BE49-F238E27FC236}">
              <a16:creationId xmlns:a16="http://schemas.microsoft.com/office/drawing/2014/main" id="{00000000-0008-0000-06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69" name="Picture 1" descr="ALMASHRI_0">
          <a:extLst>
            <a:ext uri="{FF2B5EF4-FFF2-40B4-BE49-F238E27FC236}">
              <a16:creationId xmlns:a16="http://schemas.microsoft.com/office/drawing/2014/main" id="{00000000-0008-0000-06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36246"/>
    <xdr:pic>
      <xdr:nvPicPr>
        <xdr:cNvPr id="4270" name="Picture 1" descr="ALMASHRI_0">
          <a:extLst>
            <a:ext uri="{FF2B5EF4-FFF2-40B4-BE49-F238E27FC236}">
              <a16:creationId xmlns:a16="http://schemas.microsoft.com/office/drawing/2014/main" id="{00000000-0008-0000-06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36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1" name="Picture 1" descr="ALMASHRI_0">
          <a:extLst>
            <a:ext uri="{FF2B5EF4-FFF2-40B4-BE49-F238E27FC236}">
              <a16:creationId xmlns:a16="http://schemas.microsoft.com/office/drawing/2014/main" id="{00000000-0008-0000-06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2" name="Picture 1" descr="ALMASHRI_0">
          <a:extLst>
            <a:ext uri="{FF2B5EF4-FFF2-40B4-BE49-F238E27FC236}">
              <a16:creationId xmlns:a16="http://schemas.microsoft.com/office/drawing/2014/main" id="{00000000-0008-0000-06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3" name="Picture 1" descr="ALMASHRI_0">
          <a:extLst>
            <a:ext uri="{FF2B5EF4-FFF2-40B4-BE49-F238E27FC236}">
              <a16:creationId xmlns:a16="http://schemas.microsoft.com/office/drawing/2014/main" id="{00000000-0008-0000-06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4" name="Picture 1" descr="ALMASHRI_0">
          <a:extLst>
            <a:ext uri="{FF2B5EF4-FFF2-40B4-BE49-F238E27FC236}">
              <a16:creationId xmlns:a16="http://schemas.microsoft.com/office/drawing/2014/main" id="{00000000-0008-0000-06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5" name="Picture 1" descr="ALMASHRI_0">
          <a:extLst>
            <a:ext uri="{FF2B5EF4-FFF2-40B4-BE49-F238E27FC236}">
              <a16:creationId xmlns:a16="http://schemas.microsoft.com/office/drawing/2014/main" id="{00000000-0008-0000-06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6" name="Picture 1" descr="ALMASHRI_0">
          <a:extLst>
            <a:ext uri="{FF2B5EF4-FFF2-40B4-BE49-F238E27FC236}">
              <a16:creationId xmlns:a16="http://schemas.microsoft.com/office/drawing/2014/main" id="{00000000-0008-0000-06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7" name="Picture 1" descr="ALMASHRI_0">
          <a:extLst>
            <a:ext uri="{FF2B5EF4-FFF2-40B4-BE49-F238E27FC236}">
              <a16:creationId xmlns:a16="http://schemas.microsoft.com/office/drawing/2014/main" id="{00000000-0008-0000-06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8" name="Picture 1" descr="ALMASHRI_0">
          <a:extLst>
            <a:ext uri="{FF2B5EF4-FFF2-40B4-BE49-F238E27FC236}">
              <a16:creationId xmlns:a16="http://schemas.microsoft.com/office/drawing/2014/main" id="{00000000-0008-0000-06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79" name="Picture 1" descr="ALMASHRI_0">
          <a:extLst>
            <a:ext uri="{FF2B5EF4-FFF2-40B4-BE49-F238E27FC236}">
              <a16:creationId xmlns:a16="http://schemas.microsoft.com/office/drawing/2014/main" id="{00000000-0008-0000-06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0" name="Picture 1" descr="ALMASHRI_0">
          <a:extLst>
            <a:ext uri="{FF2B5EF4-FFF2-40B4-BE49-F238E27FC236}">
              <a16:creationId xmlns:a16="http://schemas.microsoft.com/office/drawing/2014/main" id="{00000000-0008-0000-06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1" name="Picture 1" descr="ALMASHRI_0">
          <a:extLst>
            <a:ext uri="{FF2B5EF4-FFF2-40B4-BE49-F238E27FC236}">
              <a16:creationId xmlns:a16="http://schemas.microsoft.com/office/drawing/2014/main" id="{00000000-0008-0000-06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2" name="Picture 1" descr="ALMASHRI_0">
          <a:extLst>
            <a:ext uri="{FF2B5EF4-FFF2-40B4-BE49-F238E27FC236}">
              <a16:creationId xmlns:a16="http://schemas.microsoft.com/office/drawing/2014/main" id="{00000000-0008-0000-06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3" name="Picture 1" descr="ALMASHRI_0">
          <a:extLst>
            <a:ext uri="{FF2B5EF4-FFF2-40B4-BE49-F238E27FC236}">
              <a16:creationId xmlns:a16="http://schemas.microsoft.com/office/drawing/2014/main" id="{00000000-0008-0000-06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4" name="Picture 1" descr="ALMASHRI_0">
          <a:extLst>
            <a:ext uri="{FF2B5EF4-FFF2-40B4-BE49-F238E27FC236}">
              <a16:creationId xmlns:a16="http://schemas.microsoft.com/office/drawing/2014/main" id="{00000000-0008-0000-06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5" name="Picture 1" descr="ALMASHRI_0">
          <a:extLst>
            <a:ext uri="{FF2B5EF4-FFF2-40B4-BE49-F238E27FC236}">
              <a16:creationId xmlns:a16="http://schemas.microsoft.com/office/drawing/2014/main" id="{00000000-0008-0000-06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6" name="Picture 1" descr="ALMASHRI_0">
          <a:extLst>
            <a:ext uri="{FF2B5EF4-FFF2-40B4-BE49-F238E27FC236}">
              <a16:creationId xmlns:a16="http://schemas.microsoft.com/office/drawing/2014/main" id="{00000000-0008-0000-06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7" name="Picture 1" descr="ALMASHRI_0">
          <a:extLst>
            <a:ext uri="{FF2B5EF4-FFF2-40B4-BE49-F238E27FC236}">
              <a16:creationId xmlns:a16="http://schemas.microsoft.com/office/drawing/2014/main" id="{00000000-0008-0000-06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8" name="Picture 1" descr="ALMASHRI_0">
          <a:extLst>
            <a:ext uri="{FF2B5EF4-FFF2-40B4-BE49-F238E27FC236}">
              <a16:creationId xmlns:a16="http://schemas.microsoft.com/office/drawing/2014/main" id="{00000000-0008-0000-06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89" name="Picture 1" descr="ALMASHRI_0">
          <a:extLst>
            <a:ext uri="{FF2B5EF4-FFF2-40B4-BE49-F238E27FC236}">
              <a16:creationId xmlns:a16="http://schemas.microsoft.com/office/drawing/2014/main" id="{00000000-0008-0000-06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0" name="Picture 1" descr="ALMASHRI_0">
          <a:extLst>
            <a:ext uri="{FF2B5EF4-FFF2-40B4-BE49-F238E27FC236}">
              <a16:creationId xmlns:a16="http://schemas.microsoft.com/office/drawing/2014/main" id="{00000000-0008-0000-06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1" name="Picture 1" descr="ALMASHRI_0">
          <a:extLst>
            <a:ext uri="{FF2B5EF4-FFF2-40B4-BE49-F238E27FC236}">
              <a16:creationId xmlns:a16="http://schemas.microsoft.com/office/drawing/2014/main" id="{00000000-0008-0000-06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2" name="Picture 1" descr="ALMASHRI_0">
          <a:extLst>
            <a:ext uri="{FF2B5EF4-FFF2-40B4-BE49-F238E27FC236}">
              <a16:creationId xmlns:a16="http://schemas.microsoft.com/office/drawing/2014/main" id="{00000000-0008-0000-06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3" name="Picture 1" descr="ALMASHRI_0">
          <a:extLst>
            <a:ext uri="{FF2B5EF4-FFF2-40B4-BE49-F238E27FC236}">
              <a16:creationId xmlns:a16="http://schemas.microsoft.com/office/drawing/2014/main" id="{00000000-0008-0000-06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4" name="Picture 1" descr="ALMASHRI_0">
          <a:extLst>
            <a:ext uri="{FF2B5EF4-FFF2-40B4-BE49-F238E27FC236}">
              <a16:creationId xmlns:a16="http://schemas.microsoft.com/office/drawing/2014/main" id="{00000000-0008-0000-06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5" name="Picture 1" descr="ALMASHRI_0">
          <a:extLst>
            <a:ext uri="{FF2B5EF4-FFF2-40B4-BE49-F238E27FC236}">
              <a16:creationId xmlns:a16="http://schemas.microsoft.com/office/drawing/2014/main" id="{00000000-0008-0000-06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6" name="Picture 1" descr="ALMASHRI_0">
          <a:extLst>
            <a:ext uri="{FF2B5EF4-FFF2-40B4-BE49-F238E27FC236}">
              <a16:creationId xmlns:a16="http://schemas.microsoft.com/office/drawing/2014/main" id="{00000000-0008-0000-06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7" name="Picture 1" descr="ALMASHRI_0">
          <a:extLst>
            <a:ext uri="{FF2B5EF4-FFF2-40B4-BE49-F238E27FC236}">
              <a16:creationId xmlns:a16="http://schemas.microsoft.com/office/drawing/2014/main" id="{00000000-0008-0000-06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8" name="Picture 1" descr="ALMASHRI_0">
          <a:extLst>
            <a:ext uri="{FF2B5EF4-FFF2-40B4-BE49-F238E27FC236}">
              <a16:creationId xmlns:a16="http://schemas.microsoft.com/office/drawing/2014/main" id="{00000000-0008-0000-06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299" name="Picture 1" descr="ALMASHRI_0">
          <a:extLst>
            <a:ext uri="{FF2B5EF4-FFF2-40B4-BE49-F238E27FC236}">
              <a16:creationId xmlns:a16="http://schemas.microsoft.com/office/drawing/2014/main" id="{00000000-0008-0000-06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300" name="Picture 1" descr="ALMASHRI_0">
          <a:extLst>
            <a:ext uri="{FF2B5EF4-FFF2-40B4-BE49-F238E27FC236}">
              <a16:creationId xmlns:a16="http://schemas.microsoft.com/office/drawing/2014/main" id="{00000000-0008-0000-06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301" name="Picture 1" descr="ALMASHRI_0">
          <a:extLst>
            <a:ext uri="{FF2B5EF4-FFF2-40B4-BE49-F238E27FC236}">
              <a16:creationId xmlns:a16="http://schemas.microsoft.com/office/drawing/2014/main" id="{00000000-0008-0000-06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502921"/>
    <xdr:pic>
      <xdr:nvPicPr>
        <xdr:cNvPr id="4302" name="Picture 1" descr="ALMASHRI_0">
          <a:extLst>
            <a:ext uri="{FF2B5EF4-FFF2-40B4-BE49-F238E27FC236}">
              <a16:creationId xmlns:a16="http://schemas.microsoft.com/office/drawing/2014/main" id="{00000000-0008-0000-06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5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03" name="Picture 1" descr="ALMASHRI_0">
          <a:extLst>
            <a:ext uri="{FF2B5EF4-FFF2-40B4-BE49-F238E27FC236}">
              <a16:creationId xmlns:a16="http://schemas.microsoft.com/office/drawing/2014/main" id="{00000000-0008-0000-06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04" name="Picture 1" descr="ALMASHRI_0">
          <a:extLst>
            <a:ext uri="{FF2B5EF4-FFF2-40B4-BE49-F238E27FC236}">
              <a16:creationId xmlns:a16="http://schemas.microsoft.com/office/drawing/2014/main" id="{00000000-0008-0000-06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05" name="Picture 1" descr="ALMASHRI_0">
          <a:extLst>
            <a:ext uri="{FF2B5EF4-FFF2-40B4-BE49-F238E27FC236}">
              <a16:creationId xmlns:a16="http://schemas.microsoft.com/office/drawing/2014/main" id="{00000000-0008-0000-06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06" name="Picture 1" descr="ALMASHRI_0">
          <a:extLst>
            <a:ext uri="{FF2B5EF4-FFF2-40B4-BE49-F238E27FC236}">
              <a16:creationId xmlns:a16="http://schemas.microsoft.com/office/drawing/2014/main" id="{00000000-0008-0000-06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07" name="Picture 1" descr="ALMASHRI_0">
          <a:extLst>
            <a:ext uri="{FF2B5EF4-FFF2-40B4-BE49-F238E27FC236}">
              <a16:creationId xmlns:a16="http://schemas.microsoft.com/office/drawing/2014/main" id="{00000000-0008-0000-06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08" name="Picture 1" descr="ALMASHRI_0">
          <a:extLst>
            <a:ext uri="{FF2B5EF4-FFF2-40B4-BE49-F238E27FC236}">
              <a16:creationId xmlns:a16="http://schemas.microsoft.com/office/drawing/2014/main" id="{00000000-0008-0000-06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09" name="Picture 1" descr="ALMASHRI_0">
          <a:extLst>
            <a:ext uri="{FF2B5EF4-FFF2-40B4-BE49-F238E27FC236}">
              <a16:creationId xmlns:a16="http://schemas.microsoft.com/office/drawing/2014/main" id="{00000000-0008-0000-06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0" name="Picture 1" descr="ALMASHRI_0">
          <a:extLst>
            <a:ext uri="{FF2B5EF4-FFF2-40B4-BE49-F238E27FC236}">
              <a16:creationId xmlns:a16="http://schemas.microsoft.com/office/drawing/2014/main" id="{00000000-0008-0000-06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1" name="Picture 1" descr="ALMASHRI_0">
          <a:extLst>
            <a:ext uri="{FF2B5EF4-FFF2-40B4-BE49-F238E27FC236}">
              <a16:creationId xmlns:a16="http://schemas.microsoft.com/office/drawing/2014/main" id="{00000000-0008-0000-06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2" name="Picture 1" descr="ALMASHRI_0">
          <a:extLst>
            <a:ext uri="{FF2B5EF4-FFF2-40B4-BE49-F238E27FC236}">
              <a16:creationId xmlns:a16="http://schemas.microsoft.com/office/drawing/2014/main" id="{00000000-0008-0000-06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3" name="Picture 1" descr="ALMASHRI_0">
          <a:extLst>
            <a:ext uri="{FF2B5EF4-FFF2-40B4-BE49-F238E27FC236}">
              <a16:creationId xmlns:a16="http://schemas.microsoft.com/office/drawing/2014/main" id="{00000000-0008-0000-06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4" name="Picture 1" descr="ALMASHRI_0">
          <a:extLst>
            <a:ext uri="{FF2B5EF4-FFF2-40B4-BE49-F238E27FC236}">
              <a16:creationId xmlns:a16="http://schemas.microsoft.com/office/drawing/2014/main" id="{00000000-0008-0000-06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5" name="Picture 1" descr="ALMASHRI_0">
          <a:extLst>
            <a:ext uri="{FF2B5EF4-FFF2-40B4-BE49-F238E27FC236}">
              <a16:creationId xmlns:a16="http://schemas.microsoft.com/office/drawing/2014/main" id="{00000000-0008-0000-06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6" name="Picture 1" descr="ALMASHRI_0">
          <a:extLst>
            <a:ext uri="{FF2B5EF4-FFF2-40B4-BE49-F238E27FC236}">
              <a16:creationId xmlns:a16="http://schemas.microsoft.com/office/drawing/2014/main" id="{00000000-0008-0000-06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7" name="Picture 1" descr="ALMASHRI_0">
          <a:extLst>
            <a:ext uri="{FF2B5EF4-FFF2-40B4-BE49-F238E27FC236}">
              <a16:creationId xmlns:a16="http://schemas.microsoft.com/office/drawing/2014/main" id="{00000000-0008-0000-06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318" name="Picture 1" descr="ALMASHRI_0">
          <a:extLst>
            <a:ext uri="{FF2B5EF4-FFF2-40B4-BE49-F238E27FC236}">
              <a16:creationId xmlns:a16="http://schemas.microsoft.com/office/drawing/2014/main" id="{00000000-0008-0000-06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19" name="Picture 1" descr="ALMASHRI_0">
          <a:extLst>
            <a:ext uri="{FF2B5EF4-FFF2-40B4-BE49-F238E27FC236}">
              <a16:creationId xmlns:a16="http://schemas.microsoft.com/office/drawing/2014/main" id="{00000000-0008-0000-06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0" name="Picture 1" descr="ALMASHRI_0">
          <a:extLst>
            <a:ext uri="{FF2B5EF4-FFF2-40B4-BE49-F238E27FC236}">
              <a16:creationId xmlns:a16="http://schemas.microsoft.com/office/drawing/2014/main" id="{00000000-0008-0000-06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1" name="Picture 1" descr="ALMASHRI_0">
          <a:extLst>
            <a:ext uri="{FF2B5EF4-FFF2-40B4-BE49-F238E27FC236}">
              <a16:creationId xmlns:a16="http://schemas.microsoft.com/office/drawing/2014/main" id="{00000000-0008-0000-06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2" name="Picture 1" descr="ALMASHRI_0">
          <a:extLst>
            <a:ext uri="{FF2B5EF4-FFF2-40B4-BE49-F238E27FC236}">
              <a16:creationId xmlns:a16="http://schemas.microsoft.com/office/drawing/2014/main" id="{00000000-0008-0000-06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3" name="Picture 1" descr="ALMASHRI_0">
          <a:extLst>
            <a:ext uri="{FF2B5EF4-FFF2-40B4-BE49-F238E27FC236}">
              <a16:creationId xmlns:a16="http://schemas.microsoft.com/office/drawing/2014/main" id="{00000000-0008-0000-06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4" name="Picture 1" descr="ALMASHRI_0">
          <a:extLst>
            <a:ext uri="{FF2B5EF4-FFF2-40B4-BE49-F238E27FC236}">
              <a16:creationId xmlns:a16="http://schemas.microsoft.com/office/drawing/2014/main" id="{00000000-0008-0000-06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5" name="Picture 1" descr="ALMASHRI_0">
          <a:extLst>
            <a:ext uri="{FF2B5EF4-FFF2-40B4-BE49-F238E27FC236}">
              <a16:creationId xmlns:a16="http://schemas.microsoft.com/office/drawing/2014/main" id="{00000000-0008-0000-06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6" name="Picture 1" descr="ALMASHRI_0">
          <a:extLst>
            <a:ext uri="{FF2B5EF4-FFF2-40B4-BE49-F238E27FC236}">
              <a16:creationId xmlns:a16="http://schemas.microsoft.com/office/drawing/2014/main" id="{00000000-0008-0000-06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7" name="Picture 1" descr="ALMASHRI_0">
          <a:extLst>
            <a:ext uri="{FF2B5EF4-FFF2-40B4-BE49-F238E27FC236}">
              <a16:creationId xmlns:a16="http://schemas.microsoft.com/office/drawing/2014/main" id="{00000000-0008-0000-06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8" name="Picture 1" descr="ALMASHRI_0">
          <a:extLst>
            <a:ext uri="{FF2B5EF4-FFF2-40B4-BE49-F238E27FC236}">
              <a16:creationId xmlns:a16="http://schemas.microsoft.com/office/drawing/2014/main" id="{00000000-0008-0000-06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29" name="Picture 1" descr="ALMASHRI_0">
          <a:extLst>
            <a:ext uri="{FF2B5EF4-FFF2-40B4-BE49-F238E27FC236}">
              <a16:creationId xmlns:a16="http://schemas.microsoft.com/office/drawing/2014/main" id="{00000000-0008-0000-06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30" name="Picture 1" descr="ALMASHRI_0">
          <a:extLst>
            <a:ext uri="{FF2B5EF4-FFF2-40B4-BE49-F238E27FC236}">
              <a16:creationId xmlns:a16="http://schemas.microsoft.com/office/drawing/2014/main" id="{00000000-0008-0000-06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31" name="Picture 1" descr="ALMASHRI_0">
          <a:extLst>
            <a:ext uri="{FF2B5EF4-FFF2-40B4-BE49-F238E27FC236}">
              <a16:creationId xmlns:a16="http://schemas.microsoft.com/office/drawing/2014/main" id="{00000000-0008-0000-06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32" name="Picture 1" descr="ALMASHRI_0">
          <a:extLst>
            <a:ext uri="{FF2B5EF4-FFF2-40B4-BE49-F238E27FC236}">
              <a16:creationId xmlns:a16="http://schemas.microsoft.com/office/drawing/2014/main" id="{00000000-0008-0000-06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33" name="Picture 1" descr="ALMASHRI_0">
          <a:extLst>
            <a:ext uri="{FF2B5EF4-FFF2-40B4-BE49-F238E27FC236}">
              <a16:creationId xmlns:a16="http://schemas.microsoft.com/office/drawing/2014/main" id="{00000000-0008-0000-06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334" name="Picture 1" descr="ALMASHRI_0">
          <a:extLst>
            <a:ext uri="{FF2B5EF4-FFF2-40B4-BE49-F238E27FC236}">
              <a16:creationId xmlns:a16="http://schemas.microsoft.com/office/drawing/2014/main" id="{00000000-0008-0000-06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35" name="Picture 1" descr="ALMASHRI_0">
          <a:extLst>
            <a:ext uri="{FF2B5EF4-FFF2-40B4-BE49-F238E27FC236}">
              <a16:creationId xmlns:a16="http://schemas.microsoft.com/office/drawing/2014/main" id="{00000000-0008-0000-06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36" name="Picture 1" descr="ALMASHRI_0">
          <a:extLst>
            <a:ext uri="{FF2B5EF4-FFF2-40B4-BE49-F238E27FC236}">
              <a16:creationId xmlns:a16="http://schemas.microsoft.com/office/drawing/2014/main" id="{00000000-0008-0000-06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37" name="Picture 1" descr="ALMASHRI_0">
          <a:extLst>
            <a:ext uri="{FF2B5EF4-FFF2-40B4-BE49-F238E27FC236}">
              <a16:creationId xmlns:a16="http://schemas.microsoft.com/office/drawing/2014/main" id="{00000000-0008-0000-06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38" name="Picture 1" descr="ALMASHRI_0">
          <a:extLst>
            <a:ext uri="{FF2B5EF4-FFF2-40B4-BE49-F238E27FC236}">
              <a16:creationId xmlns:a16="http://schemas.microsoft.com/office/drawing/2014/main" id="{00000000-0008-0000-06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39" name="Picture 1" descr="ALMASHRI_0">
          <a:extLst>
            <a:ext uri="{FF2B5EF4-FFF2-40B4-BE49-F238E27FC236}">
              <a16:creationId xmlns:a16="http://schemas.microsoft.com/office/drawing/2014/main" id="{00000000-0008-0000-06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0" name="Picture 1" descr="ALMASHRI_0">
          <a:extLst>
            <a:ext uri="{FF2B5EF4-FFF2-40B4-BE49-F238E27FC236}">
              <a16:creationId xmlns:a16="http://schemas.microsoft.com/office/drawing/2014/main" id="{00000000-0008-0000-06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1" name="Picture 1" descr="ALMASHRI_0">
          <a:extLst>
            <a:ext uri="{FF2B5EF4-FFF2-40B4-BE49-F238E27FC236}">
              <a16:creationId xmlns:a16="http://schemas.microsoft.com/office/drawing/2014/main" id="{00000000-0008-0000-06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2" name="Picture 1" descr="ALMASHRI_0">
          <a:extLst>
            <a:ext uri="{FF2B5EF4-FFF2-40B4-BE49-F238E27FC236}">
              <a16:creationId xmlns:a16="http://schemas.microsoft.com/office/drawing/2014/main" id="{00000000-0008-0000-06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3" name="Picture 1" descr="ALMASHRI_0">
          <a:extLst>
            <a:ext uri="{FF2B5EF4-FFF2-40B4-BE49-F238E27FC236}">
              <a16:creationId xmlns:a16="http://schemas.microsoft.com/office/drawing/2014/main" id="{00000000-0008-0000-06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4" name="Picture 1" descr="ALMASHRI_0">
          <a:extLst>
            <a:ext uri="{FF2B5EF4-FFF2-40B4-BE49-F238E27FC236}">
              <a16:creationId xmlns:a16="http://schemas.microsoft.com/office/drawing/2014/main" id="{00000000-0008-0000-06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5" name="Picture 1" descr="ALMASHRI_0">
          <a:extLst>
            <a:ext uri="{FF2B5EF4-FFF2-40B4-BE49-F238E27FC236}">
              <a16:creationId xmlns:a16="http://schemas.microsoft.com/office/drawing/2014/main" id="{00000000-0008-0000-06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6" name="Picture 1" descr="ALMASHRI_0">
          <a:extLst>
            <a:ext uri="{FF2B5EF4-FFF2-40B4-BE49-F238E27FC236}">
              <a16:creationId xmlns:a16="http://schemas.microsoft.com/office/drawing/2014/main" id="{00000000-0008-0000-06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7" name="Picture 1" descr="ALMASHRI_0">
          <a:extLst>
            <a:ext uri="{FF2B5EF4-FFF2-40B4-BE49-F238E27FC236}">
              <a16:creationId xmlns:a16="http://schemas.microsoft.com/office/drawing/2014/main" id="{00000000-0008-0000-06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8" name="Picture 1" descr="ALMASHRI_0">
          <a:extLst>
            <a:ext uri="{FF2B5EF4-FFF2-40B4-BE49-F238E27FC236}">
              <a16:creationId xmlns:a16="http://schemas.microsoft.com/office/drawing/2014/main" id="{00000000-0008-0000-06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49" name="Picture 1" descr="ALMASHRI_0">
          <a:extLst>
            <a:ext uri="{FF2B5EF4-FFF2-40B4-BE49-F238E27FC236}">
              <a16:creationId xmlns:a16="http://schemas.microsoft.com/office/drawing/2014/main" id="{00000000-0008-0000-06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50" name="Picture 1" descr="ALMASHRI_0">
          <a:extLst>
            <a:ext uri="{FF2B5EF4-FFF2-40B4-BE49-F238E27FC236}">
              <a16:creationId xmlns:a16="http://schemas.microsoft.com/office/drawing/2014/main" id="{00000000-0008-0000-06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1" name="Picture 1" descr="ALMASHRI_0">
          <a:extLst>
            <a:ext uri="{FF2B5EF4-FFF2-40B4-BE49-F238E27FC236}">
              <a16:creationId xmlns:a16="http://schemas.microsoft.com/office/drawing/2014/main" id="{00000000-0008-0000-06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2" name="Picture 1" descr="ALMASHRI_0">
          <a:extLst>
            <a:ext uri="{FF2B5EF4-FFF2-40B4-BE49-F238E27FC236}">
              <a16:creationId xmlns:a16="http://schemas.microsoft.com/office/drawing/2014/main" id="{00000000-0008-0000-06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3" name="Picture 1" descr="ALMASHRI_0">
          <a:extLst>
            <a:ext uri="{FF2B5EF4-FFF2-40B4-BE49-F238E27FC236}">
              <a16:creationId xmlns:a16="http://schemas.microsoft.com/office/drawing/2014/main" id="{00000000-0008-0000-06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4" name="Picture 1" descr="ALMASHRI_0">
          <a:extLst>
            <a:ext uri="{FF2B5EF4-FFF2-40B4-BE49-F238E27FC236}">
              <a16:creationId xmlns:a16="http://schemas.microsoft.com/office/drawing/2014/main" id="{00000000-0008-0000-06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5" name="Picture 1" descr="ALMASHRI_0">
          <a:extLst>
            <a:ext uri="{FF2B5EF4-FFF2-40B4-BE49-F238E27FC236}">
              <a16:creationId xmlns:a16="http://schemas.microsoft.com/office/drawing/2014/main" id="{00000000-0008-0000-06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6" name="Picture 1" descr="ALMASHRI_0">
          <a:extLst>
            <a:ext uri="{FF2B5EF4-FFF2-40B4-BE49-F238E27FC236}">
              <a16:creationId xmlns:a16="http://schemas.microsoft.com/office/drawing/2014/main" id="{00000000-0008-0000-06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7" name="Picture 1" descr="ALMASHRI_0">
          <a:extLst>
            <a:ext uri="{FF2B5EF4-FFF2-40B4-BE49-F238E27FC236}">
              <a16:creationId xmlns:a16="http://schemas.microsoft.com/office/drawing/2014/main" id="{00000000-0008-0000-06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8" name="Picture 1" descr="ALMASHRI_0">
          <a:extLst>
            <a:ext uri="{FF2B5EF4-FFF2-40B4-BE49-F238E27FC236}">
              <a16:creationId xmlns:a16="http://schemas.microsoft.com/office/drawing/2014/main" id="{00000000-0008-0000-06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59" name="Picture 1" descr="ALMASHRI_0">
          <a:extLst>
            <a:ext uri="{FF2B5EF4-FFF2-40B4-BE49-F238E27FC236}">
              <a16:creationId xmlns:a16="http://schemas.microsoft.com/office/drawing/2014/main" id="{00000000-0008-0000-06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60" name="Picture 1" descr="ALMASHRI_0">
          <a:extLst>
            <a:ext uri="{FF2B5EF4-FFF2-40B4-BE49-F238E27FC236}">
              <a16:creationId xmlns:a16="http://schemas.microsoft.com/office/drawing/2014/main" id="{00000000-0008-0000-06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61" name="Picture 1" descr="ALMASHRI_0">
          <a:extLst>
            <a:ext uri="{FF2B5EF4-FFF2-40B4-BE49-F238E27FC236}">
              <a16:creationId xmlns:a16="http://schemas.microsoft.com/office/drawing/2014/main" id="{00000000-0008-0000-06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62" name="Picture 1" descr="ALMASHRI_0">
          <a:extLst>
            <a:ext uri="{FF2B5EF4-FFF2-40B4-BE49-F238E27FC236}">
              <a16:creationId xmlns:a16="http://schemas.microsoft.com/office/drawing/2014/main" id="{00000000-0008-0000-06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63" name="Picture 1" descr="ALMASHRI_0">
          <a:extLst>
            <a:ext uri="{FF2B5EF4-FFF2-40B4-BE49-F238E27FC236}">
              <a16:creationId xmlns:a16="http://schemas.microsoft.com/office/drawing/2014/main" id="{00000000-0008-0000-06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64" name="Picture 1" descr="ALMASHRI_0">
          <a:extLst>
            <a:ext uri="{FF2B5EF4-FFF2-40B4-BE49-F238E27FC236}">
              <a16:creationId xmlns:a16="http://schemas.microsoft.com/office/drawing/2014/main" id="{00000000-0008-0000-06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65" name="Picture 1" descr="ALMASHRI_0">
          <a:extLst>
            <a:ext uri="{FF2B5EF4-FFF2-40B4-BE49-F238E27FC236}">
              <a16:creationId xmlns:a16="http://schemas.microsoft.com/office/drawing/2014/main" id="{00000000-0008-0000-06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366" name="Picture 1" descr="ALMASHRI_0">
          <a:extLst>
            <a:ext uri="{FF2B5EF4-FFF2-40B4-BE49-F238E27FC236}">
              <a16:creationId xmlns:a16="http://schemas.microsoft.com/office/drawing/2014/main" id="{00000000-0008-0000-06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67" name="Picture 1" descr="ALMASHRI_0">
          <a:extLst>
            <a:ext uri="{FF2B5EF4-FFF2-40B4-BE49-F238E27FC236}">
              <a16:creationId xmlns:a16="http://schemas.microsoft.com/office/drawing/2014/main" id="{00000000-0008-0000-06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68" name="Picture 1" descr="ALMASHRI_0">
          <a:extLst>
            <a:ext uri="{FF2B5EF4-FFF2-40B4-BE49-F238E27FC236}">
              <a16:creationId xmlns:a16="http://schemas.microsoft.com/office/drawing/2014/main" id="{00000000-0008-0000-06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69" name="Picture 1" descr="ALMASHRI_0">
          <a:extLst>
            <a:ext uri="{FF2B5EF4-FFF2-40B4-BE49-F238E27FC236}">
              <a16:creationId xmlns:a16="http://schemas.microsoft.com/office/drawing/2014/main" id="{00000000-0008-0000-06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0" name="Picture 1" descr="ALMASHRI_0">
          <a:extLst>
            <a:ext uri="{FF2B5EF4-FFF2-40B4-BE49-F238E27FC236}">
              <a16:creationId xmlns:a16="http://schemas.microsoft.com/office/drawing/2014/main" id="{00000000-0008-0000-06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1" name="Picture 1" descr="ALMASHRI_0">
          <a:extLst>
            <a:ext uri="{FF2B5EF4-FFF2-40B4-BE49-F238E27FC236}">
              <a16:creationId xmlns:a16="http://schemas.microsoft.com/office/drawing/2014/main" id="{00000000-0008-0000-06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2" name="Picture 1" descr="ALMASHRI_0">
          <a:extLst>
            <a:ext uri="{FF2B5EF4-FFF2-40B4-BE49-F238E27FC236}">
              <a16:creationId xmlns:a16="http://schemas.microsoft.com/office/drawing/2014/main" id="{00000000-0008-0000-06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3" name="Picture 1" descr="ALMASHRI_0">
          <a:extLst>
            <a:ext uri="{FF2B5EF4-FFF2-40B4-BE49-F238E27FC236}">
              <a16:creationId xmlns:a16="http://schemas.microsoft.com/office/drawing/2014/main" id="{00000000-0008-0000-06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4" name="Picture 1" descr="ALMASHRI_0">
          <a:extLst>
            <a:ext uri="{FF2B5EF4-FFF2-40B4-BE49-F238E27FC236}">
              <a16:creationId xmlns:a16="http://schemas.microsoft.com/office/drawing/2014/main" id="{00000000-0008-0000-06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5" name="Picture 1" descr="ALMASHRI_0">
          <a:extLst>
            <a:ext uri="{FF2B5EF4-FFF2-40B4-BE49-F238E27FC236}">
              <a16:creationId xmlns:a16="http://schemas.microsoft.com/office/drawing/2014/main" id="{00000000-0008-0000-06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6" name="Picture 1" descr="ALMASHRI_0">
          <a:extLst>
            <a:ext uri="{FF2B5EF4-FFF2-40B4-BE49-F238E27FC236}">
              <a16:creationId xmlns:a16="http://schemas.microsoft.com/office/drawing/2014/main" id="{00000000-0008-0000-06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7" name="Picture 1" descr="ALMASHRI_0">
          <a:extLst>
            <a:ext uri="{FF2B5EF4-FFF2-40B4-BE49-F238E27FC236}">
              <a16:creationId xmlns:a16="http://schemas.microsoft.com/office/drawing/2014/main" id="{00000000-0008-0000-06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8" name="Picture 1" descr="ALMASHRI_0">
          <a:extLst>
            <a:ext uri="{FF2B5EF4-FFF2-40B4-BE49-F238E27FC236}">
              <a16:creationId xmlns:a16="http://schemas.microsoft.com/office/drawing/2014/main" id="{00000000-0008-0000-06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79" name="Picture 1" descr="ALMASHRI_0">
          <a:extLst>
            <a:ext uri="{FF2B5EF4-FFF2-40B4-BE49-F238E27FC236}">
              <a16:creationId xmlns:a16="http://schemas.microsoft.com/office/drawing/2014/main" id="{00000000-0008-0000-06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80" name="Picture 1" descr="ALMASHRI_0">
          <a:extLst>
            <a:ext uri="{FF2B5EF4-FFF2-40B4-BE49-F238E27FC236}">
              <a16:creationId xmlns:a16="http://schemas.microsoft.com/office/drawing/2014/main" id="{00000000-0008-0000-06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81" name="Picture 1" descr="ALMASHRI_0">
          <a:extLst>
            <a:ext uri="{FF2B5EF4-FFF2-40B4-BE49-F238E27FC236}">
              <a16:creationId xmlns:a16="http://schemas.microsoft.com/office/drawing/2014/main" id="{00000000-0008-0000-06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382" name="Picture 1" descr="ALMASHRI_0">
          <a:extLst>
            <a:ext uri="{FF2B5EF4-FFF2-40B4-BE49-F238E27FC236}">
              <a16:creationId xmlns:a16="http://schemas.microsoft.com/office/drawing/2014/main" id="{00000000-0008-0000-06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83" name="Picture 1" descr="ALMASHRI_0">
          <a:extLst>
            <a:ext uri="{FF2B5EF4-FFF2-40B4-BE49-F238E27FC236}">
              <a16:creationId xmlns:a16="http://schemas.microsoft.com/office/drawing/2014/main" id="{00000000-0008-0000-06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84" name="Picture 1" descr="ALMASHRI_0">
          <a:extLst>
            <a:ext uri="{FF2B5EF4-FFF2-40B4-BE49-F238E27FC236}">
              <a16:creationId xmlns:a16="http://schemas.microsoft.com/office/drawing/2014/main" id="{00000000-0008-0000-06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85" name="Picture 1" descr="ALMASHRI_0">
          <a:extLst>
            <a:ext uri="{FF2B5EF4-FFF2-40B4-BE49-F238E27FC236}">
              <a16:creationId xmlns:a16="http://schemas.microsoft.com/office/drawing/2014/main" id="{00000000-0008-0000-06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86" name="Picture 1" descr="ALMASHRI_0">
          <a:extLst>
            <a:ext uri="{FF2B5EF4-FFF2-40B4-BE49-F238E27FC236}">
              <a16:creationId xmlns:a16="http://schemas.microsoft.com/office/drawing/2014/main" id="{00000000-0008-0000-06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87" name="Picture 1" descr="ALMASHRI_0">
          <a:extLst>
            <a:ext uri="{FF2B5EF4-FFF2-40B4-BE49-F238E27FC236}">
              <a16:creationId xmlns:a16="http://schemas.microsoft.com/office/drawing/2014/main" id="{00000000-0008-0000-06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88" name="Picture 1" descr="ALMASHRI_0">
          <a:extLst>
            <a:ext uri="{FF2B5EF4-FFF2-40B4-BE49-F238E27FC236}">
              <a16:creationId xmlns:a16="http://schemas.microsoft.com/office/drawing/2014/main" id="{00000000-0008-0000-06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89" name="Picture 1" descr="ALMASHRI_0">
          <a:extLst>
            <a:ext uri="{FF2B5EF4-FFF2-40B4-BE49-F238E27FC236}">
              <a16:creationId xmlns:a16="http://schemas.microsoft.com/office/drawing/2014/main" id="{00000000-0008-0000-06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0" name="Picture 1" descr="ALMASHRI_0">
          <a:extLst>
            <a:ext uri="{FF2B5EF4-FFF2-40B4-BE49-F238E27FC236}">
              <a16:creationId xmlns:a16="http://schemas.microsoft.com/office/drawing/2014/main" id="{00000000-0008-0000-06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1" name="Picture 1" descr="ALMASHRI_0">
          <a:extLst>
            <a:ext uri="{FF2B5EF4-FFF2-40B4-BE49-F238E27FC236}">
              <a16:creationId xmlns:a16="http://schemas.microsoft.com/office/drawing/2014/main" id="{00000000-0008-0000-06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2" name="Picture 1" descr="ALMASHRI_0">
          <a:extLst>
            <a:ext uri="{FF2B5EF4-FFF2-40B4-BE49-F238E27FC236}">
              <a16:creationId xmlns:a16="http://schemas.microsoft.com/office/drawing/2014/main" id="{00000000-0008-0000-06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3" name="Picture 1" descr="ALMASHRI_0">
          <a:extLst>
            <a:ext uri="{FF2B5EF4-FFF2-40B4-BE49-F238E27FC236}">
              <a16:creationId xmlns:a16="http://schemas.microsoft.com/office/drawing/2014/main" id="{00000000-0008-0000-06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4" name="Picture 1" descr="ALMASHRI_0">
          <a:extLst>
            <a:ext uri="{FF2B5EF4-FFF2-40B4-BE49-F238E27FC236}">
              <a16:creationId xmlns:a16="http://schemas.microsoft.com/office/drawing/2014/main" id="{00000000-0008-0000-06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5" name="Picture 1" descr="ALMASHRI_0">
          <a:extLst>
            <a:ext uri="{FF2B5EF4-FFF2-40B4-BE49-F238E27FC236}">
              <a16:creationId xmlns:a16="http://schemas.microsoft.com/office/drawing/2014/main" id="{00000000-0008-0000-06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6" name="Picture 1" descr="ALMASHRI_0">
          <a:extLst>
            <a:ext uri="{FF2B5EF4-FFF2-40B4-BE49-F238E27FC236}">
              <a16:creationId xmlns:a16="http://schemas.microsoft.com/office/drawing/2014/main" id="{00000000-0008-0000-06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7" name="Picture 1" descr="ALMASHRI_0">
          <a:extLst>
            <a:ext uri="{FF2B5EF4-FFF2-40B4-BE49-F238E27FC236}">
              <a16:creationId xmlns:a16="http://schemas.microsoft.com/office/drawing/2014/main" id="{00000000-0008-0000-06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398" name="Picture 1" descr="ALMASHRI_0">
          <a:extLst>
            <a:ext uri="{FF2B5EF4-FFF2-40B4-BE49-F238E27FC236}">
              <a16:creationId xmlns:a16="http://schemas.microsoft.com/office/drawing/2014/main" id="{00000000-0008-0000-06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399" name="Picture 1" descr="ALMASHRI_0">
          <a:extLst>
            <a:ext uri="{FF2B5EF4-FFF2-40B4-BE49-F238E27FC236}">
              <a16:creationId xmlns:a16="http://schemas.microsoft.com/office/drawing/2014/main" id="{00000000-0008-0000-06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0" name="Picture 1" descr="ALMASHRI_0">
          <a:extLst>
            <a:ext uri="{FF2B5EF4-FFF2-40B4-BE49-F238E27FC236}">
              <a16:creationId xmlns:a16="http://schemas.microsoft.com/office/drawing/2014/main" id="{00000000-0008-0000-06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1" name="Picture 1" descr="ALMASHRI_0">
          <a:extLst>
            <a:ext uri="{FF2B5EF4-FFF2-40B4-BE49-F238E27FC236}">
              <a16:creationId xmlns:a16="http://schemas.microsoft.com/office/drawing/2014/main" id="{00000000-0008-0000-06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2" name="Picture 1" descr="ALMASHRI_0">
          <a:extLst>
            <a:ext uri="{FF2B5EF4-FFF2-40B4-BE49-F238E27FC236}">
              <a16:creationId xmlns:a16="http://schemas.microsoft.com/office/drawing/2014/main" id="{00000000-0008-0000-06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3" name="Picture 1" descr="ALMASHRI_0">
          <a:extLst>
            <a:ext uri="{FF2B5EF4-FFF2-40B4-BE49-F238E27FC236}">
              <a16:creationId xmlns:a16="http://schemas.microsoft.com/office/drawing/2014/main" id="{00000000-0008-0000-06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4" name="Picture 1" descr="ALMASHRI_0">
          <a:extLst>
            <a:ext uri="{FF2B5EF4-FFF2-40B4-BE49-F238E27FC236}">
              <a16:creationId xmlns:a16="http://schemas.microsoft.com/office/drawing/2014/main" id="{00000000-0008-0000-06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5" name="Picture 1" descr="ALMASHRI_0">
          <a:extLst>
            <a:ext uri="{FF2B5EF4-FFF2-40B4-BE49-F238E27FC236}">
              <a16:creationId xmlns:a16="http://schemas.microsoft.com/office/drawing/2014/main" id="{00000000-0008-0000-06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6" name="Picture 1" descr="ALMASHRI_0">
          <a:extLst>
            <a:ext uri="{FF2B5EF4-FFF2-40B4-BE49-F238E27FC236}">
              <a16:creationId xmlns:a16="http://schemas.microsoft.com/office/drawing/2014/main" id="{00000000-0008-0000-06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7" name="Picture 1" descr="ALMASHRI_0">
          <a:extLst>
            <a:ext uri="{FF2B5EF4-FFF2-40B4-BE49-F238E27FC236}">
              <a16:creationId xmlns:a16="http://schemas.microsoft.com/office/drawing/2014/main" id="{00000000-0008-0000-06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8" name="Picture 1" descr="ALMASHRI_0">
          <a:extLst>
            <a:ext uri="{FF2B5EF4-FFF2-40B4-BE49-F238E27FC236}">
              <a16:creationId xmlns:a16="http://schemas.microsoft.com/office/drawing/2014/main" id="{00000000-0008-0000-06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09" name="Picture 1" descr="ALMASHRI_0">
          <a:extLst>
            <a:ext uri="{FF2B5EF4-FFF2-40B4-BE49-F238E27FC236}">
              <a16:creationId xmlns:a16="http://schemas.microsoft.com/office/drawing/2014/main" id="{00000000-0008-0000-06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10" name="Picture 1" descr="ALMASHRI_0">
          <a:extLst>
            <a:ext uri="{FF2B5EF4-FFF2-40B4-BE49-F238E27FC236}">
              <a16:creationId xmlns:a16="http://schemas.microsoft.com/office/drawing/2014/main" id="{00000000-0008-0000-06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11" name="Picture 1" descr="ALMASHRI_0">
          <a:extLst>
            <a:ext uri="{FF2B5EF4-FFF2-40B4-BE49-F238E27FC236}">
              <a16:creationId xmlns:a16="http://schemas.microsoft.com/office/drawing/2014/main" id="{00000000-0008-0000-06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12" name="Picture 1" descr="ALMASHRI_0">
          <a:extLst>
            <a:ext uri="{FF2B5EF4-FFF2-40B4-BE49-F238E27FC236}">
              <a16:creationId xmlns:a16="http://schemas.microsoft.com/office/drawing/2014/main" id="{00000000-0008-0000-06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13" name="Picture 1" descr="ALMASHRI_0">
          <a:extLst>
            <a:ext uri="{FF2B5EF4-FFF2-40B4-BE49-F238E27FC236}">
              <a16:creationId xmlns:a16="http://schemas.microsoft.com/office/drawing/2014/main" id="{00000000-0008-0000-06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14" name="Picture 1" descr="ALMASHRI_0">
          <a:extLst>
            <a:ext uri="{FF2B5EF4-FFF2-40B4-BE49-F238E27FC236}">
              <a16:creationId xmlns:a16="http://schemas.microsoft.com/office/drawing/2014/main" id="{00000000-0008-0000-06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15" name="Picture 1" descr="ALMASHRI_0">
          <a:extLst>
            <a:ext uri="{FF2B5EF4-FFF2-40B4-BE49-F238E27FC236}">
              <a16:creationId xmlns:a16="http://schemas.microsoft.com/office/drawing/2014/main" id="{00000000-0008-0000-06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16" name="Picture 1" descr="ALMASHRI_0">
          <a:extLst>
            <a:ext uri="{FF2B5EF4-FFF2-40B4-BE49-F238E27FC236}">
              <a16:creationId xmlns:a16="http://schemas.microsoft.com/office/drawing/2014/main" id="{00000000-0008-0000-06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17" name="Picture 1" descr="ALMASHRI_0">
          <a:extLst>
            <a:ext uri="{FF2B5EF4-FFF2-40B4-BE49-F238E27FC236}">
              <a16:creationId xmlns:a16="http://schemas.microsoft.com/office/drawing/2014/main" id="{00000000-0008-0000-06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18" name="Picture 1" descr="ALMASHRI_0">
          <a:extLst>
            <a:ext uri="{FF2B5EF4-FFF2-40B4-BE49-F238E27FC236}">
              <a16:creationId xmlns:a16="http://schemas.microsoft.com/office/drawing/2014/main" id="{00000000-0008-0000-06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19" name="Picture 1" descr="ALMASHRI_0">
          <a:extLst>
            <a:ext uri="{FF2B5EF4-FFF2-40B4-BE49-F238E27FC236}">
              <a16:creationId xmlns:a16="http://schemas.microsoft.com/office/drawing/2014/main" id="{00000000-0008-0000-06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0" name="Picture 1" descr="ALMASHRI_0">
          <a:extLst>
            <a:ext uri="{FF2B5EF4-FFF2-40B4-BE49-F238E27FC236}">
              <a16:creationId xmlns:a16="http://schemas.microsoft.com/office/drawing/2014/main" id="{00000000-0008-0000-06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1" name="Picture 1" descr="ALMASHRI_0">
          <a:extLst>
            <a:ext uri="{FF2B5EF4-FFF2-40B4-BE49-F238E27FC236}">
              <a16:creationId xmlns:a16="http://schemas.microsoft.com/office/drawing/2014/main" id="{00000000-0008-0000-06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2" name="Picture 1" descr="ALMASHRI_0">
          <a:extLst>
            <a:ext uri="{FF2B5EF4-FFF2-40B4-BE49-F238E27FC236}">
              <a16:creationId xmlns:a16="http://schemas.microsoft.com/office/drawing/2014/main" id="{00000000-0008-0000-06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3" name="Picture 1" descr="ALMASHRI_0">
          <a:extLst>
            <a:ext uri="{FF2B5EF4-FFF2-40B4-BE49-F238E27FC236}">
              <a16:creationId xmlns:a16="http://schemas.microsoft.com/office/drawing/2014/main" id="{00000000-0008-0000-06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4" name="Picture 1" descr="ALMASHRI_0">
          <a:extLst>
            <a:ext uri="{FF2B5EF4-FFF2-40B4-BE49-F238E27FC236}">
              <a16:creationId xmlns:a16="http://schemas.microsoft.com/office/drawing/2014/main" id="{00000000-0008-0000-06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5" name="Picture 1" descr="ALMASHRI_0">
          <a:extLst>
            <a:ext uri="{FF2B5EF4-FFF2-40B4-BE49-F238E27FC236}">
              <a16:creationId xmlns:a16="http://schemas.microsoft.com/office/drawing/2014/main" id="{00000000-0008-0000-06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6" name="Picture 1" descr="ALMASHRI_0">
          <a:extLst>
            <a:ext uri="{FF2B5EF4-FFF2-40B4-BE49-F238E27FC236}">
              <a16:creationId xmlns:a16="http://schemas.microsoft.com/office/drawing/2014/main" id="{00000000-0008-0000-06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7" name="Picture 1" descr="ALMASHRI_0">
          <a:extLst>
            <a:ext uri="{FF2B5EF4-FFF2-40B4-BE49-F238E27FC236}">
              <a16:creationId xmlns:a16="http://schemas.microsoft.com/office/drawing/2014/main" id="{00000000-0008-0000-06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8" name="Picture 1" descr="ALMASHRI_0">
          <a:extLst>
            <a:ext uri="{FF2B5EF4-FFF2-40B4-BE49-F238E27FC236}">
              <a16:creationId xmlns:a16="http://schemas.microsoft.com/office/drawing/2014/main" id="{00000000-0008-0000-06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29" name="Picture 1" descr="ALMASHRI_0">
          <a:extLst>
            <a:ext uri="{FF2B5EF4-FFF2-40B4-BE49-F238E27FC236}">
              <a16:creationId xmlns:a16="http://schemas.microsoft.com/office/drawing/2014/main" id="{00000000-0008-0000-06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30" name="Picture 1" descr="ALMASHRI_0">
          <a:extLst>
            <a:ext uri="{FF2B5EF4-FFF2-40B4-BE49-F238E27FC236}">
              <a16:creationId xmlns:a16="http://schemas.microsoft.com/office/drawing/2014/main" id="{00000000-0008-0000-06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1" name="Picture 1" descr="ALMASHRI_0">
          <a:extLst>
            <a:ext uri="{FF2B5EF4-FFF2-40B4-BE49-F238E27FC236}">
              <a16:creationId xmlns:a16="http://schemas.microsoft.com/office/drawing/2014/main" id="{00000000-0008-0000-06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2" name="Picture 1" descr="ALMASHRI_0">
          <a:extLst>
            <a:ext uri="{FF2B5EF4-FFF2-40B4-BE49-F238E27FC236}">
              <a16:creationId xmlns:a16="http://schemas.microsoft.com/office/drawing/2014/main" id="{00000000-0008-0000-06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3" name="Picture 1" descr="ALMASHRI_0">
          <a:extLst>
            <a:ext uri="{FF2B5EF4-FFF2-40B4-BE49-F238E27FC236}">
              <a16:creationId xmlns:a16="http://schemas.microsoft.com/office/drawing/2014/main" id="{00000000-0008-0000-06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4" name="Picture 1" descr="ALMASHRI_0">
          <a:extLst>
            <a:ext uri="{FF2B5EF4-FFF2-40B4-BE49-F238E27FC236}">
              <a16:creationId xmlns:a16="http://schemas.microsoft.com/office/drawing/2014/main" id="{00000000-0008-0000-06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5" name="Picture 1" descr="ALMASHRI_0">
          <a:extLst>
            <a:ext uri="{FF2B5EF4-FFF2-40B4-BE49-F238E27FC236}">
              <a16:creationId xmlns:a16="http://schemas.microsoft.com/office/drawing/2014/main" id="{00000000-0008-0000-06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6" name="Picture 1" descr="ALMASHRI_0">
          <a:extLst>
            <a:ext uri="{FF2B5EF4-FFF2-40B4-BE49-F238E27FC236}">
              <a16:creationId xmlns:a16="http://schemas.microsoft.com/office/drawing/2014/main" id="{00000000-0008-0000-06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7" name="Picture 1" descr="ALMASHRI_0">
          <a:extLst>
            <a:ext uri="{FF2B5EF4-FFF2-40B4-BE49-F238E27FC236}">
              <a16:creationId xmlns:a16="http://schemas.microsoft.com/office/drawing/2014/main" id="{00000000-0008-0000-06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8" name="Picture 1" descr="ALMASHRI_0">
          <a:extLst>
            <a:ext uri="{FF2B5EF4-FFF2-40B4-BE49-F238E27FC236}">
              <a16:creationId xmlns:a16="http://schemas.microsoft.com/office/drawing/2014/main" id="{00000000-0008-0000-06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39" name="Picture 1" descr="ALMASHRI_0">
          <a:extLst>
            <a:ext uri="{FF2B5EF4-FFF2-40B4-BE49-F238E27FC236}">
              <a16:creationId xmlns:a16="http://schemas.microsoft.com/office/drawing/2014/main" id="{00000000-0008-0000-06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40" name="Picture 1" descr="ALMASHRI_0">
          <a:extLst>
            <a:ext uri="{FF2B5EF4-FFF2-40B4-BE49-F238E27FC236}">
              <a16:creationId xmlns:a16="http://schemas.microsoft.com/office/drawing/2014/main" id="{00000000-0008-0000-06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41" name="Picture 1" descr="ALMASHRI_0">
          <a:extLst>
            <a:ext uri="{FF2B5EF4-FFF2-40B4-BE49-F238E27FC236}">
              <a16:creationId xmlns:a16="http://schemas.microsoft.com/office/drawing/2014/main" id="{00000000-0008-0000-06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42" name="Picture 1" descr="ALMASHRI_0">
          <a:extLst>
            <a:ext uri="{FF2B5EF4-FFF2-40B4-BE49-F238E27FC236}">
              <a16:creationId xmlns:a16="http://schemas.microsoft.com/office/drawing/2014/main" id="{00000000-0008-0000-06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43" name="Picture 1" descr="ALMASHRI_0">
          <a:extLst>
            <a:ext uri="{FF2B5EF4-FFF2-40B4-BE49-F238E27FC236}">
              <a16:creationId xmlns:a16="http://schemas.microsoft.com/office/drawing/2014/main" id="{00000000-0008-0000-06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44" name="Picture 1" descr="ALMASHRI_0">
          <a:extLst>
            <a:ext uri="{FF2B5EF4-FFF2-40B4-BE49-F238E27FC236}">
              <a16:creationId xmlns:a16="http://schemas.microsoft.com/office/drawing/2014/main" id="{00000000-0008-0000-06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45" name="Picture 1" descr="ALMASHRI_0">
          <a:extLst>
            <a:ext uri="{FF2B5EF4-FFF2-40B4-BE49-F238E27FC236}">
              <a16:creationId xmlns:a16="http://schemas.microsoft.com/office/drawing/2014/main" id="{00000000-0008-0000-06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446" name="Picture 1" descr="ALMASHRI_0">
          <a:extLst>
            <a:ext uri="{FF2B5EF4-FFF2-40B4-BE49-F238E27FC236}">
              <a16:creationId xmlns:a16="http://schemas.microsoft.com/office/drawing/2014/main" id="{00000000-0008-0000-06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47" name="Picture 1" descr="ALMASHRI_0">
          <a:extLst>
            <a:ext uri="{FF2B5EF4-FFF2-40B4-BE49-F238E27FC236}">
              <a16:creationId xmlns:a16="http://schemas.microsoft.com/office/drawing/2014/main" id="{00000000-0008-0000-06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48" name="Picture 1" descr="ALMASHRI_0">
          <a:extLst>
            <a:ext uri="{FF2B5EF4-FFF2-40B4-BE49-F238E27FC236}">
              <a16:creationId xmlns:a16="http://schemas.microsoft.com/office/drawing/2014/main" id="{00000000-0008-0000-06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49" name="Picture 1" descr="ALMASHRI_0">
          <a:extLst>
            <a:ext uri="{FF2B5EF4-FFF2-40B4-BE49-F238E27FC236}">
              <a16:creationId xmlns:a16="http://schemas.microsoft.com/office/drawing/2014/main" id="{00000000-0008-0000-06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0" name="Picture 1" descr="ALMASHRI_0">
          <a:extLst>
            <a:ext uri="{FF2B5EF4-FFF2-40B4-BE49-F238E27FC236}">
              <a16:creationId xmlns:a16="http://schemas.microsoft.com/office/drawing/2014/main" id="{00000000-0008-0000-06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1" name="Picture 1" descr="ALMASHRI_0">
          <a:extLst>
            <a:ext uri="{FF2B5EF4-FFF2-40B4-BE49-F238E27FC236}">
              <a16:creationId xmlns:a16="http://schemas.microsoft.com/office/drawing/2014/main" id="{00000000-0008-0000-06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2" name="Picture 1" descr="ALMASHRI_0">
          <a:extLst>
            <a:ext uri="{FF2B5EF4-FFF2-40B4-BE49-F238E27FC236}">
              <a16:creationId xmlns:a16="http://schemas.microsoft.com/office/drawing/2014/main" id="{00000000-0008-0000-06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3" name="Picture 1" descr="ALMASHRI_0">
          <a:extLst>
            <a:ext uri="{FF2B5EF4-FFF2-40B4-BE49-F238E27FC236}">
              <a16:creationId xmlns:a16="http://schemas.microsoft.com/office/drawing/2014/main" id="{00000000-0008-0000-06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4" name="Picture 1" descr="ALMASHRI_0">
          <a:extLst>
            <a:ext uri="{FF2B5EF4-FFF2-40B4-BE49-F238E27FC236}">
              <a16:creationId xmlns:a16="http://schemas.microsoft.com/office/drawing/2014/main" id="{00000000-0008-0000-06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5" name="Picture 1" descr="ALMASHRI_0">
          <a:extLst>
            <a:ext uri="{FF2B5EF4-FFF2-40B4-BE49-F238E27FC236}">
              <a16:creationId xmlns:a16="http://schemas.microsoft.com/office/drawing/2014/main" id="{00000000-0008-0000-06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6" name="Picture 1" descr="ALMASHRI_0">
          <a:extLst>
            <a:ext uri="{FF2B5EF4-FFF2-40B4-BE49-F238E27FC236}">
              <a16:creationId xmlns:a16="http://schemas.microsoft.com/office/drawing/2014/main" id="{00000000-0008-0000-06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7" name="Picture 1" descr="ALMASHRI_0">
          <a:extLst>
            <a:ext uri="{FF2B5EF4-FFF2-40B4-BE49-F238E27FC236}">
              <a16:creationId xmlns:a16="http://schemas.microsoft.com/office/drawing/2014/main" id="{00000000-0008-0000-06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8" name="Picture 1" descr="ALMASHRI_0">
          <a:extLst>
            <a:ext uri="{FF2B5EF4-FFF2-40B4-BE49-F238E27FC236}">
              <a16:creationId xmlns:a16="http://schemas.microsoft.com/office/drawing/2014/main" id="{00000000-0008-0000-06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59" name="Picture 1" descr="ALMASHRI_0">
          <a:extLst>
            <a:ext uri="{FF2B5EF4-FFF2-40B4-BE49-F238E27FC236}">
              <a16:creationId xmlns:a16="http://schemas.microsoft.com/office/drawing/2014/main" id="{00000000-0008-0000-06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60" name="Picture 1" descr="ALMASHRI_0">
          <a:extLst>
            <a:ext uri="{FF2B5EF4-FFF2-40B4-BE49-F238E27FC236}">
              <a16:creationId xmlns:a16="http://schemas.microsoft.com/office/drawing/2014/main" id="{00000000-0008-0000-06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61" name="Picture 1" descr="ALMASHRI_0">
          <a:extLst>
            <a:ext uri="{FF2B5EF4-FFF2-40B4-BE49-F238E27FC236}">
              <a16:creationId xmlns:a16="http://schemas.microsoft.com/office/drawing/2014/main" id="{00000000-0008-0000-06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462" name="Picture 1" descr="ALMASHRI_0">
          <a:extLst>
            <a:ext uri="{FF2B5EF4-FFF2-40B4-BE49-F238E27FC236}">
              <a16:creationId xmlns:a16="http://schemas.microsoft.com/office/drawing/2014/main" id="{00000000-0008-0000-06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63" name="Picture 1" descr="ALMASHRI_0">
          <a:extLst>
            <a:ext uri="{FF2B5EF4-FFF2-40B4-BE49-F238E27FC236}">
              <a16:creationId xmlns:a16="http://schemas.microsoft.com/office/drawing/2014/main" id="{00000000-0008-0000-06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64" name="Picture 1" descr="ALMASHRI_0">
          <a:extLst>
            <a:ext uri="{FF2B5EF4-FFF2-40B4-BE49-F238E27FC236}">
              <a16:creationId xmlns:a16="http://schemas.microsoft.com/office/drawing/2014/main" id="{00000000-0008-0000-06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65" name="Picture 1" descr="ALMASHRI_0">
          <a:extLst>
            <a:ext uri="{FF2B5EF4-FFF2-40B4-BE49-F238E27FC236}">
              <a16:creationId xmlns:a16="http://schemas.microsoft.com/office/drawing/2014/main" id="{00000000-0008-0000-06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66" name="Picture 1" descr="ALMASHRI_0">
          <a:extLst>
            <a:ext uri="{FF2B5EF4-FFF2-40B4-BE49-F238E27FC236}">
              <a16:creationId xmlns:a16="http://schemas.microsoft.com/office/drawing/2014/main" id="{00000000-0008-0000-06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67" name="Picture 1" descr="ALMASHRI_0">
          <a:extLst>
            <a:ext uri="{FF2B5EF4-FFF2-40B4-BE49-F238E27FC236}">
              <a16:creationId xmlns:a16="http://schemas.microsoft.com/office/drawing/2014/main" id="{00000000-0008-0000-06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68" name="Picture 1" descr="ALMASHRI_0">
          <a:extLst>
            <a:ext uri="{FF2B5EF4-FFF2-40B4-BE49-F238E27FC236}">
              <a16:creationId xmlns:a16="http://schemas.microsoft.com/office/drawing/2014/main" id="{00000000-0008-0000-06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69" name="Picture 1" descr="ALMASHRI_0">
          <a:extLst>
            <a:ext uri="{FF2B5EF4-FFF2-40B4-BE49-F238E27FC236}">
              <a16:creationId xmlns:a16="http://schemas.microsoft.com/office/drawing/2014/main" id="{00000000-0008-0000-06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0" name="Picture 1" descr="ALMASHRI_0">
          <a:extLst>
            <a:ext uri="{FF2B5EF4-FFF2-40B4-BE49-F238E27FC236}">
              <a16:creationId xmlns:a16="http://schemas.microsoft.com/office/drawing/2014/main" id="{00000000-0008-0000-06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1" name="Picture 1" descr="ALMASHRI_0">
          <a:extLst>
            <a:ext uri="{FF2B5EF4-FFF2-40B4-BE49-F238E27FC236}">
              <a16:creationId xmlns:a16="http://schemas.microsoft.com/office/drawing/2014/main" id="{00000000-0008-0000-06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2" name="Picture 1" descr="ALMASHRI_0">
          <a:extLst>
            <a:ext uri="{FF2B5EF4-FFF2-40B4-BE49-F238E27FC236}">
              <a16:creationId xmlns:a16="http://schemas.microsoft.com/office/drawing/2014/main" id="{00000000-0008-0000-06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3" name="Picture 1" descr="ALMASHRI_0">
          <a:extLst>
            <a:ext uri="{FF2B5EF4-FFF2-40B4-BE49-F238E27FC236}">
              <a16:creationId xmlns:a16="http://schemas.microsoft.com/office/drawing/2014/main" id="{00000000-0008-0000-06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4" name="Picture 1" descr="ALMASHRI_0">
          <a:extLst>
            <a:ext uri="{FF2B5EF4-FFF2-40B4-BE49-F238E27FC236}">
              <a16:creationId xmlns:a16="http://schemas.microsoft.com/office/drawing/2014/main" id="{00000000-0008-0000-06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5" name="Picture 1" descr="ALMASHRI_0">
          <a:extLst>
            <a:ext uri="{FF2B5EF4-FFF2-40B4-BE49-F238E27FC236}">
              <a16:creationId xmlns:a16="http://schemas.microsoft.com/office/drawing/2014/main" id="{00000000-0008-0000-06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6" name="Picture 1" descr="ALMASHRI_0">
          <a:extLst>
            <a:ext uri="{FF2B5EF4-FFF2-40B4-BE49-F238E27FC236}">
              <a16:creationId xmlns:a16="http://schemas.microsoft.com/office/drawing/2014/main" id="{00000000-0008-0000-06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7" name="Picture 1" descr="ALMASHRI_0">
          <a:extLst>
            <a:ext uri="{FF2B5EF4-FFF2-40B4-BE49-F238E27FC236}">
              <a16:creationId xmlns:a16="http://schemas.microsoft.com/office/drawing/2014/main" id="{00000000-0008-0000-06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478" name="Picture 1" descr="ALMASHRI_0">
          <a:extLst>
            <a:ext uri="{FF2B5EF4-FFF2-40B4-BE49-F238E27FC236}">
              <a16:creationId xmlns:a16="http://schemas.microsoft.com/office/drawing/2014/main" id="{00000000-0008-0000-06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79" name="Picture 1" descr="ALMASHRI_0">
          <a:extLst>
            <a:ext uri="{FF2B5EF4-FFF2-40B4-BE49-F238E27FC236}">
              <a16:creationId xmlns:a16="http://schemas.microsoft.com/office/drawing/2014/main" id="{00000000-0008-0000-06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0" name="Picture 1" descr="ALMASHRI_0">
          <a:extLst>
            <a:ext uri="{FF2B5EF4-FFF2-40B4-BE49-F238E27FC236}">
              <a16:creationId xmlns:a16="http://schemas.microsoft.com/office/drawing/2014/main" id="{00000000-0008-0000-06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1" name="Picture 1" descr="ALMASHRI_0">
          <a:extLst>
            <a:ext uri="{FF2B5EF4-FFF2-40B4-BE49-F238E27FC236}">
              <a16:creationId xmlns:a16="http://schemas.microsoft.com/office/drawing/2014/main" id="{00000000-0008-0000-06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2" name="Picture 1" descr="ALMASHRI_0">
          <a:extLst>
            <a:ext uri="{FF2B5EF4-FFF2-40B4-BE49-F238E27FC236}">
              <a16:creationId xmlns:a16="http://schemas.microsoft.com/office/drawing/2014/main" id="{00000000-0008-0000-06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3" name="Picture 1" descr="ALMASHRI_0">
          <a:extLst>
            <a:ext uri="{FF2B5EF4-FFF2-40B4-BE49-F238E27FC236}">
              <a16:creationId xmlns:a16="http://schemas.microsoft.com/office/drawing/2014/main" id="{00000000-0008-0000-06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4" name="Picture 1" descr="ALMASHRI_0">
          <a:extLst>
            <a:ext uri="{FF2B5EF4-FFF2-40B4-BE49-F238E27FC236}">
              <a16:creationId xmlns:a16="http://schemas.microsoft.com/office/drawing/2014/main" id="{00000000-0008-0000-06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5" name="Picture 1" descr="ALMASHRI_0">
          <a:extLst>
            <a:ext uri="{FF2B5EF4-FFF2-40B4-BE49-F238E27FC236}">
              <a16:creationId xmlns:a16="http://schemas.microsoft.com/office/drawing/2014/main" id="{00000000-0008-0000-06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6" name="Picture 1" descr="ALMASHRI_0">
          <a:extLst>
            <a:ext uri="{FF2B5EF4-FFF2-40B4-BE49-F238E27FC236}">
              <a16:creationId xmlns:a16="http://schemas.microsoft.com/office/drawing/2014/main" id="{00000000-0008-0000-06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7" name="Picture 1" descr="ALMASHRI_0">
          <a:extLst>
            <a:ext uri="{FF2B5EF4-FFF2-40B4-BE49-F238E27FC236}">
              <a16:creationId xmlns:a16="http://schemas.microsoft.com/office/drawing/2014/main" id="{00000000-0008-0000-06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8" name="Picture 1" descr="ALMASHRI_0">
          <a:extLst>
            <a:ext uri="{FF2B5EF4-FFF2-40B4-BE49-F238E27FC236}">
              <a16:creationId xmlns:a16="http://schemas.microsoft.com/office/drawing/2014/main" id="{00000000-0008-0000-06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89" name="Picture 1" descr="ALMASHRI_0">
          <a:extLst>
            <a:ext uri="{FF2B5EF4-FFF2-40B4-BE49-F238E27FC236}">
              <a16:creationId xmlns:a16="http://schemas.microsoft.com/office/drawing/2014/main" id="{00000000-0008-0000-06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90" name="Picture 1" descr="ALMASHRI_0">
          <a:extLst>
            <a:ext uri="{FF2B5EF4-FFF2-40B4-BE49-F238E27FC236}">
              <a16:creationId xmlns:a16="http://schemas.microsoft.com/office/drawing/2014/main" id="{00000000-0008-0000-06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91" name="Picture 1" descr="ALMASHRI_0">
          <a:extLst>
            <a:ext uri="{FF2B5EF4-FFF2-40B4-BE49-F238E27FC236}">
              <a16:creationId xmlns:a16="http://schemas.microsoft.com/office/drawing/2014/main" id="{00000000-0008-0000-06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92" name="Picture 1" descr="ALMASHRI_0">
          <a:extLst>
            <a:ext uri="{FF2B5EF4-FFF2-40B4-BE49-F238E27FC236}">
              <a16:creationId xmlns:a16="http://schemas.microsoft.com/office/drawing/2014/main" id="{00000000-0008-0000-06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93" name="Picture 1" descr="ALMASHRI_0">
          <a:extLst>
            <a:ext uri="{FF2B5EF4-FFF2-40B4-BE49-F238E27FC236}">
              <a16:creationId xmlns:a16="http://schemas.microsoft.com/office/drawing/2014/main" id="{00000000-0008-0000-06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494" name="Picture 1" descr="ALMASHRI_0">
          <a:extLst>
            <a:ext uri="{FF2B5EF4-FFF2-40B4-BE49-F238E27FC236}">
              <a16:creationId xmlns:a16="http://schemas.microsoft.com/office/drawing/2014/main" id="{00000000-0008-0000-06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495" name="Picture 1" descr="ALMASHRI_0">
          <a:extLst>
            <a:ext uri="{FF2B5EF4-FFF2-40B4-BE49-F238E27FC236}">
              <a16:creationId xmlns:a16="http://schemas.microsoft.com/office/drawing/2014/main" id="{00000000-0008-0000-06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496" name="Picture 1" descr="ALMASHRI_0">
          <a:extLst>
            <a:ext uri="{FF2B5EF4-FFF2-40B4-BE49-F238E27FC236}">
              <a16:creationId xmlns:a16="http://schemas.microsoft.com/office/drawing/2014/main" id="{00000000-0008-0000-06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497" name="Picture 1" descr="ALMASHRI_0">
          <a:extLst>
            <a:ext uri="{FF2B5EF4-FFF2-40B4-BE49-F238E27FC236}">
              <a16:creationId xmlns:a16="http://schemas.microsoft.com/office/drawing/2014/main" id="{00000000-0008-0000-06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498" name="Picture 1" descr="ALMASHRI_0">
          <a:extLst>
            <a:ext uri="{FF2B5EF4-FFF2-40B4-BE49-F238E27FC236}">
              <a16:creationId xmlns:a16="http://schemas.microsoft.com/office/drawing/2014/main" id="{00000000-0008-0000-06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499" name="Picture 1" descr="ALMASHRI_0">
          <a:extLst>
            <a:ext uri="{FF2B5EF4-FFF2-40B4-BE49-F238E27FC236}">
              <a16:creationId xmlns:a16="http://schemas.microsoft.com/office/drawing/2014/main" id="{00000000-0008-0000-06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0" name="Picture 1" descr="ALMASHRI_0">
          <a:extLst>
            <a:ext uri="{FF2B5EF4-FFF2-40B4-BE49-F238E27FC236}">
              <a16:creationId xmlns:a16="http://schemas.microsoft.com/office/drawing/2014/main" id="{00000000-0008-0000-06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1" name="Picture 1" descr="ALMASHRI_0">
          <a:extLst>
            <a:ext uri="{FF2B5EF4-FFF2-40B4-BE49-F238E27FC236}">
              <a16:creationId xmlns:a16="http://schemas.microsoft.com/office/drawing/2014/main" id="{00000000-0008-0000-06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2" name="Picture 1" descr="ALMASHRI_0">
          <a:extLst>
            <a:ext uri="{FF2B5EF4-FFF2-40B4-BE49-F238E27FC236}">
              <a16:creationId xmlns:a16="http://schemas.microsoft.com/office/drawing/2014/main" id="{00000000-0008-0000-06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3" name="Picture 1" descr="ALMASHRI_0">
          <a:extLst>
            <a:ext uri="{FF2B5EF4-FFF2-40B4-BE49-F238E27FC236}">
              <a16:creationId xmlns:a16="http://schemas.microsoft.com/office/drawing/2014/main" id="{00000000-0008-0000-06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4" name="Picture 1" descr="ALMASHRI_0">
          <a:extLst>
            <a:ext uri="{FF2B5EF4-FFF2-40B4-BE49-F238E27FC236}">
              <a16:creationId xmlns:a16="http://schemas.microsoft.com/office/drawing/2014/main" id="{00000000-0008-0000-06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5" name="Picture 1" descr="ALMASHRI_0">
          <a:extLst>
            <a:ext uri="{FF2B5EF4-FFF2-40B4-BE49-F238E27FC236}">
              <a16:creationId xmlns:a16="http://schemas.microsoft.com/office/drawing/2014/main" id="{00000000-0008-0000-06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6" name="Picture 1" descr="ALMASHRI_0">
          <a:extLst>
            <a:ext uri="{FF2B5EF4-FFF2-40B4-BE49-F238E27FC236}">
              <a16:creationId xmlns:a16="http://schemas.microsoft.com/office/drawing/2014/main" id="{00000000-0008-0000-06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7" name="Picture 1" descr="ALMASHRI_0">
          <a:extLst>
            <a:ext uri="{FF2B5EF4-FFF2-40B4-BE49-F238E27FC236}">
              <a16:creationId xmlns:a16="http://schemas.microsoft.com/office/drawing/2014/main" id="{00000000-0008-0000-06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8" name="Picture 1" descr="ALMASHRI_0">
          <a:extLst>
            <a:ext uri="{FF2B5EF4-FFF2-40B4-BE49-F238E27FC236}">
              <a16:creationId xmlns:a16="http://schemas.microsoft.com/office/drawing/2014/main" id="{00000000-0008-0000-06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09" name="Picture 1" descr="ALMASHRI_0">
          <a:extLst>
            <a:ext uri="{FF2B5EF4-FFF2-40B4-BE49-F238E27FC236}">
              <a16:creationId xmlns:a16="http://schemas.microsoft.com/office/drawing/2014/main" id="{00000000-0008-0000-06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510" name="Picture 1" descr="ALMASHRI_0">
          <a:extLst>
            <a:ext uri="{FF2B5EF4-FFF2-40B4-BE49-F238E27FC236}">
              <a16:creationId xmlns:a16="http://schemas.microsoft.com/office/drawing/2014/main" id="{00000000-0008-0000-06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1" name="Picture 1" descr="ALMASHRI_0">
          <a:extLst>
            <a:ext uri="{FF2B5EF4-FFF2-40B4-BE49-F238E27FC236}">
              <a16:creationId xmlns:a16="http://schemas.microsoft.com/office/drawing/2014/main" id="{00000000-0008-0000-06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2" name="Picture 1" descr="ALMASHRI_0">
          <a:extLst>
            <a:ext uri="{FF2B5EF4-FFF2-40B4-BE49-F238E27FC236}">
              <a16:creationId xmlns:a16="http://schemas.microsoft.com/office/drawing/2014/main" id="{00000000-0008-0000-06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3" name="Picture 1" descr="ALMASHRI_0">
          <a:extLst>
            <a:ext uri="{FF2B5EF4-FFF2-40B4-BE49-F238E27FC236}">
              <a16:creationId xmlns:a16="http://schemas.microsoft.com/office/drawing/2014/main" id="{00000000-0008-0000-06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4" name="Picture 1" descr="ALMASHRI_0">
          <a:extLst>
            <a:ext uri="{FF2B5EF4-FFF2-40B4-BE49-F238E27FC236}">
              <a16:creationId xmlns:a16="http://schemas.microsoft.com/office/drawing/2014/main" id="{00000000-0008-0000-06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5" name="Picture 1" descr="ALMASHRI_0">
          <a:extLst>
            <a:ext uri="{FF2B5EF4-FFF2-40B4-BE49-F238E27FC236}">
              <a16:creationId xmlns:a16="http://schemas.microsoft.com/office/drawing/2014/main" id="{00000000-0008-0000-06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6" name="Picture 1" descr="ALMASHRI_0">
          <a:extLst>
            <a:ext uri="{FF2B5EF4-FFF2-40B4-BE49-F238E27FC236}">
              <a16:creationId xmlns:a16="http://schemas.microsoft.com/office/drawing/2014/main" id="{00000000-0008-0000-06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7" name="Picture 1" descr="ALMASHRI_0">
          <a:extLst>
            <a:ext uri="{FF2B5EF4-FFF2-40B4-BE49-F238E27FC236}">
              <a16:creationId xmlns:a16="http://schemas.microsoft.com/office/drawing/2014/main" id="{00000000-0008-0000-06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8" name="Picture 1" descr="ALMASHRI_0">
          <a:extLst>
            <a:ext uri="{FF2B5EF4-FFF2-40B4-BE49-F238E27FC236}">
              <a16:creationId xmlns:a16="http://schemas.microsoft.com/office/drawing/2014/main" id="{00000000-0008-0000-06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19" name="Picture 1" descr="ALMASHRI_0">
          <a:extLst>
            <a:ext uri="{FF2B5EF4-FFF2-40B4-BE49-F238E27FC236}">
              <a16:creationId xmlns:a16="http://schemas.microsoft.com/office/drawing/2014/main" id="{00000000-0008-0000-06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20" name="Picture 1" descr="ALMASHRI_0">
          <a:extLst>
            <a:ext uri="{FF2B5EF4-FFF2-40B4-BE49-F238E27FC236}">
              <a16:creationId xmlns:a16="http://schemas.microsoft.com/office/drawing/2014/main" id="{00000000-0008-0000-06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21" name="Picture 1" descr="ALMASHRI_0">
          <a:extLst>
            <a:ext uri="{FF2B5EF4-FFF2-40B4-BE49-F238E27FC236}">
              <a16:creationId xmlns:a16="http://schemas.microsoft.com/office/drawing/2014/main" id="{00000000-0008-0000-06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22" name="Picture 1" descr="ALMASHRI_0">
          <a:extLst>
            <a:ext uri="{FF2B5EF4-FFF2-40B4-BE49-F238E27FC236}">
              <a16:creationId xmlns:a16="http://schemas.microsoft.com/office/drawing/2014/main" id="{00000000-0008-0000-06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23" name="Picture 1" descr="ALMASHRI_0">
          <a:extLst>
            <a:ext uri="{FF2B5EF4-FFF2-40B4-BE49-F238E27FC236}">
              <a16:creationId xmlns:a16="http://schemas.microsoft.com/office/drawing/2014/main" id="{00000000-0008-0000-06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24" name="Picture 1" descr="ALMASHRI_0">
          <a:extLst>
            <a:ext uri="{FF2B5EF4-FFF2-40B4-BE49-F238E27FC236}">
              <a16:creationId xmlns:a16="http://schemas.microsoft.com/office/drawing/2014/main" id="{00000000-0008-0000-06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25" name="Picture 1" descr="ALMASHRI_0">
          <a:extLst>
            <a:ext uri="{FF2B5EF4-FFF2-40B4-BE49-F238E27FC236}">
              <a16:creationId xmlns:a16="http://schemas.microsoft.com/office/drawing/2014/main" id="{00000000-0008-0000-06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526" name="Picture 1" descr="ALMASHRI_0">
          <a:extLst>
            <a:ext uri="{FF2B5EF4-FFF2-40B4-BE49-F238E27FC236}">
              <a16:creationId xmlns:a16="http://schemas.microsoft.com/office/drawing/2014/main" id="{00000000-0008-0000-06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27" name="Picture 1" descr="ALMASHRI_0">
          <a:extLst>
            <a:ext uri="{FF2B5EF4-FFF2-40B4-BE49-F238E27FC236}">
              <a16:creationId xmlns:a16="http://schemas.microsoft.com/office/drawing/2014/main" id="{00000000-0008-0000-06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28" name="Picture 1" descr="ALMASHRI_0">
          <a:extLst>
            <a:ext uri="{FF2B5EF4-FFF2-40B4-BE49-F238E27FC236}">
              <a16:creationId xmlns:a16="http://schemas.microsoft.com/office/drawing/2014/main" id="{00000000-0008-0000-06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29" name="Picture 1" descr="ALMASHRI_0">
          <a:extLst>
            <a:ext uri="{FF2B5EF4-FFF2-40B4-BE49-F238E27FC236}">
              <a16:creationId xmlns:a16="http://schemas.microsoft.com/office/drawing/2014/main" id="{00000000-0008-0000-06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0" name="Picture 1" descr="ALMASHRI_0">
          <a:extLst>
            <a:ext uri="{FF2B5EF4-FFF2-40B4-BE49-F238E27FC236}">
              <a16:creationId xmlns:a16="http://schemas.microsoft.com/office/drawing/2014/main" id="{00000000-0008-0000-06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1" name="Picture 1" descr="ALMASHRI_0">
          <a:extLst>
            <a:ext uri="{FF2B5EF4-FFF2-40B4-BE49-F238E27FC236}">
              <a16:creationId xmlns:a16="http://schemas.microsoft.com/office/drawing/2014/main" id="{00000000-0008-0000-06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2" name="Picture 1" descr="ALMASHRI_0">
          <a:extLst>
            <a:ext uri="{FF2B5EF4-FFF2-40B4-BE49-F238E27FC236}">
              <a16:creationId xmlns:a16="http://schemas.microsoft.com/office/drawing/2014/main" id="{00000000-0008-0000-06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3" name="Picture 1" descr="ALMASHRI_0">
          <a:extLst>
            <a:ext uri="{FF2B5EF4-FFF2-40B4-BE49-F238E27FC236}">
              <a16:creationId xmlns:a16="http://schemas.microsoft.com/office/drawing/2014/main" id="{00000000-0008-0000-06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4" name="Picture 1" descr="ALMASHRI_0">
          <a:extLst>
            <a:ext uri="{FF2B5EF4-FFF2-40B4-BE49-F238E27FC236}">
              <a16:creationId xmlns:a16="http://schemas.microsoft.com/office/drawing/2014/main" id="{00000000-0008-0000-06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5" name="Picture 1" descr="ALMASHRI_0">
          <a:extLst>
            <a:ext uri="{FF2B5EF4-FFF2-40B4-BE49-F238E27FC236}">
              <a16:creationId xmlns:a16="http://schemas.microsoft.com/office/drawing/2014/main" id="{00000000-0008-0000-06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6" name="Picture 1" descr="ALMASHRI_0">
          <a:extLst>
            <a:ext uri="{FF2B5EF4-FFF2-40B4-BE49-F238E27FC236}">
              <a16:creationId xmlns:a16="http://schemas.microsoft.com/office/drawing/2014/main" id="{00000000-0008-0000-06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7" name="Picture 1" descr="ALMASHRI_0">
          <a:extLst>
            <a:ext uri="{FF2B5EF4-FFF2-40B4-BE49-F238E27FC236}">
              <a16:creationId xmlns:a16="http://schemas.microsoft.com/office/drawing/2014/main" id="{00000000-0008-0000-06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8" name="Picture 1" descr="ALMASHRI_0">
          <a:extLst>
            <a:ext uri="{FF2B5EF4-FFF2-40B4-BE49-F238E27FC236}">
              <a16:creationId xmlns:a16="http://schemas.microsoft.com/office/drawing/2014/main" id="{00000000-0008-0000-06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39" name="Picture 1" descr="ALMASHRI_0">
          <a:extLst>
            <a:ext uri="{FF2B5EF4-FFF2-40B4-BE49-F238E27FC236}">
              <a16:creationId xmlns:a16="http://schemas.microsoft.com/office/drawing/2014/main" id="{00000000-0008-0000-06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40" name="Picture 1" descr="ALMASHRI_0">
          <a:extLst>
            <a:ext uri="{FF2B5EF4-FFF2-40B4-BE49-F238E27FC236}">
              <a16:creationId xmlns:a16="http://schemas.microsoft.com/office/drawing/2014/main" id="{00000000-0008-0000-06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41" name="Picture 1" descr="ALMASHRI_0">
          <a:extLst>
            <a:ext uri="{FF2B5EF4-FFF2-40B4-BE49-F238E27FC236}">
              <a16:creationId xmlns:a16="http://schemas.microsoft.com/office/drawing/2014/main" id="{00000000-0008-0000-06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42" name="Picture 1" descr="ALMASHRI_0">
          <a:extLst>
            <a:ext uri="{FF2B5EF4-FFF2-40B4-BE49-F238E27FC236}">
              <a16:creationId xmlns:a16="http://schemas.microsoft.com/office/drawing/2014/main" id="{00000000-0008-0000-06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43" name="Picture 1" descr="ALMASHRI_0">
          <a:extLst>
            <a:ext uri="{FF2B5EF4-FFF2-40B4-BE49-F238E27FC236}">
              <a16:creationId xmlns:a16="http://schemas.microsoft.com/office/drawing/2014/main" id="{00000000-0008-0000-06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44" name="Picture 1" descr="ALMASHRI_0">
          <a:extLst>
            <a:ext uri="{FF2B5EF4-FFF2-40B4-BE49-F238E27FC236}">
              <a16:creationId xmlns:a16="http://schemas.microsoft.com/office/drawing/2014/main" id="{00000000-0008-0000-06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45" name="Picture 1" descr="ALMASHRI_0">
          <a:extLst>
            <a:ext uri="{FF2B5EF4-FFF2-40B4-BE49-F238E27FC236}">
              <a16:creationId xmlns:a16="http://schemas.microsoft.com/office/drawing/2014/main" id="{00000000-0008-0000-06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46" name="Picture 1" descr="ALMASHRI_0">
          <a:extLst>
            <a:ext uri="{FF2B5EF4-FFF2-40B4-BE49-F238E27FC236}">
              <a16:creationId xmlns:a16="http://schemas.microsoft.com/office/drawing/2014/main" id="{00000000-0008-0000-06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47" name="Picture 1" descr="ALMASHRI_0">
          <a:extLst>
            <a:ext uri="{FF2B5EF4-FFF2-40B4-BE49-F238E27FC236}">
              <a16:creationId xmlns:a16="http://schemas.microsoft.com/office/drawing/2014/main" id="{00000000-0008-0000-06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48" name="Picture 1" descr="ALMASHRI_0">
          <a:extLst>
            <a:ext uri="{FF2B5EF4-FFF2-40B4-BE49-F238E27FC236}">
              <a16:creationId xmlns:a16="http://schemas.microsoft.com/office/drawing/2014/main" id="{00000000-0008-0000-06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49" name="Picture 1" descr="ALMASHRI_0">
          <a:extLst>
            <a:ext uri="{FF2B5EF4-FFF2-40B4-BE49-F238E27FC236}">
              <a16:creationId xmlns:a16="http://schemas.microsoft.com/office/drawing/2014/main" id="{00000000-0008-0000-06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0" name="Picture 1" descr="ALMASHRI_0">
          <a:extLst>
            <a:ext uri="{FF2B5EF4-FFF2-40B4-BE49-F238E27FC236}">
              <a16:creationId xmlns:a16="http://schemas.microsoft.com/office/drawing/2014/main" id="{00000000-0008-0000-06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1" name="Picture 1" descr="ALMASHRI_0">
          <a:extLst>
            <a:ext uri="{FF2B5EF4-FFF2-40B4-BE49-F238E27FC236}">
              <a16:creationId xmlns:a16="http://schemas.microsoft.com/office/drawing/2014/main" id="{00000000-0008-0000-06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2" name="Picture 1" descr="ALMASHRI_0">
          <a:extLst>
            <a:ext uri="{FF2B5EF4-FFF2-40B4-BE49-F238E27FC236}">
              <a16:creationId xmlns:a16="http://schemas.microsoft.com/office/drawing/2014/main" id="{00000000-0008-0000-06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3" name="Picture 1" descr="ALMASHRI_0">
          <a:extLst>
            <a:ext uri="{FF2B5EF4-FFF2-40B4-BE49-F238E27FC236}">
              <a16:creationId xmlns:a16="http://schemas.microsoft.com/office/drawing/2014/main" id="{00000000-0008-0000-06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4" name="Picture 1" descr="ALMASHRI_0">
          <a:extLst>
            <a:ext uri="{FF2B5EF4-FFF2-40B4-BE49-F238E27FC236}">
              <a16:creationId xmlns:a16="http://schemas.microsoft.com/office/drawing/2014/main" id="{00000000-0008-0000-06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5" name="Picture 1" descr="ALMASHRI_0">
          <a:extLst>
            <a:ext uri="{FF2B5EF4-FFF2-40B4-BE49-F238E27FC236}">
              <a16:creationId xmlns:a16="http://schemas.microsoft.com/office/drawing/2014/main" id="{00000000-0008-0000-06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6" name="Picture 1" descr="ALMASHRI_0">
          <a:extLst>
            <a:ext uri="{FF2B5EF4-FFF2-40B4-BE49-F238E27FC236}">
              <a16:creationId xmlns:a16="http://schemas.microsoft.com/office/drawing/2014/main" id="{00000000-0008-0000-06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7" name="Picture 1" descr="ALMASHRI_0">
          <a:extLst>
            <a:ext uri="{FF2B5EF4-FFF2-40B4-BE49-F238E27FC236}">
              <a16:creationId xmlns:a16="http://schemas.microsoft.com/office/drawing/2014/main" id="{00000000-0008-0000-06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558" name="Picture 1" descr="ALMASHRI_0">
          <a:extLst>
            <a:ext uri="{FF2B5EF4-FFF2-40B4-BE49-F238E27FC236}">
              <a16:creationId xmlns:a16="http://schemas.microsoft.com/office/drawing/2014/main" id="{00000000-0008-0000-06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59" name="Picture 1" descr="ALMASHRI_0">
          <a:extLst>
            <a:ext uri="{FF2B5EF4-FFF2-40B4-BE49-F238E27FC236}">
              <a16:creationId xmlns:a16="http://schemas.microsoft.com/office/drawing/2014/main" id="{00000000-0008-0000-06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0" name="Picture 1" descr="ALMASHRI_0">
          <a:extLst>
            <a:ext uri="{FF2B5EF4-FFF2-40B4-BE49-F238E27FC236}">
              <a16:creationId xmlns:a16="http://schemas.microsoft.com/office/drawing/2014/main" id="{00000000-0008-0000-06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1" name="Picture 1" descr="ALMASHRI_0">
          <a:extLst>
            <a:ext uri="{FF2B5EF4-FFF2-40B4-BE49-F238E27FC236}">
              <a16:creationId xmlns:a16="http://schemas.microsoft.com/office/drawing/2014/main" id="{00000000-0008-0000-06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2" name="Picture 1" descr="ALMASHRI_0">
          <a:extLst>
            <a:ext uri="{FF2B5EF4-FFF2-40B4-BE49-F238E27FC236}">
              <a16:creationId xmlns:a16="http://schemas.microsoft.com/office/drawing/2014/main" id="{00000000-0008-0000-06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3" name="Picture 1" descr="ALMASHRI_0">
          <a:extLst>
            <a:ext uri="{FF2B5EF4-FFF2-40B4-BE49-F238E27FC236}">
              <a16:creationId xmlns:a16="http://schemas.microsoft.com/office/drawing/2014/main" id="{00000000-0008-0000-06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4" name="Picture 1" descr="ALMASHRI_0">
          <a:extLst>
            <a:ext uri="{FF2B5EF4-FFF2-40B4-BE49-F238E27FC236}">
              <a16:creationId xmlns:a16="http://schemas.microsoft.com/office/drawing/2014/main" id="{00000000-0008-0000-06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5" name="Picture 1" descr="ALMASHRI_0">
          <a:extLst>
            <a:ext uri="{FF2B5EF4-FFF2-40B4-BE49-F238E27FC236}">
              <a16:creationId xmlns:a16="http://schemas.microsoft.com/office/drawing/2014/main" id="{00000000-0008-0000-06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6" name="Picture 1" descr="ALMASHRI_0">
          <a:extLst>
            <a:ext uri="{FF2B5EF4-FFF2-40B4-BE49-F238E27FC236}">
              <a16:creationId xmlns:a16="http://schemas.microsoft.com/office/drawing/2014/main" id="{00000000-0008-0000-06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7" name="Picture 1" descr="ALMASHRI_0">
          <a:extLst>
            <a:ext uri="{FF2B5EF4-FFF2-40B4-BE49-F238E27FC236}">
              <a16:creationId xmlns:a16="http://schemas.microsoft.com/office/drawing/2014/main" id="{00000000-0008-0000-06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8" name="Picture 1" descr="ALMASHRI_0">
          <a:extLst>
            <a:ext uri="{FF2B5EF4-FFF2-40B4-BE49-F238E27FC236}">
              <a16:creationId xmlns:a16="http://schemas.microsoft.com/office/drawing/2014/main" id="{00000000-0008-0000-06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69" name="Picture 1" descr="ALMASHRI_0">
          <a:extLst>
            <a:ext uri="{FF2B5EF4-FFF2-40B4-BE49-F238E27FC236}">
              <a16:creationId xmlns:a16="http://schemas.microsoft.com/office/drawing/2014/main" id="{00000000-0008-0000-06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70" name="Picture 1" descr="ALMASHRI_0">
          <a:extLst>
            <a:ext uri="{FF2B5EF4-FFF2-40B4-BE49-F238E27FC236}">
              <a16:creationId xmlns:a16="http://schemas.microsoft.com/office/drawing/2014/main" id="{00000000-0008-0000-06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71" name="Picture 1" descr="ALMASHRI_0">
          <a:extLst>
            <a:ext uri="{FF2B5EF4-FFF2-40B4-BE49-F238E27FC236}">
              <a16:creationId xmlns:a16="http://schemas.microsoft.com/office/drawing/2014/main" id="{00000000-0008-0000-06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72" name="Picture 1" descr="ALMASHRI_0">
          <a:extLst>
            <a:ext uri="{FF2B5EF4-FFF2-40B4-BE49-F238E27FC236}">
              <a16:creationId xmlns:a16="http://schemas.microsoft.com/office/drawing/2014/main" id="{00000000-0008-0000-06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73" name="Picture 1" descr="ALMASHRI_0">
          <a:extLst>
            <a:ext uri="{FF2B5EF4-FFF2-40B4-BE49-F238E27FC236}">
              <a16:creationId xmlns:a16="http://schemas.microsoft.com/office/drawing/2014/main" id="{00000000-0008-0000-06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574" name="Picture 1" descr="ALMASHRI_0">
          <a:extLst>
            <a:ext uri="{FF2B5EF4-FFF2-40B4-BE49-F238E27FC236}">
              <a16:creationId xmlns:a16="http://schemas.microsoft.com/office/drawing/2014/main" id="{00000000-0008-0000-06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75" name="Picture 1" descr="ALMASHRI_0">
          <a:extLst>
            <a:ext uri="{FF2B5EF4-FFF2-40B4-BE49-F238E27FC236}">
              <a16:creationId xmlns:a16="http://schemas.microsoft.com/office/drawing/2014/main" id="{00000000-0008-0000-06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76" name="Picture 1" descr="ALMASHRI_0">
          <a:extLst>
            <a:ext uri="{FF2B5EF4-FFF2-40B4-BE49-F238E27FC236}">
              <a16:creationId xmlns:a16="http://schemas.microsoft.com/office/drawing/2014/main" id="{00000000-0008-0000-06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77" name="Picture 1" descr="ALMASHRI_0">
          <a:extLst>
            <a:ext uri="{FF2B5EF4-FFF2-40B4-BE49-F238E27FC236}">
              <a16:creationId xmlns:a16="http://schemas.microsoft.com/office/drawing/2014/main" id="{00000000-0008-0000-06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78" name="Picture 1" descr="ALMASHRI_0">
          <a:extLst>
            <a:ext uri="{FF2B5EF4-FFF2-40B4-BE49-F238E27FC236}">
              <a16:creationId xmlns:a16="http://schemas.microsoft.com/office/drawing/2014/main" id="{00000000-0008-0000-06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79" name="Picture 1" descr="ALMASHRI_0">
          <a:extLst>
            <a:ext uri="{FF2B5EF4-FFF2-40B4-BE49-F238E27FC236}">
              <a16:creationId xmlns:a16="http://schemas.microsoft.com/office/drawing/2014/main" id="{00000000-0008-0000-06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0" name="Picture 1" descr="ALMASHRI_0">
          <a:extLst>
            <a:ext uri="{FF2B5EF4-FFF2-40B4-BE49-F238E27FC236}">
              <a16:creationId xmlns:a16="http://schemas.microsoft.com/office/drawing/2014/main" id="{00000000-0008-0000-06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1" name="Picture 1" descr="ALMASHRI_0">
          <a:extLst>
            <a:ext uri="{FF2B5EF4-FFF2-40B4-BE49-F238E27FC236}">
              <a16:creationId xmlns:a16="http://schemas.microsoft.com/office/drawing/2014/main" id="{00000000-0008-0000-06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2" name="Picture 1" descr="ALMASHRI_0">
          <a:extLst>
            <a:ext uri="{FF2B5EF4-FFF2-40B4-BE49-F238E27FC236}">
              <a16:creationId xmlns:a16="http://schemas.microsoft.com/office/drawing/2014/main" id="{00000000-0008-0000-06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3" name="Picture 1" descr="ALMASHRI_0">
          <a:extLst>
            <a:ext uri="{FF2B5EF4-FFF2-40B4-BE49-F238E27FC236}">
              <a16:creationId xmlns:a16="http://schemas.microsoft.com/office/drawing/2014/main" id="{00000000-0008-0000-06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4" name="Picture 1" descr="ALMASHRI_0">
          <a:extLst>
            <a:ext uri="{FF2B5EF4-FFF2-40B4-BE49-F238E27FC236}">
              <a16:creationId xmlns:a16="http://schemas.microsoft.com/office/drawing/2014/main" id="{00000000-0008-0000-06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5" name="Picture 1" descr="ALMASHRI_0">
          <a:extLst>
            <a:ext uri="{FF2B5EF4-FFF2-40B4-BE49-F238E27FC236}">
              <a16:creationId xmlns:a16="http://schemas.microsoft.com/office/drawing/2014/main" id="{00000000-0008-0000-06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6" name="Picture 1" descr="ALMASHRI_0">
          <a:extLst>
            <a:ext uri="{FF2B5EF4-FFF2-40B4-BE49-F238E27FC236}">
              <a16:creationId xmlns:a16="http://schemas.microsoft.com/office/drawing/2014/main" id="{00000000-0008-0000-06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7" name="Picture 1" descr="ALMASHRI_0">
          <a:extLst>
            <a:ext uri="{FF2B5EF4-FFF2-40B4-BE49-F238E27FC236}">
              <a16:creationId xmlns:a16="http://schemas.microsoft.com/office/drawing/2014/main" id="{00000000-0008-0000-06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8" name="Picture 1" descr="ALMASHRI_0">
          <a:extLst>
            <a:ext uri="{FF2B5EF4-FFF2-40B4-BE49-F238E27FC236}">
              <a16:creationId xmlns:a16="http://schemas.microsoft.com/office/drawing/2014/main" id="{00000000-0008-0000-06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89" name="Picture 1" descr="ALMASHRI_0">
          <a:extLst>
            <a:ext uri="{FF2B5EF4-FFF2-40B4-BE49-F238E27FC236}">
              <a16:creationId xmlns:a16="http://schemas.microsoft.com/office/drawing/2014/main" id="{00000000-0008-0000-06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590" name="Picture 1" descr="ALMASHRI_0">
          <a:extLst>
            <a:ext uri="{FF2B5EF4-FFF2-40B4-BE49-F238E27FC236}">
              <a16:creationId xmlns:a16="http://schemas.microsoft.com/office/drawing/2014/main" id="{00000000-0008-0000-06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1" name="Picture 1" descr="ALMASHRI_0">
          <a:extLst>
            <a:ext uri="{FF2B5EF4-FFF2-40B4-BE49-F238E27FC236}">
              <a16:creationId xmlns:a16="http://schemas.microsoft.com/office/drawing/2014/main" id="{00000000-0008-0000-06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2" name="Picture 1" descr="ALMASHRI_0">
          <a:extLst>
            <a:ext uri="{FF2B5EF4-FFF2-40B4-BE49-F238E27FC236}">
              <a16:creationId xmlns:a16="http://schemas.microsoft.com/office/drawing/2014/main" id="{00000000-0008-0000-06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3" name="Picture 1" descr="ALMASHRI_0">
          <a:extLst>
            <a:ext uri="{FF2B5EF4-FFF2-40B4-BE49-F238E27FC236}">
              <a16:creationId xmlns:a16="http://schemas.microsoft.com/office/drawing/2014/main" id="{00000000-0008-0000-06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4" name="Picture 1" descr="ALMASHRI_0">
          <a:extLst>
            <a:ext uri="{FF2B5EF4-FFF2-40B4-BE49-F238E27FC236}">
              <a16:creationId xmlns:a16="http://schemas.microsoft.com/office/drawing/2014/main" id="{00000000-0008-0000-06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5" name="Picture 1" descr="ALMASHRI_0">
          <a:extLst>
            <a:ext uri="{FF2B5EF4-FFF2-40B4-BE49-F238E27FC236}">
              <a16:creationId xmlns:a16="http://schemas.microsoft.com/office/drawing/2014/main" id="{00000000-0008-0000-06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6" name="Picture 1" descr="ALMASHRI_0">
          <a:extLst>
            <a:ext uri="{FF2B5EF4-FFF2-40B4-BE49-F238E27FC236}">
              <a16:creationId xmlns:a16="http://schemas.microsoft.com/office/drawing/2014/main" id="{00000000-0008-0000-06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7" name="Picture 1" descr="ALMASHRI_0">
          <a:extLst>
            <a:ext uri="{FF2B5EF4-FFF2-40B4-BE49-F238E27FC236}">
              <a16:creationId xmlns:a16="http://schemas.microsoft.com/office/drawing/2014/main" id="{00000000-0008-0000-06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8" name="Picture 1" descr="ALMASHRI_0">
          <a:extLst>
            <a:ext uri="{FF2B5EF4-FFF2-40B4-BE49-F238E27FC236}">
              <a16:creationId xmlns:a16="http://schemas.microsoft.com/office/drawing/2014/main" id="{00000000-0008-0000-06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599" name="Picture 1" descr="ALMASHRI_0">
          <a:extLst>
            <a:ext uri="{FF2B5EF4-FFF2-40B4-BE49-F238E27FC236}">
              <a16:creationId xmlns:a16="http://schemas.microsoft.com/office/drawing/2014/main" id="{00000000-0008-0000-06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00" name="Picture 1" descr="ALMASHRI_0">
          <a:extLst>
            <a:ext uri="{FF2B5EF4-FFF2-40B4-BE49-F238E27FC236}">
              <a16:creationId xmlns:a16="http://schemas.microsoft.com/office/drawing/2014/main" id="{00000000-0008-0000-06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01" name="Picture 1" descr="ALMASHRI_0">
          <a:extLst>
            <a:ext uri="{FF2B5EF4-FFF2-40B4-BE49-F238E27FC236}">
              <a16:creationId xmlns:a16="http://schemas.microsoft.com/office/drawing/2014/main" id="{00000000-0008-0000-06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02" name="Picture 1" descr="ALMASHRI_0">
          <a:extLst>
            <a:ext uri="{FF2B5EF4-FFF2-40B4-BE49-F238E27FC236}">
              <a16:creationId xmlns:a16="http://schemas.microsoft.com/office/drawing/2014/main" id="{00000000-0008-0000-06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03" name="Picture 1" descr="ALMASHRI_0">
          <a:extLst>
            <a:ext uri="{FF2B5EF4-FFF2-40B4-BE49-F238E27FC236}">
              <a16:creationId xmlns:a16="http://schemas.microsoft.com/office/drawing/2014/main" id="{00000000-0008-0000-06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04" name="Picture 1" descr="ALMASHRI_0">
          <a:extLst>
            <a:ext uri="{FF2B5EF4-FFF2-40B4-BE49-F238E27FC236}">
              <a16:creationId xmlns:a16="http://schemas.microsoft.com/office/drawing/2014/main" id="{00000000-0008-0000-06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05" name="Picture 1" descr="ALMASHRI_0">
          <a:extLst>
            <a:ext uri="{FF2B5EF4-FFF2-40B4-BE49-F238E27FC236}">
              <a16:creationId xmlns:a16="http://schemas.microsoft.com/office/drawing/2014/main" id="{00000000-0008-0000-06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06" name="Picture 1" descr="ALMASHRI_0">
          <a:extLst>
            <a:ext uri="{FF2B5EF4-FFF2-40B4-BE49-F238E27FC236}">
              <a16:creationId xmlns:a16="http://schemas.microsoft.com/office/drawing/2014/main" id="{00000000-0008-0000-06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07" name="Picture 1" descr="ALMASHRI_0">
          <a:extLst>
            <a:ext uri="{FF2B5EF4-FFF2-40B4-BE49-F238E27FC236}">
              <a16:creationId xmlns:a16="http://schemas.microsoft.com/office/drawing/2014/main" id="{00000000-0008-0000-06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08" name="Picture 1" descr="ALMASHRI_0">
          <a:extLst>
            <a:ext uri="{FF2B5EF4-FFF2-40B4-BE49-F238E27FC236}">
              <a16:creationId xmlns:a16="http://schemas.microsoft.com/office/drawing/2014/main" id="{00000000-0008-0000-06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09" name="Picture 1" descr="ALMASHRI_0">
          <a:extLst>
            <a:ext uri="{FF2B5EF4-FFF2-40B4-BE49-F238E27FC236}">
              <a16:creationId xmlns:a16="http://schemas.microsoft.com/office/drawing/2014/main" id="{00000000-0008-0000-06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0" name="Picture 1" descr="ALMASHRI_0">
          <a:extLst>
            <a:ext uri="{FF2B5EF4-FFF2-40B4-BE49-F238E27FC236}">
              <a16:creationId xmlns:a16="http://schemas.microsoft.com/office/drawing/2014/main" id="{00000000-0008-0000-06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1" name="Picture 1" descr="ALMASHRI_0">
          <a:extLst>
            <a:ext uri="{FF2B5EF4-FFF2-40B4-BE49-F238E27FC236}">
              <a16:creationId xmlns:a16="http://schemas.microsoft.com/office/drawing/2014/main" id="{00000000-0008-0000-06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2" name="Picture 1" descr="ALMASHRI_0">
          <a:extLst>
            <a:ext uri="{FF2B5EF4-FFF2-40B4-BE49-F238E27FC236}">
              <a16:creationId xmlns:a16="http://schemas.microsoft.com/office/drawing/2014/main" id="{00000000-0008-0000-06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3" name="Picture 1" descr="ALMASHRI_0">
          <a:extLst>
            <a:ext uri="{FF2B5EF4-FFF2-40B4-BE49-F238E27FC236}">
              <a16:creationId xmlns:a16="http://schemas.microsoft.com/office/drawing/2014/main" id="{00000000-0008-0000-06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4" name="Picture 1" descr="ALMASHRI_0">
          <a:extLst>
            <a:ext uri="{FF2B5EF4-FFF2-40B4-BE49-F238E27FC236}">
              <a16:creationId xmlns:a16="http://schemas.microsoft.com/office/drawing/2014/main" id="{00000000-0008-0000-06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5" name="Picture 1" descr="ALMASHRI_0">
          <a:extLst>
            <a:ext uri="{FF2B5EF4-FFF2-40B4-BE49-F238E27FC236}">
              <a16:creationId xmlns:a16="http://schemas.microsoft.com/office/drawing/2014/main" id="{00000000-0008-0000-06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6" name="Picture 1" descr="ALMASHRI_0">
          <a:extLst>
            <a:ext uri="{FF2B5EF4-FFF2-40B4-BE49-F238E27FC236}">
              <a16:creationId xmlns:a16="http://schemas.microsoft.com/office/drawing/2014/main" id="{00000000-0008-0000-06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7" name="Picture 1" descr="ALMASHRI_0">
          <a:extLst>
            <a:ext uri="{FF2B5EF4-FFF2-40B4-BE49-F238E27FC236}">
              <a16:creationId xmlns:a16="http://schemas.microsoft.com/office/drawing/2014/main" id="{00000000-0008-0000-06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8" name="Picture 1" descr="ALMASHRI_0">
          <a:extLst>
            <a:ext uri="{FF2B5EF4-FFF2-40B4-BE49-F238E27FC236}">
              <a16:creationId xmlns:a16="http://schemas.microsoft.com/office/drawing/2014/main" id="{00000000-0008-0000-06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19" name="Picture 1" descr="ALMASHRI_0">
          <a:extLst>
            <a:ext uri="{FF2B5EF4-FFF2-40B4-BE49-F238E27FC236}">
              <a16:creationId xmlns:a16="http://schemas.microsoft.com/office/drawing/2014/main" id="{00000000-0008-0000-06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20" name="Picture 1" descr="ALMASHRI_0">
          <a:extLst>
            <a:ext uri="{FF2B5EF4-FFF2-40B4-BE49-F238E27FC236}">
              <a16:creationId xmlns:a16="http://schemas.microsoft.com/office/drawing/2014/main" id="{00000000-0008-0000-06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21" name="Picture 1" descr="ALMASHRI_0">
          <a:extLst>
            <a:ext uri="{FF2B5EF4-FFF2-40B4-BE49-F238E27FC236}">
              <a16:creationId xmlns:a16="http://schemas.microsoft.com/office/drawing/2014/main" id="{00000000-0008-0000-06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22" name="Picture 1" descr="ALMASHRI_0">
          <a:extLst>
            <a:ext uri="{FF2B5EF4-FFF2-40B4-BE49-F238E27FC236}">
              <a16:creationId xmlns:a16="http://schemas.microsoft.com/office/drawing/2014/main" id="{00000000-0008-0000-06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23" name="Picture 1" descr="ALMASHRI_0">
          <a:extLst>
            <a:ext uri="{FF2B5EF4-FFF2-40B4-BE49-F238E27FC236}">
              <a16:creationId xmlns:a16="http://schemas.microsoft.com/office/drawing/2014/main" id="{00000000-0008-0000-06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24" name="Picture 1" descr="ALMASHRI_0">
          <a:extLst>
            <a:ext uri="{FF2B5EF4-FFF2-40B4-BE49-F238E27FC236}">
              <a16:creationId xmlns:a16="http://schemas.microsoft.com/office/drawing/2014/main" id="{00000000-0008-0000-06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25" name="Picture 1" descr="ALMASHRI_0">
          <a:extLst>
            <a:ext uri="{FF2B5EF4-FFF2-40B4-BE49-F238E27FC236}">
              <a16:creationId xmlns:a16="http://schemas.microsoft.com/office/drawing/2014/main" id="{00000000-0008-0000-06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26" name="Picture 1" descr="ALMASHRI_0">
          <a:extLst>
            <a:ext uri="{FF2B5EF4-FFF2-40B4-BE49-F238E27FC236}">
              <a16:creationId xmlns:a16="http://schemas.microsoft.com/office/drawing/2014/main" id="{00000000-0008-0000-06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27" name="Picture 1" descr="ALMASHRI_0">
          <a:extLst>
            <a:ext uri="{FF2B5EF4-FFF2-40B4-BE49-F238E27FC236}">
              <a16:creationId xmlns:a16="http://schemas.microsoft.com/office/drawing/2014/main" id="{00000000-0008-0000-06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28" name="Picture 1" descr="ALMASHRI_0">
          <a:extLst>
            <a:ext uri="{FF2B5EF4-FFF2-40B4-BE49-F238E27FC236}">
              <a16:creationId xmlns:a16="http://schemas.microsoft.com/office/drawing/2014/main" id="{00000000-0008-0000-06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29" name="Picture 1" descr="ALMASHRI_0">
          <a:extLst>
            <a:ext uri="{FF2B5EF4-FFF2-40B4-BE49-F238E27FC236}">
              <a16:creationId xmlns:a16="http://schemas.microsoft.com/office/drawing/2014/main" id="{00000000-0008-0000-06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0" name="Picture 1" descr="ALMASHRI_0">
          <a:extLst>
            <a:ext uri="{FF2B5EF4-FFF2-40B4-BE49-F238E27FC236}">
              <a16:creationId xmlns:a16="http://schemas.microsoft.com/office/drawing/2014/main" id="{00000000-0008-0000-06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1" name="Picture 1" descr="ALMASHRI_0">
          <a:extLst>
            <a:ext uri="{FF2B5EF4-FFF2-40B4-BE49-F238E27FC236}">
              <a16:creationId xmlns:a16="http://schemas.microsoft.com/office/drawing/2014/main" id="{00000000-0008-0000-06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2" name="Picture 1" descr="ALMASHRI_0">
          <a:extLst>
            <a:ext uri="{FF2B5EF4-FFF2-40B4-BE49-F238E27FC236}">
              <a16:creationId xmlns:a16="http://schemas.microsoft.com/office/drawing/2014/main" id="{00000000-0008-0000-06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3" name="Picture 1" descr="ALMASHRI_0">
          <a:extLst>
            <a:ext uri="{FF2B5EF4-FFF2-40B4-BE49-F238E27FC236}">
              <a16:creationId xmlns:a16="http://schemas.microsoft.com/office/drawing/2014/main" id="{00000000-0008-0000-06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4" name="Picture 1" descr="ALMASHRI_0">
          <a:extLst>
            <a:ext uri="{FF2B5EF4-FFF2-40B4-BE49-F238E27FC236}">
              <a16:creationId xmlns:a16="http://schemas.microsoft.com/office/drawing/2014/main" id="{00000000-0008-0000-06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5" name="Picture 1" descr="ALMASHRI_0">
          <a:extLst>
            <a:ext uri="{FF2B5EF4-FFF2-40B4-BE49-F238E27FC236}">
              <a16:creationId xmlns:a16="http://schemas.microsoft.com/office/drawing/2014/main" id="{00000000-0008-0000-06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6" name="Picture 1" descr="ALMASHRI_0">
          <a:extLst>
            <a:ext uri="{FF2B5EF4-FFF2-40B4-BE49-F238E27FC236}">
              <a16:creationId xmlns:a16="http://schemas.microsoft.com/office/drawing/2014/main" id="{00000000-0008-0000-06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7" name="Picture 1" descr="ALMASHRI_0">
          <a:extLst>
            <a:ext uri="{FF2B5EF4-FFF2-40B4-BE49-F238E27FC236}">
              <a16:creationId xmlns:a16="http://schemas.microsoft.com/office/drawing/2014/main" id="{00000000-0008-0000-06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638" name="Picture 1" descr="ALMASHRI_0">
          <a:extLst>
            <a:ext uri="{FF2B5EF4-FFF2-40B4-BE49-F238E27FC236}">
              <a16:creationId xmlns:a16="http://schemas.microsoft.com/office/drawing/2014/main" id="{00000000-0008-0000-06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39" name="Picture 1" descr="ALMASHRI_0">
          <a:extLst>
            <a:ext uri="{FF2B5EF4-FFF2-40B4-BE49-F238E27FC236}">
              <a16:creationId xmlns:a16="http://schemas.microsoft.com/office/drawing/2014/main" id="{00000000-0008-0000-06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0" name="Picture 1" descr="ALMASHRI_0">
          <a:extLst>
            <a:ext uri="{FF2B5EF4-FFF2-40B4-BE49-F238E27FC236}">
              <a16:creationId xmlns:a16="http://schemas.microsoft.com/office/drawing/2014/main" id="{00000000-0008-0000-06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1" name="Picture 1" descr="ALMASHRI_0">
          <a:extLst>
            <a:ext uri="{FF2B5EF4-FFF2-40B4-BE49-F238E27FC236}">
              <a16:creationId xmlns:a16="http://schemas.microsoft.com/office/drawing/2014/main" id="{00000000-0008-0000-06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2" name="Picture 1" descr="ALMASHRI_0">
          <a:extLst>
            <a:ext uri="{FF2B5EF4-FFF2-40B4-BE49-F238E27FC236}">
              <a16:creationId xmlns:a16="http://schemas.microsoft.com/office/drawing/2014/main" id="{00000000-0008-0000-06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3" name="Picture 1" descr="ALMASHRI_0">
          <a:extLst>
            <a:ext uri="{FF2B5EF4-FFF2-40B4-BE49-F238E27FC236}">
              <a16:creationId xmlns:a16="http://schemas.microsoft.com/office/drawing/2014/main" id="{00000000-0008-0000-06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4" name="Picture 1" descr="ALMASHRI_0">
          <a:extLst>
            <a:ext uri="{FF2B5EF4-FFF2-40B4-BE49-F238E27FC236}">
              <a16:creationId xmlns:a16="http://schemas.microsoft.com/office/drawing/2014/main" id="{00000000-0008-0000-06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5" name="Picture 1" descr="ALMASHRI_0">
          <a:extLst>
            <a:ext uri="{FF2B5EF4-FFF2-40B4-BE49-F238E27FC236}">
              <a16:creationId xmlns:a16="http://schemas.microsoft.com/office/drawing/2014/main" id="{00000000-0008-0000-06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6" name="Picture 1" descr="ALMASHRI_0">
          <a:extLst>
            <a:ext uri="{FF2B5EF4-FFF2-40B4-BE49-F238E27FC236}">
              <a16:creationId xmlns:a16="http://schemas.microsoft.com/office/drawing/2014/main" id="{00000000-0008-0000-06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7" name="Picture 1" descr="ALMASHRI_0">
          <a:extLst>
            <a:ext uri="{FF2B5EF4-FFF2-40B4-BE49-F238E27FC236}">
              <a16:creationId xmlns:a16="http://schemas.microsoft.com/office/drawing/2014/main" id="{00000000-0008-0000-06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8" name="Picture 1" descr="ALMASHRI_0">
          <a:extLst>
            <a:ext uri="{FF2B5EF4-FFF2-40B4-BE49-F238E27FC236}">
              <a16:creationId xmlns:a16="http://schemas.microsoft.com/office/drawing/2014/main" id="{00000000-0008-0000-06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49" name="Picture 1" descr="ALMASHRI_0">
          <a:extLst>
            <a:ext uri="{FF2B5EF4-FFF2-40B4-BE49-F238E27FC236}">
              <a16:creationId xmlns:a16="http://schemas.microsoft.com/office/drawing/2014/main" id="{00000000-0008-0000-06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50" name="Picture 1" descr="ALMASHRI_0">
          <a:extLst>
            <a:ext uri="{FF2B5EF4-FFF2-40B4-BE49-F238E27FC236}">
              <a16:creationId xmlns:a16="http://schemas.microsoft.com/office/drawing/2014/main" id="{00000000-0008-0000-06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51" name="Picture 1" descr="ALMASHRI_0">
          <a:extLst>
            <a:ext uri="{FF2B5EF4-FFF2-40B4-BE49-F238E27FC236}">
              <a16:creationId xmlns:a16="http://schemas.microsoft.com/office/drawing/2014/main" id="{00000000-0008-0000-06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52" name="Picture 1" descr="ALMASHRI_0">
          <a:extLst>
            <a:ext uri="{FF2B5EF4-FFF2-40B4-BE49-F238E27FC236}">
              <a16:creationId xmlns:a16="http://schemas.microsoft.com/office/drawing/2014/main" id="{00000000-0008-0000-06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53" name="Picture 1" descr="ALMASHRI_0">
          <a:extLst>
            <a:ext uri="{FF2B5EF4-FFF2-40B4-BE49-F238E27FC236}">
              <a16:creationId xmlns:a16="http://schemas.microsoft.com/office/drawing/2014/main" id="{00000000-0008-0000-06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654" name="Picture 1" descr="ALMASHRI_0">
          <a:extLst>
            <a:ext uri="{FF2B5EF4-FFF2-40B4-BE49-F238E27FC236}">
              <a16:creationId xmlns:a16="http://schemas.microsoft.com/office/drawing/2014/main" id="{00000000-0008-0000-06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55" name="Picture 1" descr="ALMASHRI_0">
          <a:extLst>
            <a:ext uri="{FF2B5EF4-FFF2-40B4-BE49-F238E27FC236}">
              <a16:creationId xmlns:a16="http://schemas.microsoft.com/office/drawing/2014/main" id="{00000000-0008-0000-06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56" name="Picture 1" descr="ALMASHRI_0">
          <a:extLst>
            <a:ext uri="{FF2B5EF4-FFF2-40B4-BE49-F238E27FC236}">
              <a16:creationId xmlns:a16="http://schemas.microsoft.com/office/drawing/2014/main" id="{00000000-0008-0000-06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57" name="Picture 1" descr="ALMASHRI_0">
          <a:extLst>
            <a:ext uri="{FF2B5EF4-FFF2-40B4-BE49-F238E27FC236}">
              <a16:creationId xmlns:a16="http://schemas.microsoft.com/office/drawing/2014/main" id="{00000000-0008-0000-06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58" name="Picture 1" descr="ALMASHRI_0">
          <a:extLst>
            <a:ext uri="{FF2B5EF4-FFF2-40B4-BE49-F238E27FC236}">
              <a16:creationId xmlns:a16="http://schemas.microsoft.com/office/drawing/2014/main" id="{00000000-0008-0000-06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59" name="Picture 1" descr="ALMASHRI_0">
          <a:extLst>
            <a:ext uri="{FF2B5EF4-FFF2-40B4-BE49-F238E27FC236}">
              <a16:creationId xmlns:a16="http://schemas.microsoft.com/office/drawing/2014/main" id="{00000000-0008-0000-06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0" name="Picture 1" descr="ALMASHRI_0">
          <a:extLst>
            <a:ext uri="{FF2B5EF4-FFF2-40B4-BE49-F238E27FC236}">
              <a16:creationId xmlns:a16="http://schemas.microsoft.com/office/drawing/2014/main" id="{00000000-0008-0000-06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1" name="Picture 1" descr="ALMASHRI_0">
          <a:extLst>
            <a:ext uri="{FF2B5EF4-FFF2-40B4-BE49-F238E27FC236}">
              <a16:creationId xmlns:a16="http://schemas.microsoft.com/office/drawing/2014/main" id="{00000000-0008-0000-06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2" name="Picture 1" descr="ALMASHRI_0">
          <a:extLst>
            <a:ext uri="{FF2B5EF4-FFF2-40B4-BE49-F238E27FC236}">
              <a16:creationId xmlns:a16="http://schemas.microsoft.com/office/drawing/2014/main" id="{00000000-0008-0000-06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3" name="Picture 1" descr="ALMASHRI_0">
          <a:extLst>
            <a:ext uri="{FF2B5EF4-FFF2-40B4-BE49-F238E27FC236}">
              <a16:creationId xmlns:a16="http://schemas.microsoft.com/office/drawing/2014/main" id="{00000000-0008-0000-06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4" name="Picture 1" descr="ALMASHRI_0">
          <a:extLst>
            <a:ext uri="{FF2B5EF4-FFF2-40B4-BE49-F238E27FC236}">
              <a16:creationId xmlns:a16="http://schemas.microsoft.com/office/drawing/2014/main" id="{00000000-0008-0000-06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5" name="Picture 1" descr="ALMASHRI_0">
          <a:extLst>
            <a:ext uri="{FF2B5EF4-FFF2-40B4-BE49-F238E27FC236}">
              <a16:creationId xmlns:a16="http://schemas.microsoft.com/office/drawing/2014/main" id="{00000000-0008-0000-06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6" name="Picture 1" descr="ALMASHRI_0">
          <a:extLst>
            <a:ext uri="{FF2B5EF4-FFF2-40B4-BE49-F238E27FC236}">
              <a16:creationId xmlns:a16="http://schemas.microsoft.com/office/drawing/2014/main" id="{00000000-0008-0000-06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7" name="Picture 1" descr="ALMASHRI_0">
          <a:extLst>
            <a:ext uri="{FF2B5EF4-FFF2-40B4-BE49-F238E27FC236}">
              <a16:creationId xmlns:a16="http://schemas.microsoft.com/office/drawing/2014/main" id="{00000000-0008-0000-06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8" name="Picture 1" descr="ALMASHRI_0">
          <a:extLst>
            <a:ext uri="{FF2B5EF4-FFF2-40B4-BE49-F238E27FC236}">
              <a16:creationId xmlns:a16="http://schemas.microsoft.com/office/drawing/2014/main" id="{00000000-0008-0000-06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69" name="Picture 1" descr="ALMASHRI_0">
          <a:extLst>
            <a:ext uri="{FF2B5EF4-FFF2-40B4-BE49-F238E27FC236}">
              <a16:creationId xmlns:a16="http://schemas.microsoft.com/office/drawing/2014/main" id="{00000000-0008-0000-06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670" name="Picture 1" descr="ALMASHRI_0">
          <a:extLst>
            <a:ext uri="{FF2B5EF4-FFF2-40B4-BE49-F238E27FC236}">
              <a16:creationId xmlns:a16="http://schemas.microsoft.com/office/drawing/2014/main" id="{00000000-0008-0000-06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1" name="Picture 1" descr="ALMASHRI_0">
          <a:extLst>
            <a:ext uri="{FF2B5EF4-FFF2-40B4-BE49-F238E27FC236}">
              <a16:creationId xmlns:a16="http://schemas.microsoft.com/office/drawing/2014/main" id="{00000000-0008-0000-06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2" name="Picture 1" descr="ALMASHRI_0">
          <a:extLst>
            <a:ext uri="{FF2B5EF4-FFF2-40B4-BE49-F238E27FC236}">
              <a16:creationId xmlns:a16="http://schemas.microsoft.com/office/drawing/2014/main" id="{00000000-0008-0000-06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3" name="Picture 1" descr="ALMASHRI_0">
          <a:extLst>
            <a:ext uri="{FF2B5EF4-FFF2-40B4-BE49-F238E27FC236}">
              <a16:creationId xmlns:a16="http://schemas.microsoft.com/office/drawing/2014/main" id="{00000000-0008-0000-06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4" name="Picture 1" descr="ALMASHRI_0">
          <a:extLst>
            <a:ext uri="{FF2B5EF4-FFF2-40B4-BE49-F238E27FC236}">
              <a16:creationId xmlns:a16="http://schemas.microsoft.com/office/drawing/2014/main" id="{00000000-0008-0000-06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5" name="Picture 1" descr="ALMASHRI_0">
          <a:extLst>
            <a:ext uri="{FF2B5EF4-FFF2-40B4-BE49-F238E27FC236}">
              <a16:creationId xmlns:a16="http://schemas.microsoft.com/office/drawing/2014/main" id="{00000000-0008-0000-06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6" name="Picture 1" descr="ALMASHRI_0">
          <a:extLst>
            <a:ext uri="{FF2B5EF4-FFF2-40B4-BE49-F238E27FC236}">
              <a16:creationId xmlns:a16="http://schemas.microsoft.com/office/drawing/2014/main" id="{00000000-0008-0000-06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7" name="Picture 1" descr="ALMASHRI_0">
          <a:extLst>
            <a:ext uri="{FF2B5EF4-FFF2-40B4-BE49-F238E27FC236}">
              <a16:creationId xmlns:a16="http://schemas.microsoft.com/office/drawing/2014/main" id="{00000000-0008-0000-06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8" name="Picture 1" descr="ALMASHRI_0">
          <a:extLst>
            <a:ext uri="{FF2B5EF4-FFF2-40B4-BE49-F238E27FC236}">
              <a16:creationId xmlns:a16="http://schemas.microsoft.com/office/drawing/2014/main" id="{00000000-0008-0000-06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79" name="Picture 1" descr="ALMASHRI_0">
          <a:extLst>
            <a:ext uri="{FF2B5EF4-FFF2-40B4-BE49-F238E27FC236}">
              <a16:creationId xmlns:a16="http://schemas.microsoft.com/office/drawing/2014/main" id="{00000000-0008-0000-06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80" name="Picture 1" descr="ALMASHRI_0">
          <a:extLst>
            <a:ext uri="{FF2B5EF4-FFF2-40B4-BE49-F238E27FC236}">
              <a16:creationId xmlns:a16="http://schemas.microsoft.com/office/drawing/2014/main" id="{00000000-0008-0000-06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81" name="Picture 1" descr="ALMASHRI_0">
          <a:extLst>
            <a:ext uri="{FF2B5EF4-FFF2-40B4-BE49-F238E27FC236}">
              <a16:creationId xmlns:a16="http://schemas.microsoft.com/office/drawing/2014/main" id="{00000000-0008-0000-06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82" name="Picture 1" descr="ALMASHRI_0">
          <a:extLst>
            <a:ext uri="{FF2B5EF4-FFF2-40B4-BE49-F238E27FC236}">
              <a16:creationId xmlns:a16="http://schemas.microsoft.com/office/drawing/2014/main" id="{00000000-0008-0000-06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83" name="Picture 1" descr="ALMASHRI_0">
          <a:extLst>
            <a:ext uri="{FF2B5EF4-FFF2-40B4-BE49-F238E27FC236}">
              <a16:creationId xmlns:a16="http://schemas.microsoft.com/office/drawing/2014/main" id="{00000000-0008-0000-06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84" name="Picture 1" descr="ALMASHRI_0">
          <a:extLst>
            <a:ext uri="{FF2B5EF4-FFF2-40B4-BE49-F238E27FC236}">
              <a16:creationId xmlns:a16="http://schemas.microsoft.com/office/drawing/2014/main" id="{00000000-0008-0000-06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85" name="Picture 1" descr="ALMASHRI_0">
          <a:extLst>
            <a:ext uri="{FF2B5EF4-FFF2-40B4-BE49-F238E27FC236}">
              <a16:creationId xmlns:a16="http://schemas.microsoft.com/office/drawing/2014/main" id="{00000000-0008-0000-06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686" name="Picture 1" descr="ALMASHRI_0">
          <a:extLst>
            <a:ext uri="{FF2B5EF4-FFF2-40B4-BE49-F238E27FC236}">
              <a16:creationId xmlns:a16="http://schemas.microsoft.com/office/drawing/2014/main" id="{00000000-0008-0000-06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87" name="Picture 1" descr="ALMASHRI_0">
          <a:extLst>
            <a:ext uri="{FF2B5EF4-FFF2-40B4-BE49-F238E27FC236}">
              <a16:creationId xmlns:a16="http://schemas.microsoft.com/office/drawing/2014/main" id="{00000000-0008-0000-06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88" name="Picture 1" descr="ALMASHRI_0">
          <a:extLst>
            <a:ext uri="{FF2B5EF4-FFF2-40B4-BE49-F238E27FC236}">
              <a16:creationId xmlns:a16="http://schemas.microsoft.com/office/drawing/2014/main" id="{00000000-0008-0000-06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89" name="Picture 1" descr="ALMASHRI_0">
          <a:extLst>
            <a:ext uri="{FF2B5EF4-FFF2-40B4-BE49-F238E27FC236}">
              <a16:creationId xmlns:a16="http://schemas.microsoft.com/office/drawing/2014/main" id="{00000000-0008-0000-06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0" name="Picture 1" descr="ALMASHRI_0">
          <a:extLst>
            <a:ext uri="{FF2B5EF4-FFF2-40B4-BE49-F238E27FC236}">
              <a16:creationId xmlns:a16="http://schemas.microsoft.com/office/drawing/2014/main" id="{00000000-0008-0000-06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1" name="Picture 1" descr="ALMASHRI_0">
          <a:extLst>
            <a:ext uri="{FF2B5EF4-FFF2-40B4-BE49-F238E27FC236}">
              <a16:creationId xmlns:a16="http://schemas.microsoft.com/office/drawing/2014/main" id="{00000000-0008-0000-06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2" name="Picture 1" descr="ALMASHRI_0">
          <a:extLst>
            <a:ext uri="{FF2B5EF4-FFF2-40B4-BE49-F238E27FC236}">
              <a16:creationId xmlns:a16="http://schemas.microsoft.com/office/drawing/2014/main" id="{00000000-0008-0000-06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3" name="Picture 1" descr="ALMASHRI_0">
          <a:extLst>
            <a:ext uri="{FF2B5EF4-FFF2-40B4-BE49-F238E27FC236}">
              <a16:creationId xmlns:a16="http://schemas.microsoft.com/office/drawing/2014/main" id="{00000000-0008-0000-06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4" name="Picture 1" descr="ALMASHRI_0">
          <a:extLst>
            <a:ext uri="{FF2B5EF4-FFF2-40B4-BE49-F238E27FC236}">
              <a16:creationId xmlns:a16="http://schemas.microsoft.com/office/drawing/2014/main" id="{00000000-0008-0000-06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5" name="Picture 1" descr="ALMASHRI_0">
          <a:extLst>
            <a:ext uri="{FF2B5EF4-FFF2-40B4-BE49-F238E27FC236}">
              <a16:creationId xmlns:a16="http://schemas.microsoft.com/office/drawing/2014/main" id="{00000000-0008-0000-06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6" name="Picture 1" descr="ALMASHRI_0">
          <a:extLst>
            <a:ext uri="{FF2B5EF4-FFF2-40B4-BE49-F238E27FC236}">
              <a16:creationId xmlns:a16="http://schemas.microsoft.com/office/drawing/2014/main" id="{00000000-0008-0000-06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7" name="Picture 1" descr="ALMASHRI_0">
          <a:extLst>
            <a:ext uri="{FF2B5EF4-FFF2-40B4-BE49-F238E27FC236}">
              <a16:creationId xmlns:a16="http://schemas.microsoft.com/office/drawing/2014/main" id="{00000000-0008-0000-06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8" name="Picture 1" descr="ALMASHRI_0">
          <a:extLst>
            <a:ext uri="{FF2B5EF4-FFF2-40B4-BE49-F238E27FC236}">
              <a16:creationId xmlns:a16="http://schemas.microsoft.com/office/drawing/2014/main" id="{00000000-0008-0000-06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699" name="Picture 1" descr="ALMASHRI_0">
          <a:extLst>
            <a:ext uri="{FF2B5EF4-FFF2-40B4-BE49-F238E27FC236}">
              <a16:creationId xmlns:a16="http://schemas.microsoft.com/office/drawing/2014/main" id="{00000000-0008-0000-06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700" name="Picture 1" descr="ALMASHRI_0">
          <a:extLst>
            <a:ext uri="{FF2B5EF4-FFF2-40B4-BE49-F238E27FC236}">
              <a16:creationId xmlns:a16="http://schemas.microsoft.com/office/drawing/2014/main" id="{00000000-0008-0000-06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701" name="Picture 1" descr="ALMASHRI_0">
          <a:extLst>
            <a:ext uri="{FF2B5EF4-FFF2-40B4-BE49-F238E27FC236}">
              <a16:creationId xmlns:a16="http://schemas.microsoft.com/office/drawing/2014/main" id="{00000000-0008-0000-06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702" name="Picture 1" descr="ALMASHRI_0">
          <a:extLst>
            <a:ext uri="{FF2B5EF4-FFF2-40B4-BE49-F238E27FC236}">
              <a16:creationId xmlns:a16="http://schemas.microsoft.com/office/drawing/2014/main" id="{00000000-0008-0000-06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03" name="Picture 1" descr="ALMASHRI_0">
          <a:extLst>
            <a:ext uri="{FF2B5EF4-FFF2-40B4-BE49-F238E27FC236}">
              <a16:creationId xmlns:a16="http://schemas.microsoft.com/office/drawing/2014/main" id="{00000000-0008-0000-06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04" name="Picture 1" descr="ALMASHRI_0">
          <a:extLst>
            <a:ext uri="{FF2B5EF4-FFF2-40B4-BE49-F238E27FC236}">
              <a16:creationId xmlns:a16="http://schemas.microsoft.com/office/drawing/2014/main" id="{00000000-0008-0000-06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05" name="Picture 1" descr="ALMASHRI_0">
          <a:extLst>
            <a:ext uri="{FF2B5EF4-FFF2-40B4-BE49-F238E27FC236}">
              <a16:creationId xmlns:a16="http://schemas.microsoft.com/office/drawing/2014/main" id="{00000000-0008-0000-06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06" name="Picture 1" descr="ALMASHRI_0">
          <a:extLst>
            <a:ext uri="{FF2B5EF4-FFF2-40B4-BE49-F238E27FC236}">
              <a16:creationId xmlns:a16="http://schemas.microsoft.com/office/drawing/2014/main" id="{00000000-0008-0000-06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07" name="Picture 1" descr="ALMASHRI_0">
          <a:extLst>
            <a:ext uri="{FF2B5EF4-FFF2-40B4-BE49-F238E27FC236}">
              <a16:creationId xmlns:a16="http://schemas.microsoft.com/office/drawing/2014/main" id="{00000000-0008-0000-06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08" name="Picture 1" descr="ALMASHRI_0">
          <a:extLst>
            <a:ext uri="{FF2B5EF4-FFF2-40B4-BE49-F238E27FC236}">
              <a16:creationId xmlns:a16="http://schemas.microsoft.com/office/drawing/2014/main" id="{00000000-0008-0000-06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09" name="Picture 1" descr="ALMASHRI_0">
          <a:extLst>
            <a:ext uri="{FF2B5EF4-FFF2-40B4-BE49-F238E27FC236}">
              <a16:creationId xmlns:a16="http://schemas.microsoft.com/office/drawing/2014/main" id="{00000000-0008-0000-06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0" name="Picture 1" descr="ALMASHRI_0">
          <a:extLst>
            <a:ext uri="{FF2B5EF4-FFF2-40B4-BE49-F238E27FC236}">
              <a16:creationId xmlns:a16="http://schemas.microsoft.com/office/drawing/2014/main" id="{00000000-0008-0000-06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1" name="Picture 1" descr="ALMASHRI_0">
          <a:extLst>
            <a:ext uri="{FF2B5EF4-FFF2-40B4-BE49-F238E27FC236}">
              <a16:creationId xmlns:a16="http://schemas.microsoft.com/office/drawing/2014/main" id="{00000000-0008-0000-06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2" name="Picture 1" descr="ALMASHRI_0">
          <a:extLst>
            <a:ext uri="{FF2B5EF4-FFF2-40B4-BE49-F238E27FC236}">
              <a16:creationId xmlns:a16="http://schemas.microsoft.com/office/drawing/2014/main" id="{00000000-0008-0000-06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3" name="Picture 1" descr="ALMASHRI_0">
          <a:extLst>
            <a:ext uri="{FF2B5EF4-FFF2-40B4-BE49-F238E27FC236}">
              <a16:creationId xmlns:a16="http://schemas.microsoft.com/office/drawing/2014/main" id="{00000000-0008-0000-06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4" name="Picture 1" descr="ALMASHRI_0">
          <a:extLst>
            <a:ext uri="{FF2B5EF4-FFF2-40B4-BE49-F238E27FC236}">
              <a16:creationId xmlns:a16="http://schemas.microsoft.com/office/drawing/2014/main" id="{00000000-0008-0000-06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5" name="Picture 1" descr="ALMASHRI_0">
          <a:extLst>
            <a:ext uri="{FF2B5EF4-FFF2-40B4-BE49-F238E27FC236}">
              <a16:creationId xmlns:a16="http://schemas.microsoft.com/office/drawing/2014/main" id="{00000000-0008-0000-06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6" name="Picture 1" descr="ALMASHRI_0">
          <a:extLst>
            <a:ext uri="{FF2B5EF4-FFF2-40B4-BE49-F238E27FC236}">
              <a16:creationId xmlns:a16="http://schemas.microsoft.com/office/drawing/2014/main" id="{00000000-0008-0000-06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7" name="Picture 1" descr="ALMASHRI_0">
          <a:extLst>
            <a:ext uri="{FF2B5EF4-FFF2-40B4-BE49-F238E27FC236}">
              <a16:creationId xmlns:a16="http://schemas.microsoft.com/office/drawing/2014/main" id="{00000000-0008-0000-06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718" name="Picture 1" descr="ALMASHRI_0">
          <a:extLst>
            <a:ext uri="{FF2B5EF4-FFF2-40B4-BE49-F238E27FC236}">
              <a16:creationId xmlns:a16="http://schemas.microsoft.com/office/drawing/2014/main" id="{00000000-0008-0000-06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19" name="Picture 1" descr="ALMASHRI_0">
          <a:extLst>
            <a:ext uri="{FF2B5EF4-FFF2-40B4-BE49-F238E27FC236}">
              <a16:creationId xmlns:a16="http://schemas.microsoft.com/office/drawing/2014/main" id="{00000000-0008-0000-06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0" name="Picture 1" descr="ALMASHRI_0">
          <a:extLst>
            <a:ext uri="{FF2B5EF4-FFF2-40B4-BE49-F238E27FC236}">
              <a16:creationId xmlns:a16="http://schemas.microsoft.com/office/drawing/2014/main" id="{00000000-0008-0000-06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1" name="Picture 1" descr="ALMASHRI_0">
          <a:extLst>
            <a:ext uri="{FF2B5EF4-FFF2-40B4-BE49-F238E27FC236}">
              <a16:creationId xmlns:a16="http://schemas.microsoft.com/office/drawing/2014/main" id="{00000000-0008-0000-06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2" name="Picture 1" descr="ALMASHRI_0">
          <a:extLst>
            <a:ext uri="{FF2B5EF4-FFF2-40B4-BE49-F238E27FC236}">
              <a16:creationId xmlns:a16="http://schemas.microsoft.com/office/drawing/2014/main" id="{00000000-0008-0000-06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3" name="Picture 1" descr="ALMASHRI_0">
          <a:extLst>
            <a:ext uri="{FF2B5EF4-FFF2-40B4-BE49-F238E27FC236}">
              <a16:creationId xmlns:a16="http://schemas.microsoft.com/office/drawing/2014/main" id="{00000000-0008-0000-06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4" name="Picture 1" descr="ALMASHRI_0">
          <a:extLst>
            <a:ext uri="{FF2B5EF4-FFF2-40B4-BE49-F238E27FC236}">
              <a16:creationId xmlns:a16="http://schemas.microsoft.com/office/drawing/2014/main" id="{00000000-0008-0000-06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5" name="Picture 1" descr="ALMASHRI_0">
          <a:extLst>
            <a:ext uri="{FF2B5EF4-FFF2-40B4-BE49-F238E27FC236}">
              <a16:creationId xmlns:a16="http://schemas.microsoft.com/office/drawing/2014/main" id="{00000000-0008-0000-06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6" name="Picture 1" descr="ALMASHRI_0">
          <a:extLst>
            <a:ext uri="{FF2B5EF4-FFF2-40B4-BE49-F238E27FC236}">
              <a16:creationId xmlns:a16="http://schemas.microsoft.com/office/drawing/2014/main" id="{00000000-0008-0000-06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7" name="Picture 1" descr="ALMASHRI_0">
          <a:extLst>
            <a:ext uri="{FF2B5EF4-FFF2-40B4-BE49-F238E27FC236}">
              <a16:creationId xmlns:a16="http://schemas.microsoft.com/office/drawing/2014/main" id="{00000000-0008-0000-06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8" name="Picture 1" descr="ALMASHRI_0">
          <a:extLst>
            <a:ext uri="{FF2B5EF4-FFF2-40B4-BE49-F238E27FC236}">
              <a16:creationId xmlns:a16="http://schemas.microsoft.com/office/drawing/2014/main" id="{00000000-0008-0000-06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29" name="Picture 1" descr="ALMASHRI_0">
          <a:extLst>
            <a:ext uri="{FF2B5EF4-FFF2-40B4-BE49-F238E27FC236}">
              <a16:creationId xmlns:a16="http://schemas.microsoft.com/office/drawing/2014/main" id="{00000000-0008-0000-06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30" name="Picture 1" descr="ALMASHRI_0">
          <a:extLst>
            <a:ext uri="{FF2B5EF4-FFF2-40B4-BE49-F238E27FC236}">
              <a16:creationId xmlns:a16="http://schemas.microsoft.com/office/drawing/2014/main" id="{00000000-0008-0000-06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31" name="Picture 1" descr="ALMASHRI_0">
          <a:extLst>
            <a:ext uri="{FF2B5EF4-FFF2-40B4-BE49-F238E27FC236}">
              <a16:creationId xmlns:a16="http://schemas.microsoft.com/office/drawing/2014/main" id="{00000000-0008-0000-06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32" name="Picture 1" descr="ALMASHRI_0">
          <a:extLst>
            <a:ext uri="{FF2B5EF4-FFF2-40B4-BE49-F238E27FC236}">
              <a16:creationId xmlns:a16="http://schemas.microsoft.com/office/drawing/2014/main" id="{00000000-0008-0000-06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33" name="Picture 1" descr="ALMASHRI_0">
          <a:extLst>
            <a:ext uri="{FF2B5EF4-FFF2-40B4-BE49-F238E27FC236}">
              <a16:creationId xmlns:a16="http://schemas.microsoft.com/office/drawing/2014/main" id="{00000000-0008-0000-06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34" name="Picture 1" descr="ALMASHRI_0">
          <a:extLst>
            <a:ext uri="{FF2B5EF4-FFF2-40B4-BE49-F238E27FC236}">
              <a16:creationId xmlns:a16="http://schemas.microsoft.com/office/drawing/2014/main" id="{00000000-0008-0000-06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35" name="Picture 1" descr="ALMASHRI_0">
          <a:extLst>
            <a:ext uri="{FF2B5EF4-FFF2-40B4-BE49-F238E27FC236}">
              <a16:creationId xmlns:a16="http://schemas.microsoft.com/office/drawing/2014/main" id="{00000000-0008-0000-06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36" name="Picture 1" descr="ALMASHRI_0">
          <a:extLst>
            <a:ext uri="{FF2B5EF4-FFF2-40B4-BE49-F238E27FC236}">
              <a16:creationId xmlns:a16="http://schemas.microsoft.com/office/drawing/2014/main" id="{00000000-0008-0000-06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37" name="Picture 1" descr="ALMASHRI_0">
          <a:extLst>
            <a:ext uri="{FF2B5EF4-FFF2-40B4-BE49-F238E27FC236}">
              <a16:creationId xmlns:a16="http://schemas.microsoft.com/office/drawing/2014/main" id="{00000000-0008-0000-06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38" name="Picture 1" descr="ALMASHRI_0">
          <a:extLst>
            <a:ext uri="{FF2B5EF4-FFF2-40B4-BE49-F238E27FC236}">
              <a16:creationId xmlns:a16="http://schemas.microsoft.com/office/drawing/2014/main" id="{00000000-0008-0000-06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39" name="Picture 1" descr="ALMASHRI_0">
          <a:extLst>
            <a:ext uri="{FF2B5EF4-FFF2-40B4-BE49-F238E27FC236}">
              <a16:creationId xmlns:a16="http://schemas.microsoft.com/office/drawing/2014/main" id="{00000000-0008-0000-06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0" name="Picture 1" descr="ALMASHRI_0">
          <a:extLst>
            <a:ext uri="{FF2B5EF4-FFF2-40B4-BE49-F238E27FC236}">
              <a16:creationId xmlns:a16="http://schemas.microsoft.com/office/drawing/2014/main" id="{00000000-0008-0000-06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1" name="Picture 1" descr="ALMASHRI_0">
          <a:extLst>
            <a:ext uri="{FF2B5EF4-FFF2-40B4-BE49-F238E27FC236}">
              <a16:creationId xmlns:a16="http://schemas.microsoft.com/office/drawing/2014/main" id="{00000000-0008-0000-06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2" name="Picture 1" descr="ALMASHRI_0">
          <a:extLst>
            <a:ext uri="{FF2B5EF4-FFF2-40B4-BE49-F238E27FC236}">
              <a16:creationId xmlns:a16="http://schemas.microsoft.com/office/drawing/2014/main" id="{00000000-0008-0000-06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3" name="Picture 1" descr="ALMASHRI_0">
          <a:extLst>
            <a:ext uri="{FF2B5EF4-FFF2-40B4-BE49-F238E27FC236}">
              <a16:creationId xmlns:a16="http://schemas.microsoft.com/office/drawing/2014/main" id="{00000000-0008-0000-06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4" name="Picture 1" descr="ALMASHRI_0">
          <a:extLst>
            <a:ext uri="{FF2B5EF4-FFF2-40B4-BE49-F238E27FC236}">
              <a16:creationId xmlns:a16="http://schemas.microsoft.com/office/drawing/2014/main" id="{00000000-0008-0000-06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5" name="Picture 1" descr="ALMASHRI_0">
          <a:extLst>
            <a:ext uri="{FF2B5EF4-FFF2-40B4-BE49-F238E27FC236}">
              <a16:creationId xmlns:a16="http://schemas.microsoft.com/office/drawing/2014/main" id="{00000000-0008-0000-06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6" name="Picture 1" descr="ALMASHRI_0">
          <a:extLst>
            <a:ext uri="{FF2B5EF4-FFF2-40B4-BE49-F238E27FC236}">
              <a16:creationId xmlns:a16="http://schemas.microsoft.com/office/drawing/2014/main" id="{00000000-0008-0000-06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7" name="Picture 1" descr="ALMASHRI_0">
          <a:extLst>
            <a:ext uri="{FF2B5EF4-FFF2-40B4-BE49-F238E27FC236}">
              <a16:creationId xmlns:a16="http://schemas.microsoft.com/office/drawing/2014/main" id="{00000000-0008-0000-06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8" name="Picture 1" descr="ALMASHRI_0">
          <a:extLst>
            <a:ext uri="{FF2B5EF4-FFF2-40B4-BE49-F238E27FC236}">
              <a16:creationId xmlns:a16="http://schemas.microsoft.com/office/drawing/2014/main" id="{00000000-0008-0000-06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49" name="Picture 1" descr="ALMASHRI_0">
          <a:extLst>
            <a:ext uri="{FF2B5EF4-FFF2-40B4-BE49-F238E27FC236}">
              <a16:creationId xmlns:a16="http://schemas.microsoft.com/office/drawing/2014/main" id="{00000000-0008-0000-06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50" name="Picture 1" descr="ALMASHRI_0">
          <a:extLst>
            <a:ext uri="{FF2B5EF4-FFF2-40B4-BE49-F238E27FC236}">
              <a16:creationId xmlns:a16="http://schemas.microsoft.com/office/drawing/2014/main" id="{00000000-0008-0000-06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1" name="Picture 1" descr="ALMASHRI_0">
          <a:extLst>
            <a:ext uri="{FF2B5EF4-FFF2-40B4-BE49-F238E27FC236}">
              <a16:creationId xmlns:a16="http://schemas.microsoft.com/office/drawing/2014/main" id="{00000000-0008-0000-06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2" name="Picture 1" descr="ALMASHRI_0">
          <a:extLst>
            <a:ext uri="{FF2B5EF4-FFF2-40B4-BE49-F238E27FC236}">
              <a16:creationId xmlns:a16="http://schemas.microsoft.com/office/drawing/2014/main" id="{00000000-0008-0000-06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3" name="Picture 1" descr="ALMASHRI_0">
          <a:extLst>
            <a:ext uri="{FF2B5EF4-FFF2-40B4-BE49-F238E27FC236}">
              <a16:creationId xmlns:a16="http://schemas.microsoft.com/office/drawing/2014/main" id="{00000000-0008-0000-06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4" name="Picture 1" descr="ALMASHRI_0">
          <a:extLst>
            <a:ext uri="{FF2B5EF4-FFF2-40B4-BE49-F238E27FC236}">
              <a16:creationId xmlns:a16="http://schemas.microsoft.com/office/drawing/2014/main" id="{00000000-0008-0000-06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5" name="Picture 1" descr="ALMASHRI_0">
          <a:extLst>
            <a:ext uri="{FF2B5EF4-FFF2-40B4-BE49-F238E27FC236}">
              <a16:creationId xmlns:a16="http://schemas.microsoft.com/office/drawing/2014/main" id="{00000000-0008-0000-06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6" name="Picture 1" descr="ALMASHRI_0">
          <a:extLst>
            <a:ext uri="{FF2B5EF4-FFF2-40B4-BE49-F238E27FC236}">
              <a16:creationId xmlns:a16="http://schemas.microsoft.com/office/drawing/2014/main" id="{00000000-0008-0000-06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7" name="Picture 1" descr="ALMASHRI_0">
          <a:extLst>
            <a:ext uri="{FF2B5EF4-FFF2-40B4-BE49-F238E27FC236}">
              <a16:creationId xmlns:a16="http://schemas.microsoft.com/office/drawing/2014/main" id="{00000000-0008-0000-06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8" name="Picture 1" descr="ALMASHRI_0">
          <a:extLst>
            <a:ext uri="{FF2B5EF4-FFF2-40B4-BE49-F238E27FC236}">
              <a16:creationId xmlns:a16="http://schemas.microsoft.com/office/drawing/2014/main" id="{00000000-0008-0000-06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59" name="Picture 1" descr="ALMASHRI_0">
          <a:extLst>
            <a:ext uri="{FF2B5EF4-FFF2-40B4-BE49-F238E27FC236}">
              <a16:creationId xmlns:a16="http://schemas.microsoft.com/office/drawing/2014/main" id="{00000000-0008-0000-06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60" name="Picture 1" descr="ALMASHRI_0">
          <a:extLst>
            <a:ext uri="{FF2B5EF4-FFF2-40B4-BE49-F238E27FC236}">
              <a16:creationId xmlns:a16="http://schemas.microsoft.com/office/drawing/2014/main" id="{00000000-0008-0000-06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61" name="Picture 1" descr="ALMASHRI_0">
          <a:extLst>
            <a:ext uri="{FF2B5EF4-FFF2-40B4-BE49-F238E27FC236}">
              <a16:creationId xmlns:a16="http://schemas.microsoft.com/office/drawing/2014/main" id="{00000000-0008-0000-06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62" name="Picture 1" descr="ALMASHRI_0">
          <a:extLst>
            <a:ext uri="{FF2B5EF4-FFF2-40B4-BE49-F238E27FC236}">
              <a16:creationId xmlns:a16="http://schemas.microsoft.com/office/drawing/2014/main" id="{00000000-0008-0000-06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63" name="Picture 1" descr="ALMASHRI_0">
          <a:extLst>
            <a:ext uri="{FF2B5EF4-FFF2-40B4-BE49-F238E27FC236}">
              <a16:creationId xmlns:a16="http://schemas.microsoft.com/office/drawing/2014/main" id="{00000000-0008-0000-06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64" name="Picture 1" descr="ALMASHRI_0">
          <a:extLst>
            <a:ext uri="{FF2B5EF4-FFF2-40B4-BE49-F238E27FC236}">
              <a16:creationId xmlns:a16="http://schemas.microsoft.com/office/drawing/2014/main" id="{00000000-0008-0000-06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65" name="Picture 1" descr="ALMASHRI_0">
          <a:extLst>
            <a:ext uri="{FF2B5EF4-FFF2-40B4-BE49-F238E27FC236}">
              <a16:creationId xmlns:a16="http://schemas.microsoft.com/office/drawing/2014/main" id="{00000000-0008-0000-06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766" name="Picture 1" descr="ALMASHRI_0">
          <a:extLst>
            <a:ext uri="{FF2B5EF4-FFF2-40B4-BE49-F238E27FC236}">
              <a16:creationId xmlns:a16="http://schemas.microsoft.com/office/drawing/2014/main" id="{00000000-0008-0000-06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67" name="Picture 1" descr="ALMASHRI_0">
          <a:extLst>
            <a:ext uri="{FF2B5EF4-FFF2-40B4-BE49-F238E27FC236}">
              <a16:creationId xmlns:a16="http://schemas.microsoft.com/office/drawing/2014/main" id="{00000000-0008-0000-06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68" name="Picture 1" descr="ALMASHRI_0">
          <a:extLst>
            <a:ext uri="{FF2B5EF4-FFF2-40B4-BE49-F238E27FC236}">
              <a16:creationId xmlns:a16="http://schemas.microsoft.com/office/drawing/2014/main" id="{00000000-0008-0000-06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69" name="Picture 1" descr="ALMASHRI_0">
          <a:extLst>
            <a:ext uri="{FF2B5EF4-FFF2-40B4-BE49-F238E27FC236}">
              <a16:creationId xmlns:a16="http://schemas.microsoft.com/office/drawing/2014/main" id="{00000000-0008-0000-06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0" name="Picture 1" descr="ALMASHRI_0">
          <a:extLst>
            <a:ext uri="{FF2B5EF4-FFF2-40B4-BE49-F238E27FC236}">
              <a16:creationId xmlns:a16="http://schemas.microsoft.com/office/drawing/2014/main" id="{00000000-0008-0000-06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1" name="Picture 1" descr="ALMASHRI_0">
          <a:extLst>
            <a:ext uri="{FF2B5EF4-FFF2-40B4-BE49-F238E27FC236}">
              <a16:creationId xmlns:a16="http://schemas.microsoft.com/office/drawing/2014/main" id="{00000000-0008-0000-06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2" name="Picture 1" descr="ALMASHRI_0">
          <a:extLst>
            <a:ext uri="{FF2B5EF4-FFF2-40B4-BE49-F238E27FC236}">
              <a16:creationId xmlns:a16="http://schemas.microsoft.com/office/drawing/2014/main" id="{00000000-0008-0000-06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3" name="Picture 1" descr="ALMASHRI_0">
          <a:extLst>
            <a:ext uri="{FF2B5EF4-FFF2-40B4-BE49-F238E27FC236}">
              <a16:creationId xmlns:a16="http://schemas.microsoft.com/office/drawing/2014/main" id="{00000000-0008-0000-06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4" name="Picture 1" descr="ALMASHRI_0">
          <a:extLst>
            <a:ext uri="{FF2B5EF4-FFF2-40B4-BE49-F238E27FC236}">
              <a16:creationId xmlns:a16="http://schemas.microsoft.com/office/drawing/2014/main" id="{00000000-0008-0000-06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5" name="Picture 1" descr="ALMASHRI_0">
          <a:extLst>
            <a:ext uri="{FF2B5EF4-FFF2-40B4-BE49-F238E27FC236}">
              <a16:creationId xmlns:a16="http://schemas.microsoft.com/office/drawing/2014/main" id="{00000000-0008-0000-06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6" name="Picture 1" descr="ALMASHRI_0">
          <a:extLst>
            <a:ext uri="{FF2B5EF4-FFF2-40B4-BE49-F238E27FC236}">
              <a16:creationId xmlns:a16="http://schemas.microsoft.com/office/drawing/2014/main" id="{00000000-0008-0000-06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7" name="Picture 1" descr="ALMASHRI_0">
          <a:extLst>
            <a:ext uri="{FF2B5EF4-FFF2-40B4-BE49-F238E27FC236}">
              <a16:creationId xmlns:a16="http://schemas.microsoft.com/office/drawing/2014/main" id="{00000000-0008-0000-06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8" name="Picture 1" descr="ALMASHRI_0">
          <a:extLst>
            <a:ext uri="{FF2B5EF4-FFF2-40B4-BE49-F238E27FC236}">
              <a16:creationId xmlns:a16="http://schemas.microsoft.com/office/drawing/2014/main" id="{00000000-0008-0000-06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79" name="Picture 1" descr="ALMASHRI_0">
          <a:extLst>
            <a:ext uri="{FF2B5EF4-FFF2-40B4-BE49-F238E27FC236}">
              <a16:creationId xmlns:a16="http://schemas.microsoft.com/office/drawing/2014/main" id="{00000000-0008-0000-06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80" name="Picture 1" descr="ALMASHRI_0">
          <a:extLst>
            <a:ext uri="{FF2B5EF4-FFF2-40B4-BE49-F238E27FC236}">
              <a16:creationId xmlns:a16="http://schemas.microsoft.com/office/drawing/2014/main" id="{00000000-0008-0000-06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81" name="Picture 1" descr="ALMASHRI_0">
          <a:extLst>
            <a:ext uri="{FF2B5EF4-FFF2-40B4-BE49-F238E27FC236}">
              <a16:creationId xmlns:a16="http://schemas.microsoft.com/office/drawing/2014/main" id="{00000000-0008-0000-06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782" name="Picture 1" descr="ALMASHRI_0">
          <a:extLst>
            <a:ext uri="{FF2B5EF4-FFF2-40B4-BE49-F238E27FC236}">
              <a16:creationId xmlns:a16="http://schemas.microsoft.com/office/drawing/2014/main" id="{00000000-0008-0000-06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83" name="Picture 1" descr="ALMASHRI_0">
          <a:extLst>
            <a:ext uri="{FF2B5EF4-FFF2-40B4-BE49-F238E27FC236}">
              <a16:creationId xmlns:a16="http://schemas.microsoft.com/office/drawing/2014/main" id="{00000000-0008-0000-06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84" name="Picture 1" descr="ALMASHRI_0">
          <a:extLst>
            <a:ext uri="{FF2B5EF4-FFF2-40B4-BE49-F238E27FC236}">
              <a16:creationId xmlns:a16="http://schemas.microsoft.com/office/drawing/2014/main" id="{00000000-0008-0000-06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85" name="Picture 1" descr="ALMASHRI_0">
          <a:extLst>
            <a:ext uri="{FF2B5EF4-FFF2-40B4-BE49-F238E27FC236}">
              <a16:creationId xmlns:a16="http://schemas.microsoft.com/office/drawing/2014/main" id="{00000000-0008-0000-06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86" name="Picture 1" descr="ALMASHRI_0">
          <a:extLst>
            <a:ext uri="{FF2B5EF4-FFF2-40B4-BE49-F238E27FC236}">
              <a16:creationId xmlns:a16="http://schemas.microsoft.com/office/drawing/2014/main" id="{00000000-0008-0000-06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87" name="Picture 1" descr="ALMASHRI_0">
          <a:extLst>
            <a:ext uri="{FF2B5EF4-FFF2-40B4-BE49-F238E27FC236}">
              <a16:creationId xmlns:a16="http://schemas.microsoft.com/office/drawing/2014/main" id="{00000000-0008-0000-06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88" name="Picture 1" descr="ALMASHRI_0">
          <a:extLst>
            <a:ext uri="{FF2B5EF4-FFF2-40B4-BE49-F238E27FC236}">
              <a16:creationId xmlns:a16="http://schemas.microsoft.com/office/drawing/2014/main" id="{00000000-0008-0000-06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89" name="Picture 1" descr="ALMASHRI_0">
          <a:extLst>
            <a:ext uri="{FF2B5EF4-FFF2-40B4-BE49-F238E27FC236}">
              <a16:creationId xmlns:a16="http://schemas.microsoft.com/office/drawing/2014/main" id="{00000000-0008-0000-06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0" name="Picture 1" descr="ALMASHRI_0">
          <a:extLst>
            <a:ext uri="{FF2B5EF4-FFF2-40B4-BE49-F238E27FC236}">
              <a16:creationId xmlns:a16="http://schemas.microsoft.com/office/drawing/2014/main" id="{00000000-0008-0000-06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1" name="Picture 1" descr="ALMASHRI_0">
          <a:extLst>
            <a:ext uri="{FF2B5EF4-FFF2-40B4-BE49-F238E27FC236}">
              <a16:creationId xmlns:a16="http://schemas.microsoft.com/office/drawing/2014/main" id="{00000000-0008-0000-06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2" name="Picture 1" descr="ALMASHRI_0">
          <a:extLst>
            <a:ext uri="{FF2B5EF4-FFF2-40B4-BE49-F238E27FC236}">
              <a16:creationId xmlns:a16="http://schemas.microsoft.com/office/drawing/2014/main" id="{00000000-0008-0000-06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3" name="Picture 1" descr="ALMASHRI_0">
          <a:extLst>
            <a:ext uri="{FF2B5EF4-FFF2-40B4-BE49-F238E27FC236}">
              <a16:creationId xmlns:a16="http://schemas.microsoft.com/office/drawing/2014/main" id="{00000000-0008-0000-06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4" name="Picture 1" descr="ALMASHRI_0">
          <a:extLst>
            <a:ext uri="{FF2B5EF4-FFF2-40B4-BE49-F238E27FC236}">
              <a16:creationId xmlns:a16="http://schemas.microsoft.com/office/drawing/2014/main" id="{00000000-0008-0000-06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5" name="Picture 1" descr="ALMASHRI_0">
          <a:extLst>
            <a:ext uri="{FF2B5EF4-FFF2-40B4-BE49-F238E27FC236}">
              <a16:creationId xmlns:a16="http://schemas.microsoft.com/office/drawing/2014/main" id="{00000000-0008-0000-06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6" name="Picture 1" descr="ALMASHRI_0">
          <a:extLst>
            <a:ext uri="{FF2B5EF4-FFF2-40B4-BE49-F238E27FC236}">
              <a16:creationId xmlns:a16="http://schemas.microsoft.com/office/drawing/2014/main" id="{00000000-0008-0000-06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7" name="Picture 1" descr="ALMASHRI_0">
          <a:extLst>
            <a:ext uri="{FF2B5EF4-FFF2-40B4-BE49-F238E27FC236}">
              <a16:creationId xmlns:a16="http://schemas.microsoft.com/office/drawing/2014/main" id="{00000000-0008-0000-06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798" name="Picture 1" descr="ALMASHRI_0">
          <a:extLst>
            <a:ext uri="{FF2B5EF4-FFF2-40B4-BE49-F238E27FC236}">
              <a16:creationId xmlns:a16="http://schemas.microsoft.com/office/drawing/2014/main" id="{00000000-0008-0000-06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799" name="Picture 1" descr="ALMASHRI_0">
          <a:extLst>
            <a:ext uri="{FF2B5EF4-FFF2-40B4-BE49-F238E27FC236}">
              <a16:creationId xmlns:a16="http://schemas.microsoft.com/office/drawing/2014/main" id="{00000000-0008-0000-06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0" name="Picture 1" descr="ALMASHRI_0">
          <a:extLst>
            <a:ext uri="{FF2B5EF4-FFF2-40B4-BE49-F238E27FC236}">
              <a16:creationId xmlns:a16="http://schemas.microsoft.com/office/drawing/2014/main" id="{00000000-0008-0000-06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1" name="Picture 1" descr="ALMASHRI_0">
          <a:extLst>
            <a:ext uri="{FF2B5EF4-FFF2-40B4-BE49-F238E27FC236}">
              <a16:creationId xmlns:a16="http://schemas.microsoft.com/office/drawing/2014/main" id="{00000000-0008-0000-06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2" name="Picture 1" descr="ALMASHRI_0">
          <a:extLst>
            <a:ext uri="{FF2B5EF4-FFF2-40B4-BE49-F238E27FC236}">
              <a16:creationId xmlns:a16="http://schemas.microsoft.com/office/drawing/2014/main" id="{00000000-0008-0000-06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3" name="Picture 1" descr="ALMASHRI_0">
          <a:extLst>
            <a:ext uri="{FF2B5EF4-FFF2-40B4-BE49-F238E27FC236}">
              <a16:creationId xmlns:a16="http://schemas.microsoft.com/office/drawing/2014/main" id="{00000000-0008-0000-06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4" name="Picture 1" descr="ALMASHRI_0">
          <a:extLst>
            <a:ext uri="{FF2B5EF4-FFF2-40B4-BE49-F238E27FC236}">
              <a16:creationId xmlns:a16="http://schemas.microsoft.com/office/drawing/2014/main" id="{00000000-0008-0000-06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5" name="Picture 1" descr="ALMASHRI_0">
          <a:extLst>
            <a:ext uri="{FF2B5EF4-FFF2-40B4-BE49-F238E27FC236}">
              <a16:creationId xmlns:a16="http://schemas.microsoft.com/office/drawing/2014/main" id="{00000000-0008-0000-06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6" name="Picture 1" descr="ALMASHRI_0">
          <a:extLst>
            <a:ext uri="{FF2B5EF4-FFF2-40B4-BE49-F238E27FC236}">
              <a16:creationId xmlns:a16="http://schemas.microsoft.com/office/drawing/2014/main" id="{00000000-0008-0000-06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7" name="Picture 1" descr="ALMASHRI_0">
          <a:extLst>
            <a:ext uri="{FF2B5EF4-FFF2-40B4-BE49-F238E27FC236}">
              <a16:creationId xmlns:a16="http://schemas.microsoft.com/office/drawing/2014/main" id="{00000000-0008-0000-06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8" name="Picture 1" descr="ALMASHRI_0">
          <a:extLst>
            <a:ext uri="{FF2B5EF4-FFF2-40B4-BE49-F238E27FC236}">
              <a16:creationId xmlns:a16="http://schemas.microsoft.com/office/drawing/2014/main" id="{00000000-0008-0000-06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09" name="Picture 1" descr="ALMASHRI_0">
          <a:extLst>
            <a:ext uri="{FF2B5EF4-FFF2-40B4-BE49-F238E27FC236}">
              <a16:creationId xmlns:a16="http://schemas.microsoft.com/office/drawing/2014/main" id="{00000000-0008-0000-06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10" name="Picture 1" descr="ALMASHRI_0">
          <a:extLst>
            <a:ext uri="{FF2B5EF4-FFF2-40B4-BE49-F238E27FC236}">
              <a16:creationId xmlns:a16="http://schemas.microsoft.com/office/drawing/2014/main" id="{00000000-0008-0000-06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11" name="Picture 1" descr="ALMASHRI_0">
          <a:extLst>
            <a:ext uri="{FF2B5EF4-FFF2-40B4-BE49-F238E27FC236}">
              <a16:creationId xmlns:a16="http://schemas.microsoft.com/office/drawing/2014/main" id="{00000000-0008-0000-06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12" name="Picture 1" descr="ALMASHRI_0">
          <a:extLst>
            <a:ext uri="{FF2B5EF4-FFF2-40B4-BE49-F238E27FC236}">
              <a16:creationId xmlns:a16="http://schemas.microsoft.com/office/drawing/2014/main" id="{00000000-0008-0000-06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13" name="Picture 1" descr="ALMASHRI_0">
          <a:extLst>
            <a:ext uri="{FF2B5EF4-FFF2-40B4-BE49-F238E27FC236}">
              <a16:creationId xmlns:a16="http://schemas.microsoft.com/office/drawing/2014/main" id="{00000000-0008-0000-06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14" name="Picture 1" descr="ALMASHRI_0">
          <a:extLst>
            <a:ext uri="{FF2B5EF4-FFF2-40B4-BE49-F238E27FC236}">
              <a16:creationId xmlns:a16="http://schemas.microsoft.com/office/drawing/2014/main" id="{00000000-0008-0000-06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15" name="Picture 1" descr="ALMASHRI_0">
          <a:extLst>
            <a:ext uri="{FF2B5EF4-FFF2-40B4-BE49-F238E27FC236}">
              <a16:creationId xmlns:a16="http://schemas.microsoft.com/office/drawing/2014/main" id="{00000000-0008-0000-06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16" name="Picture 1" descr="ALMASHRI_0">
          <a:extLst>
            <a:ext uri="{FF2B5EF4-FFF2-40B4-BE49-F238E27FC236}">
              <a16:creationId xmlns:a16="http://schemas.microsoft.com/office/drawing/2014/main" id="{00000000-0008-0000-06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17" name="Picture 1" descr="ALMASHRI_0">
          <a:extLst>
            <a:ext uri="{FF2B5EF4-FFF2-40B4-BE49-F238E27FC236}">
              <a16:creationId xmlns:a16="http://schemas.microsoft.com/office/drawing/2014/main" id="{00000000-0008-0000-06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18" name="Picture 1" descr="ALMASHRI_0">
          <a:extLst>
            <a:ext uri="{FF2B5EF4-FFF2-40B4-BE49-F238E27FC236}">
              <a16:creationId xmlns:a16="http://schemas.microsoft.com/office/drawing/2014/main" id="{00000000-0008-0000-06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19" name="Picture 1" descr="ALMASHRI_0">
          <a:extLst>
            <a:ext uri="{FF2B5EF4-FFF2-40B4-BE49-F238E27FC236}">
              <a16:creationId xmlns:a16="http://schemas.microsoft.com/office/drawing/2014/main" id="{00000000-0008-0000-06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0" name="Picture 1" descr="ALMASHRI_0">
          <a:extLst>
            <a:ext uri="{FF2B5EF4-FFF2-40B4-BE49-F238E27FC236}">
              <a16:creationId xmlns:a16="http://schemas.microsoft.com/office/drawing/2014/main" id="{00000000-0008-0000-06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1" name="Picture 1" descr="ALMASHRI_0">
          <a:extLst>
            <a:ext uri="{FF2B5EF4-FFF2-40B4-BE49-F238E27FC236}">
              <a16:creationId xmlns:a16="http://schemas.microsoft.com/office/drawing/2014/main" id="{00000000-0008-0000-06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2" name="Picture 1" descr="ALMASHRI_0">
          <a:extLst>
            <a:ext uri="{FF2B5EF4-FFF2-40B4-BE49-F238E27FC236}">
              <a16:creationId xmlns:a16="http://schemas.microsoft.com/office/drawing/2014/main" id="{00000000-0008-0000-06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3" name="Picture 1" descr="ALMASHRI_0">
          <a:extLst>
            <a:ext uri="{FF2B5EF4-FFF2-40B4-BE49-F238E27FC236}">
              <a16:creationId xmlns:a16="http://schemas.microsoft.com/office/drawing/2014/main" id="{00000000-0008-0000-06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4" name="Picture 1" descr="ALMASHRI_0">
          <a:extLst>
            <a:ext uri="{FF2B5EF4-FFF2-40B4-BE49-F238E27FC236}">
              <a16:creationId xmlns:a16="http://schemas.microsoft.com/office/drawing/2014/main" id="{00000000-0008-0000-06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5" name="Picture 1" descr="ALMASHRI_0">
          <a:extLst>
            <a:ext uri="{FF2B5EF4-FFF2-40B4-BE49-F238E27FC236}">
              <a16:creationId xmlns:a16="http://schemas.microsoft.com/office/drawing/2014/main" id="{00000000-0008-0000-06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6" name="Picture 1" descr="ALMASHRI_0">
          <a:extLst>
            <a:ext uri="{FF2B5EF4-FFF2-40B4-BE49-F238E27FC236}">
              <a16:creationId xmlns:a16="http://schemas.microsoft.com/office/drawing/2014/main" id="{00000000-0008-0000-06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7" name="Picture 1" descr="ALMASHRI_0">
          <a:extLst>
            <a:ext uri="{FF2B5EF4-FFF2-40B4-BE49-F238E27FC236}">
              <a16:creationId xmlns:a16="http://schemas.microsoft.com/office/drawing/2014/main" id="{00000000-0008-0000-06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8" name="Picture 1" descr="ALMASHRI_0">
          <a:extLst>
            <a:ext uri="{FF2B5EF4-FFF2-40B4-BE49-F238E27FC236}">
              <a16:creationId xmlns:a16="http://schemas.microsoft.com/office/drawing/2014/main" id="{00000000-0008-0000-06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29" name="Picture 1" descr="ALMASHRI_0">
          <a:extLst>
            <a:ext uri="{FF2B5EF4-FFF2-40B4-BE49-F238E27FC236}">
              <a16:creationId xmlns:a16="http://schemas.microsoft.com/office/drawing/2014/main" id="{00000000-0008-0000-06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830" name="Picture 1" descr="ALMASHRI_0">
          <a:extLst>
            <a:ext uri="{FF2B5EF4-FFF2-40B4-BE49-F238E27FC236}">
              <a16:creationId xmlns:a16="http://schemas.microsoft.com/office/drawing/2014/main" id="{00000000-0008-0000-06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1" name="Picture 1" descr="ALMASHRI_0">
          <a:extLst>
            <a:ext uri="{FF2B5EF4-FFF2-40B4-BE49-F238E27FC236}">
              <a16:creationId xmlns:a16="http://schemas.microsoft.com/office/drawing/2014/main" id="{00000000-0008-0000-06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2" name="Picture 1" descr="ALMASHRI_0">
          <a:extLst>
            <a:ext uri="{FF2B5EF4-FFF2-40B4-BE49-F238E27FC236}">
              <a16:creationId xmlns:a16="http://schemas.microsoft.com/office/drawing/2014/main" id="{00000000-0008-0000-06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3" name="Picture 1" descr="ALMASHRI_0">
          <a:extLst>
            <a:ext uri="{FF2B5EF4-FFF2-40B4-BE49-F238E27FC236}">
              <a16:creationId xmlns:a16="http://schemas.microsoft.com/office/drawing/2014/main" id="{00000000-0008-0000-06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4" name="Picture 1" descr="ALMASHRI_0">
          <a:extLst>
            <a:ext uri="{FF2B5EF4-FFF2-40B4-BE49-F238E27FC236}">
              <a16:creationId xmlns:a16="http://schemas.microsoft.com/office/drawing/2014/main" id="{00000000-0008-0000-06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5" name="Picture 1" descr="ALMASHRI_0">
          <a:extLst>
            <a:ext uri="{FF2B5EF4-FFF2-40B4-BE49-F238E27FC236}">
              <a16:creationId xmlns:a16="http://schemas.microsoft.com/office/drawing/2014/main" id="{00000000-0008-0000-06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6" name="Picture 1" descr="ALMASHRI_0">
          <a:extLst>
            <a:ext uri="{FF2B5EF4-FFF2-40B4-BE49-F238E27FC236}">
              <a16:creationId xmlns:a16="http://schemas.microsoft.com/office/drawing/2014/main" id="{00000000-0008-0000-06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7" name="Picture 1" descr="ALMASHRI_0">
          <a:extLst>
            <a:ext uri="{FF2B5EF4-FFF2-40B4-BE49-F238E27FC236}">
              <a16:creationId xmlns:a16="http://schemas.microsoft.com/office/drawing/2014/main" id="{00000000-0008-0000-06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8" name="Picture 1" descr="ALMASHRI_0">
          <a:extLst>
            <a:ext uri="{FF2B5EF4-FFF2-40B4-BE49-F238E27FC236}">
              <a16:creationId xmlns:a16="http://schemas.microsoft.com/office/drawing/2014/main" id="{00000000-0008-0000-06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39" name="Picture 1" descr="ALMASHRI_0">
          <a:extLst>
            <a:ext uri="{FF2B5EF4-FFF2-40B4-BE49-F238E27FC236}">
              <a16:creationId xmlns:a16="http://schemas.microsoft.com/office/drawing/2014/main" id="{00000000-0008-0000-06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40" name="Picture 1" descr="ALMASHRI_0">
          <a:extLst>
            <a:ext uri="{FF2B5EF4-FFF2-40B4-BE49-F238E27FC236}">
              <a16:creationId xmlns:a16="http://schemas.microsoft.com/office/drawing/2014/main" id="{00000000-0008-0000-06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41" name="Picture 1" descr="ALMASHRI_0">
          <a:extLst>
            <a:ext uri="{FF2B5EF4-FFF2-40B4-BE49-F238E27FC236}">
              <a16:creationId xmlns:a16="http://schemas.microsoft.com/office/drawing/2014/main" id="{00000000-0008-0000-06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42" name="Picture 1" descr="ALMASHRI_0">
          <a:extLst>
            <a:ext uri="{FF2B5EF4-FFF2-40B4-BE49-F238E27FC236}">
              <a16:creationId xmlns:a16="http://schemas.microsoft.com/office/drawing/2014/main" id="{00000000-0008-0000-06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43" name="Picture 1" descr="ALMASHRI_0">
          <a:extLst>
            <a:ext uri="{FF2B5EF4-FFF2-40B4-BE49-F238E27FC236}">
              <a16:creationId xmlns:a16="http://schemas.microsoft.com/office/drawing/2014/main" id="{00000000-0008-0000-06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44" name="Picture 1" descr="ALMASHRI_0">
          <a:extLst>
            <a:ext uri="{FF2B5EF4-FFF2-40B4-BE49-F238E27FC236}">
              <a16:creationId xmlns:a16="http://schemas.microsoft.com/office/drawing/2014/main" id="{00000000-0008-0000-06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45" name="Picture 1" descr="ALMASHRI_0">
          <a:extLst>
            <a:ext uri="{FF2B5EF4-FFF2-40B4-BE49-F238E27FC236}">
              <a16:creationId xmlns:a16="http://schemas.microsoft.com/office/drawing/2014/main" id="{00000000-0008-0000-06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846" name="Picture 1" descr="ALMASHRI_0">
          <a:extLst>
            <a:ext uri="{FF2B5EF4-FFF2-40B4-BE49-F238E27FC236}">
              <a16:creationId xmlns:a16="http://schemas.microsoft.com/office/drawing/2014/main" id="{00000000-0008-0000-06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47" name="Picture 1" descr="ALMASHRI_0">
          <a:extLst>
            <a:ext uri="{FF2B5EF4-FFF2-40B4-BE49-F238E27FC236}">
              <a16:creationId xmlns:a16="http://schemas.microsoft.com/office/drawing/2014/main" id="{00000000-0008-0000-06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48" name="Picture 1" descr="ALMASHRI_0">
          <a:extLst>
            <a:ext uri="{FF2B5EF4-FFF2-40B4-BE49-F238E27FC236}">
              <a16:creationId xmlns:a16="http://schemas.microsoft.com/office/drawing/2014/main" id="{00000000-0008-0000-06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49" name="Picture 1" descr="ALMASHRI_0">
          <a:extLst>
            <a:ext uri="{FF2B5EF4-FFF2-40B4-BE49-F238E27FC236}">
              <a16:creationId xmlns:a16="http://schemas.microsoft.com/office/drawing/2014/main" id="{00000000-0008-0000-06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0" name="Picture 1" descr="ALMASHRI_0">
          <a:extLst>
            <a:ext uri="{FF2B5EF4-FFF2-40B4-BE49-F238E27FC236}">
              <a16:creationId xmlns:a16="http://schemas.microsoft.com/office/drawing/2014/main" id="{00000000-0008-0000-06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1" name="Picture 1" descr="ALMASHRI_0">
          <a:extLst>
            <a:ext uri="{FF2B5EF4-FFF2-40B4-BE49-F238E27FC236}">
              <a16:creationId xmlns:a16="http://schemas.microsoft.com/office/drawing/2014/main" id="{00000000-0008-0000-06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2" name="Picture 1" descr="ALMASHRI_0">
          <a:extLst>
            <a:ext uri="{FF2B5EF4-FFF2-40B4-BE49-F238E27FC236}">
              <a16:creationId xmlns:a16="http://schemas.microsoft.com/office/drawing/2014/main" id="{00000000-0008-0000-06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3" name="Picture 1" descr="ALMASHRI_0">
          <a:extLst>
            <a:ext uri="{FF2B5EF4-FFF2-40B4-BE49-F238E27FC236}">
              <a16:creationId xmlns:a16="http://schemas.microsoft.com/office/drawing/2014/main" id="{00000000-0008-0000-06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4" name="Picture 1" descr="ALMASHRI_0">
          <a:extLst>
            <a:ext uri="{FF2B5EF4-FFF2-40B4-BE49-F238E27FC236}">
              <a16:creationId xmlns:a16="http://schemas.microsoft.com/office/drawing/2014/main" id="{00000000-0008-0000-06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5" name="Picture 1" descr="ALMASHRI_0">
          <a:extLst>
            <a:ext uri="{FF2B5EF4-FFF2-40B4-BE49-F238E27FC236}">
              <a16:creationId xmlns:a16="http://schemas.microsoft.com/office/drawing/2014/main" id="{00000000-0008-0000-06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6" name="Picture 1" descr="ALMASHRI_0">
          <a:extLst>
            <a:ext uri="{FF2B5EF4-FFF2-40B4-BE49-F238E27FC236}">
              <a16:creationId xmlns:a16="http://schemas.microsoft.com/office/drawing/2014/main" id="{00000000-0008-0000-06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7" name="Picture 1" descr="ALMASHRI_0">
          <a:extLst>
            <a:ext uri="{FF2B5EF4-FFF2-40B4-BE49-F238E27FC236}">
              <a16:creationId xmlns:a16="http://schemas.microsoft.com/office/drawing/2014/main" id="{00000000-0008-0000-06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8" name="Picture 1" descr="ALMASHRI_0">
          <a:extLst>
            <a:ext uri="{FF2B5EF4-FFF2-40B4-BE49-F238E27FC236}">
              <a16:creationId xmlns:a16="http://schemas.microsoft.com/office/drawing/2014/main" id="{00000000-0008-0000-06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59" name="Picture 1" descr="ALMASHRI_0">
          <a:extLst>
            <a:ext uri="{FF2B5EF4-FFF2-40B4-BE49-F238E27FC236}">
              <a16:creationId xmlns:a16="http://schemas.microsoft.com/office/drawing/2014/main" id="{00000000-0008-0000-06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60" name="Picture 1" descr="ALMASHRI_0">
          <a:extLst>
            <a:ext uri="{FF2B5EF4-FFF2-40B4-BE49-F238E27FC236}">
              <a16:creationId xmlns:a16="http://schemas.microsoft.com/office/drawing/2014/main" id="{00000000-0008-0000-06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61" name="Picture 1" descr="ALMASHRI_0">
          <a:extLst>
            <a:ext uri="{FF2B5EF4-FFF2-40B4-BE49-F238E27FC236}">
              <a16:creationId xmlns:a16="http://schemas.microsoft.com/office/drawing/2014/main" id="{00000000-0008-0000-06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862" name="Picture 1" descr="ALMASHRI_0">
          <a:extLst>
            <a:ext uri="{FF2B5EF4-FFF2-40B4-BE49-F238E27FC236}">
              <a16:creationId xmlns:a16="http://schemas.microsoft.com/office/drawing/2014/main" id="{00000000-0008-0000-06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63" name="Picture 1" descr="ALMASHRI_0">
          <a:extLst>
            <a:ext uri="{FF2B5EF4-FFF2-40B4-BE49-F238E27FC236}">
              <a16:creationId xmlns:a16="http://schemas.microsoft.com/office/drawing/2014/main" id="{00000000-0008-0000-06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64" name="Picture 1" descr="ALMASHRI_0">
          <a:extLst>
            <a:ext uri="{FF2B5EF4-FFF2-40B4-BE49-F238E27FC236}">
              <a16:creationId xmlns:a16="http://schemas.microsoft.com/office/drawing/2014/main" id="{00000000-0008-0000-06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65" name="Picture 1" descr="ALMASHRI_0">
          <a:extLst>
            <a:ext uri="{FF2B5EF4-FFF2-40B4-BE49-F238E27FC236}">
              <a16:creationId xmlns:a16="http://schemas.microsoft.com/office/drawing/2014/main" id="{00000000-0008-0000-06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66" name="Picture 1" descr="ALMASHRI_0">
          <a:extLst>
            <a:ext uri="{FF2B5EF4-FFF2-40B4-BE49-F238E27FC236}">
              <a16:creationId xmlns:a16="http://schemas.microsoft.com/office/drawing/2014/main" id="{00000000-0008-0000-06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67" name="Picture 1" descr="ALMASHRI_0">
          <a:extLst>
            <a:ext uri="{FF2B5EF4-FFF2-40B4-BE49-F238E27FC236}">
              <a16:creationId xmlns:a16="http://schemas.microsoft.com/office/drawing/2014/main" id="{00000000-0008-0000-06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68" name="Picture 1" descr="ALMASHRI_0">
          <a:extLst>
            <a:ext uri="{FF2B5EF4-FFF2-40B4-BE49-F238E27FC236}">
              <a16:creationId xmlns:a16="http://schemas.microsoft.com/office/drawing/2014/main" id="{00000000-0008-0000-06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69" name="Picture 1" descr="ALMASHRI_0">
          <a:extLst>
            <a:ext uri="{FF2B5EF4-FFF2-40B4-BE49-F238E27FC236}">
              <a16:creationId xmlns:a16="http://schemas.microsoft.com/office/drawing/2014/main" id="{00000000-0008-0000-06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0" name="Picture 1" descr="ALMASHRI_0">
          <a:extLst>
            <a:ext uri="{FF2B5EF4-FFF2-40B4-BE49-F238E27FC236}">
              <a16:creationId xmlns:a16="http://schemas.microsoft.com/office/drawing/2014/main" id="{00000000-0008-0000-06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1" name="Picture 1" descr="ALMASHRI_0">
          <a:extLst>
            <a:ext uri="{FF2B5EF4-FFF2-40B4-BE49-F238E27FC236}">
              <a16:creationId xmlns:a16="http://schemas.microsoft.com/office/drawing/2014/main" id="{00000000-0008-0000-06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2" name="Picture 1" descr="ALMASHRI_0">
          <a:extLst>
            <a:ext uri="{FF2B5EF4-FFF2-40B4-BE49-F238E27FC236}">
              <a16:creationId xmlns:a16="http://schemas.microsoft.com/office/drawing/2014/main" id="{00000000-0008-0000-06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3" name="Picture 1" descr="ALMASHRI_0">
          <a:extLst>
            <a:ext uri="{FF2B5EF4-FFF2-40B4-BE49-F238E27FC236}">
              <a16:creationId xmlns:a16="http://schemas.microsoft.com/office/drawing/2014/main" id="{00000000-0008-0000-06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4" name="Picture 1" descr="ALMASHRI_0">
          <a:extLst>
            <a:ext uri="{FF2B5EF4-FFF2-40B4-BE49-F238E27FC236}">
              <a16:creationId xmlns:a16="http://schemas.microsoft.com/office/drawing/2014/main" id="{00000000-0008-0000-06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5" name="Picture 1" descr="ALMASHRI_0">
          <a:extLst>
            <a:ext uri="{FF2B5EF4-FFF2-40B4-BE49-F238E27FC236}">
              <a16:creationId xmlns:a16="http://schemas.microsoft.com/office/drawing/2014/main" id="{00000000-0008-0000-06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6" name="Picture 1" descr="ALMASHRI_0">
          <a:extLst>
            <a:ext uri="{FF2B5EF4-FFF2-40B4-BE49-F238E27FC236}">
              <a16:creationId xmlns:a16="http://schemas.microsoft.com/office/drawing/2014/main" id="{00000000-0008-0000-06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7" name="Picture 1" descr="ALMASHRI_0">
          <a:extLst>
            <a:ext uri="{FF2B5EF4-FFF2-40B4-BE49-F238E27FC236}">
              <a16:creationId xmlns:a16="http://schemas.microsoft.com/office/drawing/2014/main" id="{00000000-0008-0000-06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878" name="Picture 1" descr="ALMASHRI_0">
          <a:extLst>
            <a:ext uri="{FF2B5EF4-FFF2-40B4-BE49-F238E27FC236}">
              <a16:creationId xmlns:a16="http://schemas.microsoft.com/office/drawing/2014/main" id="{00000000-0008-0000-06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79" name="Picture 1" descr="ALMASHRI_0">
          <a:extLst>
            <a:ext uri="{FF2B5EF4-FFF2-40B4-BE49-F238E27FC236}">
              <a16:creationId xmlns:a16="http://schemas.microsoft.com/office/drawing/2014/main" id="{00000000-0008-0000-06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0" name="Picture 1" descr="ALMASHRI_0">
          <a:extLst>
            <a:ext uri="{FF2B5EF4-FFF2-40B4-BE49-F238E27FC236}">
              <a16:creationId xmlns:a16="http://schemas.microsoft.com/office/drawing/2014/main" id="{00000000-0008-0000-06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1" name="Picture 1" descr="ALMASHRI_0">
          <a:extLst>
            <a:ext uri="{FF2B5EF4-FFF2-40B4-BE49-F238E27FC236}">
              <a16:creationId xmlns:a16="http://schemas.microsoft.com/office/drawing/2014/main" id="{00000000-0008-0000-06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2" name="Picture 1" descr="ALMASHRI_0">
          <a:extLst>
            <a:ext uri="{FF2B5EF4-FFF2-40B4-BE49-F238E27FC236}">
              <a16:creationId xmlns:a16="http://schemas.microsoft.com/office/drawing/2014/main" id="{00000000-0008-0000-06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3" name="Picture 1" descr="ALMASHRI_0">
          <a:extLst>
            <a:ext uri="{FF2B5EF4-FFF2-40B4-BE49-F238E27FC236}">
              <a16:creationId xmlns:a16="http://schemas.microsoft.com/office/drawing/2014/main" id="{00000000-0008-0000-06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4" name="Picture 1" descr="ALMASHRI_0">
          <a:extLst>
            <a:ext uri="{FF2B5EF4-FFF2-40B4-BE49-F238E27FC236}">
              <a16:creationId xmlns:a16="http://schemas.microsoft.com/office/drawing/2014/main" id="{00000000-0008-0000-06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5" name="Picture 1" descr="ALMASHRI_0">
          <a:extLst>
            <a:ext uri="{FF2B5EF4-FFF2-40B4-BE49-F238E27FC236}">
              <a16:creationId xmlns:a16="http://schemas.microsoft.com/office/drawing/2014/main" id="{00000000-0008-0000-06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6" name="Picture 1" descr="ALMASHRI_0">
          <a:extLst>
            <a:ext uri="{FF2B5EF4-FFF2-40B4-BE49-F238E27FC236}">
              <a16:creationId xmlns:a16="http://schemas.microsoft.com/office/drawing/2014/main" id="{00000000-0008-0000-06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7" name="Picture 1" descr="ALMASHRI_0">
          <a:extLst>
            <a:ext uri="{FF2B5EF4-FFF2-40B4-BE49-F238E27FC236}">
              <a16:creationId xmlns:a16="http://schemas.microsoft.com/office/drawing/2014/main" id="{00000000-0008-0000-06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8" name="Picture 1" descr="ALMASHRI_0">
          <a:extLst>
            <a:ext uri="{FF2B5EF4-FFF2-40B4-BE49-F238E27FC236}">
              <a16:creationId xmlns:a16="http://schemas.microsoft.com/office/drawing/2014/main" id="{00000000-0008-0000-06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89" name="Picture 1" descr="ALMASHRI_0">
          <a:extLst>
            <a:ext uri="{FF2B5EF4-FFF2-40B4-BE49-F238E27FC236}">
              <a16:creationId xmlns:a16="http://schemas.microsoft.com/office/drawing/2014/main" id="{00000000-0008-0000-06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90" name="Picture 1" descr="ALMASHRI_0">
          <a:extLst>
            <a:ext uri="{FF2B5EF4-FFF2-40B4-BE49-F238E27FC236}">
              <a16:creationId xmlns:a16="http://schemas.microsoft.com/office/drawing/2014/main" id="{00000000-0008-0000-06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91" name="Picture 1" descr="ALMASHRI_0">
          <a:extLst>
            <a:ext uri="{FF2B5EF4-FFF2-40B4-BE49-F238E27FC236}">
              <a16:creationId xmlns:a16="http://schemas.microsoft.com/office/drawing/2014/main" id="{00000000-0008-0000-06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92" name="Picture 1" descr="ALMASHRI_0">
          <a:extLst>
            <a:ext uri="{FF2B5EF4-FFF2-40B4-BE49-F238E27FC236}">
              <a16:creationId xmlns:a16="http://schemas.microsoft.com/office/drawing/2014/main" id="{00000000-0008-0000-06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93" name="Picture 1" descr="ALMASHRI_0">
          <a:extLst>
            <a:ext uri="{FF2B5EF4-FFF2-40B4-BE49-F238E27FC236}">
              <a16:creationId xmlns:a16="http://schemas.microsoft.com/office/drawing/2014/main" id="{00000000-0008-0000-06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4894" name="Picture 1" descr="ALMASHRI_0">
          <a:extLst>
            <a:ext uri="{FF2B5EF4-FFF2-40B4-BE49-F238E27FC236}">
              <a16:creationId xmlns:a16="http://schemas.microsoft.com/office/drawing/2014/main" id="{00000000-0008-0000-06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895" name="Picture 1" descr="ALMASHRI_0">
          <a:extLst>
            <a:ext uri="{FF2B5EF4-FFF2-40B4-BE49-F238E27FC236}">
              <a16:creationId xmlns:a16="http://schemas.microsoft.com/office/drawing/2014/main" id="{00000000-0008-0000-06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896" name="Picture 1" descr="ALMASHRI_0">
          <a:extLst>
            <a:ext uri="{FF2B5EF4-FFF2-40B4-BE49-F238E27FC236}">
              <a16:creationId xmlns:a16="http://schemas.microsoft.com/office/drawing/2014/main" id="{00000000-0008-0000-06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897" name="Picture 1" descr="ALMASHRI_0">
          <a:extLst>
            <a:ext uri="{FF2B5EF4-FFF2-40B4-BE49-F238E27FC236}">
              <a16:creationId xmlns:a16="http://schemas.microsoft.com/office/drawing/2014/main" id="{00000000-0008-0000-06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898" name="Picture 1" descr="ALMASHRI_0">
          <a:extLst>
            <a:ext uri="{FF2B5EF4-FFF2-40B4-BE49-F238E27FC236}">
              <a16:creationId xmlns:a16="http://schemas.microsoft.com/office/drawing/2014/main" id="{00000000-0008-0000-06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899" name="Picture 1" descr="ALMASHRI_0">
          <a:extLst>
            <a:ext uri="{FF2B5EF4-FFF2-40B4-BE49-F238E27FC236}">
              <a16:creationId xmlns:a16="http://schemas.microsoft.com/office/drawing/2014/main" id="{00000000-0008-0000-06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0" name="Picture 1" descr="ALMASHRI_0">
          <a:extLst>
            <a:ext uri="{FF2B5EF4-FFF2-40B4-BE49-F238E27FC236}">
              <a16:creationId xmlns:a16="http://schemas.microsoft.com/office/drawing/2014/main" id="{00000000-0008-0000-06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1" name="Picture 1" descr="ALMASHRI_0">
          <a:extLst>
            <a:ext uri="{FF2B5EF4-FFF2-40B4-BE49-F238E27FC236}">
              <a16:creationId xmlns:a16="http://schemas.microsoft.com/office/drawing/2014/main" id="{00000000-0008-0000-06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2" name="Picture 1" descr="ALMASHRI_0">
          <a:extLst>
            <a:ext uri="{FF2B5EF4-FFF2-40B4-BE49-F238E27FC236}">
              <a16:creationId xmlns:a16="http://schemas.microsoft.com/office/drawing/2014/main" id="{00000000-0008-0000-06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3" name="Picture 1" descr="ALMASHRI_0">
          <a:extLst>
            <a:ext uri="{FF2B5EF4-FFF2-40B4-BE49-F238E27FC236}">
              <a16:creationId xmlns:a16="http://schemas.microsoft.com/office/drawing/2014/main" id="{00000000-0008-0000-06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4" name="Picture 1" descr="ALMASHRI_0">
          <a:extLst>
            <a:ext uri="{FF2B5EF4-FFF2-40B4-BE49-F238E27FC236}">
              <a16:creationId xmlns:a16="http://schemas.microsoft.com/office/drawing/2014/main" id="{00000000-0008-0000-06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5" name="Picture 1" descr="ALMASHRI_0">
          <a:extLst>
            <a:ext uri="{FF2B5EF4-FFF2-40B4-BE49-F238E27FC236}">
              <a16:creationId xmlns:a16="http://schemas.microsoft.com/office/drawing/2014/main" id="{00000000-0008-0000-06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6" name="Picture 1" descr="ALMASHRI_0">
          <a:extLst>
            <a:ext uri="{FF2B5EF4-FFF2-40B4-BE49-F238E27FC236}">
              <a16:creationId xmlns:a16="http://schemas.microsoft.com/office/drawing/2014/main" id="{00000000-0008-0000-06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7" name="Picture 1" descr="ALMASHRI_0">
          <a:extLst>
            <a:ext uri="{FF2B5EF4-FFF2-40B4-BE49-F238E27FC236}">
              <a16:creationId xmlns:a16="http://schemas.microsoft.com/office/drawing/2014/main" id="{00000000-0008-0000-06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8" name="Picture 1" descr="ALMASHRI_0">
          <a:extLst>
            <a:ext uri="{FF2B5EF4-FFF2-40B4-BE49-F238E27FC236}">
              <a16:creationId xmlns:a16="http://schemas.microsoft.com/office/drawing/2014/main" id="{00000000-0008-0000-06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09" name="Picture 1" descr="ALMASHRI_0">
          <a:extLst>
            <a:ext uri="{FF2B5EF4-FFF2-40B4-BE49-F238E27FC236}">
              <a16:creationId xmlns:a16="http://schemas.microsoft.com/office/drawing/2014/main" id="{00000000-0008-0000-06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4910" name="Picture 1" descr="ALMASHRI_0">
          <a:extLst>
            <a:ext uri="{FF2B5EF4-FFF2-40B4-BE49-F238E27FC236}">
              <a16:creationId xmlns:a16="http://schemas.microsoft.com/office/drawing/2014/main" id="{00000000-0008-0000-06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1" name="Picture 1" descr="ALMASHRI_0">
          <a:extLst>
            <a:ext uri="{FF2B5EF4-FFF2-40B4-BE49-F238E27FC236}">
              <a16:creationId xmlns:a16="http://schemas.microsoft.com/office/drawing/2014/main" id="{00000000-0008-0000-06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2" name="Picture 1" descr="ALMASHRI_0">
          <a:extLst>
            <a:ext uri="{FF2B5EF4-FFF2-40B4-BE49-F238E27FC236}">
              <a16:creationId xmlns:a16="http://schemas.microsoft.com/office/drawing/2014/main" id="{00000000-0008-0000-06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3" name="Picture 1" descr="ALMASHRI_0">
          <a:extLst>
            <a:ext uri="{FF2B5EF4-FFF2-40B4-BE49-F238E27FC236}">
              <a16:creationId xmlns:a16="http://schemas.microsoft.com/office/drawing/2014/main" id="{00000000-0008-0000-06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4" name="Picture 1" descr="ALMASHRI_0">
          <a:extLst>
            <a:ext uri="{FF2B5EF4-FFF2-40B4-BE49-F238E27FC236}">
              <a16:creationId xmlns:a16="http://schemas.microsoft.com/office/drawing/2014/main" id="{00000000-0008-0000-06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5" name="Picture 1" descr="ALMASHRI_0">
          <a:extLst>
            <a:ext uri="{FF2B5EF4-FFF2-40B4-BE49-F238E27FC236}">
              <a16:creationId xmlns:a16="http://schemas.microsoft.com/office/drawing/2014/main" id="{00000000-0008-0000-06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6" name="Picture 1" descr="ALMASHRI_0">
          <a:extLst>
            <a:ext uri="{FF2B5EF4-FFF2-40B4-BE49-F238E27FC236}">
              <a16:creationId xmlns:a16="http://schemas.microsoft.com/office/drawing/2014/main" id="{00000000-0008-0000-06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7" name="Picture 1" descr="ALMASHRI_0">
          <a:extLst>
            <a:ext uri="{FF2B5EF4-FFF2-40B4-BE49-F238E27FC236}">
              <a16:creationId xmlns:a16="http://schemas.microsoft.com/office/drawing/2014/main" id="{00000000-0008-0000-06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8" name="Picture 1" descr="ALMASHRI_0">
          <a:extLst>
            <a:ext uri="{FF2B5EF4-FFF2-40B4-BE49-F238E27FC236}">
              <a16:creationId xmlns:a16="http://schemas.microsoft.com/office/drawing/2014/main" id="{00000000-0008-0000-06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19" name="Picture 1" descr="ALMASHRI_0">
          <a:extLst>
            <a:ext uri="{FF2B5EF4-FFF2-40B4-BE49-F238E27FC236}">
              <a16:creationId xmlns:a16="http://schemas.microsoft.com/office/drawing/2014/main" id="{00000000-0008-0000-06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20" name="Picture 1" descr="ALMASHRI_0">
          <a:extLst>
            <a:ext uri="{FF2B5EF4-FFF2-40B4-BE49-F238E27FC236}">
              <a16:creationId xmlns:a16="http://schemas.microsoft.com/office/drawing/2014/main" id="{00000000-0008-0000-06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21" name="Picture 1" descr="ALMASHRI_0">
          <a:extLst>
            <a:ext uri="{FF2B5EF4-FFF2-40B4-BE49-F238E27FC236}">
              <a16:creationId xmlns:a16="http://schemas.microsoft.com/office/drawing/2014/main" id="{00000000-0008-0000-06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22" name="Picture 1" descr="ALMASHRI_0">
          <a:extLst>
            <a:ext uri="{FF2B5EF4-FFF2-40B4-BE49-F238E27FC236}">
              <a16:creationId xmlns:a16="http://schemas.microsoft.com/office/drawing/2014/main" id="{00000000-0008-0000-06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23" name="Picture 1" descr="ALMASHRI_0">
          <a:extLst>
            <a:ext uri="{FF2B5EF4-FFF2-40B4-BE49-F238E27FC236}">
              <a16:creationId xmlns:a16="http://schemas.microsoft.com/office/drawing/2014/main" id="{00000000-0008-0000-06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24" name="Picture 1" descr="ALMASHRI_0">
          <a:extLst>
            <a:ext uri="{FF2B5EF4-FFF2-40B4-BE49-F238E27FC236}">
              <a16:creationId xmlns:a16="http://schemas.microsoft.com/office/drawing/2014/main" id="{00000000-0008-0000-06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25" name="Picture 1" descr="ALMASHRI_0">
          <a:extLst>
            <a:ext uri="{FF2B5EF4-FFF2-40B4-BE49-F238E27FC236}">
              <a16:creationId xmlns:a16="http://schemas.microsoft.com/office/drawing/2014/main" id="{00000000-0008-0000-06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26" name="Picture 1" descr="ALMASHRI_0">
          <a:extLst>
            <a:ext uri="{FF2B5EF4-FFF2-40B4-BE49-F238E27FC236}">
              <a16:creationId xmlns:a16="http://schemas.microsoft.com/office/drawing/2014/main" id="{00000000-0008-0000-06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27" name="Picture 1" descr="ALMASHRI_0">
          <a:extLst>
            <a:ext uri="{FF2B5EF4-FFF2-40B4-BE49-F238E27FC236}">
              <a16:creationId xmlns:a16="http://schemas.microsoft.com/office/drawing/2014/main" id="{00000000-0008-0000-06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28" name="Picture 1" descr="ALMASHRI_0">
          <a:extLst>
            <a:ext uri="{FF2B5EF4-FFF2-40B4-BE49-F238E27FC236}">
              <a16:creationId xmlns:a16="http://schemas.microsoft.com/office/drawing/2014/main" id="{00000000-0008-0000-06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29" name="Picture 1" descr="ALMASHRI_0">
          <a:extLst>
            <a:ext uri="{FF2B5EF4-FFF2-40B4-BE49-F238E27FC236}">
              <a16:creationId xmlns:a16="http://schemas.microsoft.com/office/drawing/2014/main" id="{00000000-0008-0000-06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0" name="Picture 1" descr="ALMASHRI_0">
          <a:extLst>
            <a:ext uri="{FF2B5EF4-FFF2-40B4-BE49-F238E27FC236}">
              <a16:creationId xmlns:a16="http://schemas.microsoft.com/office/drawing/2014/main" id="{00000000-0008-0000-06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1" name="Picture 1" descr="ALMASHRI_0">
          <a:extLst>
            <a:ext uri="{FF2B5EF4-FFF2-40B4-BE49-F238E27FC236}">
              <a16:creationId xmlns:a16="http://schemas.microsoft.com/office/drawing/2014/main" id="{00000000-0008-0000-06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2" name="Picture 1" descr="ALMASHRI_0">
          <a:extLst>
            <a:ext uri="{FF2B5EF4-FFF2-40B4-BE49-F238E27FC236}">
              <a16:creationId xmlns:a16="http://schemas.microsoft.com/office/drawing/2014/main" id="{00000000-0008-0000-06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3" name="Picture 1" descr="ALMASHRI_0">
          <a:extLst>
            <a:ext uri="{FF2B5EF4-FFF2-40B4-BE49-F238E27FC236}">
              <a16:creationId xmlns:a16="http://schemas.microsoft.com/office/drawing/2014/main" id="{00000000-0008-0000-06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4" name="Picture 1" descr="ALMASHRI_0">
          <a:extLst>
            <a:ext uri="{FF2B5EF4-FFF2-40B4-BE49-F238E27FC236}">
              <a16:creationId xmlns:a16="http://schemas.microsoft.com/office/drawing/2014/main" id="{00000000-0008-0000-06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5" name="Picture 1" descr="ALMASHRI_0">
          <a:extLst>
            <a:ext uri="{FF2B5EF4-FFF2-40B4-BE49-F238E27FC236}">
              <a16:creationId xmlns:a16="http://schemas.microsoft.com/office/drawing/2014/main" id="{00000000-0008-0000-06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6" name="Picture 1" descr="ALMASHRI_0">
          <a:extLst>
            <a:ext uri="{FF2B5EF4-FFF2-40B4-BE49-F238E27FC236}">
              <a16:creationId xmlns:a16="http://schemas.microsoft.com/office/drawing/2014/main" id="{00000000-0008-0000-06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7" name="Picture 1" descr="ALMASHRI_0">
          <a:extLst>
            <a:ext uri="{FF2B5EF4-FFF2-40B4-BE49-F238E27FC236}">
              <a16:creationId xmlns:a16="http://schemas.microsoft.com/office/drawing/2014/main" id="{00000000-0008-0000-06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8" name="Picture 1" descr="ALMASHRI_0">
          <a:extLst>
            <a:ext uri="{FF2B5EF4-FFF2-40B4-BE49-F238E27FC236}">
              <a16:creationId xmlns:a16="http://schemas.microsoft.com/office/drawing/2014/main" id="{00000000-0008-0000-06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39" name="Picture 1" descr="ALMASHRI_0">
          <a:extLst>
            <a:ext uri="{FF2B5EF4-FFF2-40B4-BE49-F238E27FC236}">
              <a16:creationId xmlns:a16="http://schemas.microsoft.com/office/drawing/2014/main" id="{00000000-0008-0000-06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40" name="Picture 1" descr="ALMASHRI_0">
          <a:extLst>
            <a:ext uri="{FF2B5EF4-FFF2-40B4-BE49-F238E27FC236}">
              <a16:creationId xmlns:a16="http://schemas.microsoft.com/office/drawing/2014/main" id="{00000000-0008-0000-06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41" name="Picture 1" descr="ALMASHRI_0">
          <a:extLst>
            <a:ext uri="{FF2B5EF4-FFF2-40B4-BE49-F238E27FC236}">
              <a16:creationId xmlns:a16="http://schemas.microsoft.com/office/drawing/2014/main" id="{00000000-0008-0000-06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42" name="Picture 1" descr="ALMASHRI_0">
          <a:extLst>
            <a:ext uri="{FF2B5EF4-FFF2-40B4-BE49-F238E27FC236}">
              <a16:creationId xmlns:a16="http://schemas.microsoft.com/office/drawing/2014/main" id="{00000000-0008-0000-06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43" name="Picture 1" descr="ALMASHRI_0">
          <a:extLst>
            <a:ext uri="{FF2B5EF4-FFF2-40B4-BE49-F238E27FC236}">
              <a16:creationId xmlns:a16="http://schemas.microsoft.com/office/drawing/2014/main" id="{00000000-0008-0000-06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44" name="Picture 1" descr="ALMASHRI_0">
          <a:extLst>
            <a:ext uri="{FF2B5EF4-FFF2-40B4-BE49-F238E27FC236}">
              <a16:creationId xmlns:a16="http://schemas.microsoft.com/office/drawing/2014/main" id="{00000000-0008-0000-06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45" name="Picture 1" descr="ALMASHRI_0">
          <a:extLst>
            <a:ext uri="{FF2B5EF4-FFF2-40B4-BE49-F238E27FC236}">
              <a16:creationId xmlns:a16="http://schemas.microsoft.com/office/drawing/2014/main" id="{00000000-0008-0000-06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46" name="Picture 1" descr="ALMASHRI_0">
          <a:extLst>
            <a:ext uri="{FF2B5EF4-FFF2-40B4-BE49-F238E27FC236}">
              <a16:creationId xmlns:a16="http://schemas.microsoft.com/office/drawing/2014/main" id="{00000000-0008-0000-06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47" name="Picture 1" descr="ALMASHRI_0">
          <a:extLst>
            <a:ext uri="{FF2B5EF4-FFF2-40B4-BE49-F238E27FC236}">
              <a16:creationId xmlns:a16="http://schemas.microsoft.com/office/drawing/2014/main" id="{00000000-0008-0000-06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48" name="Picture 1" descr="ALMASHRI_0">
          <a:extLst>
            <a:ext uri="{FF2B5EF4-FFF2-40B4-BE49-F238E27FC236}">
              <a16:creationId xmlns:a16="http://schemas.microsoft.com/office/drawing/2014/main" id="{00000000-0008-0000-06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49" name="Picture 1" descr="ALMASHRI_0">
          <a:extLst>
            <a:ext uri="{FF2B5EF4-FFF2-40B4-BE49-F238E27FC236}">
              <a16:creationId xmlns:a16="http://schemas.microsoft.com/office/drawing/2014/main" id="{00000000-0008-0000-06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0" name="Picture 1" descr="ALMASHRI_0">
          <a:extLst>
            <a:ext uri="{FF2B5EF4-FFF2-40B4-BE49-F238E27FC236}">
              <a16:creationId xmlns:a16="http://schemas.microsoft.com/office/drawing/2014/main" id="{00000000-0008-0000-06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1" name="Picture 1" descr="ALMASHRI_0">
          <a:extLst>
            <a:ext uri="{FF2B5EF4-FFF2-40B4-BE49-F238E27FC236}">
              <a16:creationId xmlns:a16="http://schemas.microsoft.com/office/drawing/2014/main" id="{00000000-0008-0000-06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2" name="Picture 1" descr="ALMASHRI_0">
          <a:extLst>
            <a:ext uri="{FF2B5EF4-FFF2-40B4-BE49-F238E27FC236}">
              <a16:creationId xmlns:a16="http://schemas.microsoft.com/office/drawing/2014/main" id="{00000000-0008-0000-06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3" name="Picture 1" descr="ALMASHRI_0">
          <a:extLst>
            <a:ext uri="{FF2B5EF4-FFF2-40B4-BE49-F238E27FC236}">
              <a16:creationId xmlns:a16="http://schemas.microsoft.com/office/drawing/2014/main" id="{00000000-0008-0000-06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4" name="Picture 1" descr="ALMASHRI_0">
          <a:extLst>
            <a:ext uri="{FF2B5EF4-FFF2-40B4-BE49-F238E27FC236}">
              <a16:creationId xmlns:a16="http://schemas.microsoft.com/office/drawing/2014/main" id="{00000000-0008-0000-06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5" name="Picture 1" descr="ALMASHRI_0">
          <a:extLst>
            <a:ext uri="{FF2B5EF4-FFF2-40B4-BE49-F238E27FC236}">
              <a16:creationId xmlns:a16="http://schemas.microsoft.com/office/drawing/2014/main" id="{00000000-0008-0000-06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6" name="Picture 1" descr="ALMASHRI_0">
          <a:extLst>
            <a:ext uri="{FF2B5EF4-FFF2-40B4-BE49-F238E27FC236}">
              <a16:creationId xmlns:a16="http://schemas.microsoft.com/office/drawing/2014/main" id="{00000000-0008-0000-06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7" name="Picture 1" descr="ALMASHRI_0">
          <a:extLst>
            <a:ext uri="{FF2B5EF4-FFF2-40B4-BE49-F238E27FC236}">
              <a16:creationId xmlns:a16="http://schemas.microsoft.com/office/drawing/2014/main" id="{00000000-0008-0000-06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42488"/>
    <xdr:pic>
      <xdr:nvPicPr>
        <xdr:cNvPr id="4958" name="Picture 1" descr="ALMASHRI_0">
          <a:extLst>
            <a:ext uri="{FF2B5EF4-FFF2-40B4-BE49-F238E27FC236}">
              <a16:creationId xmlns:a16="http://schemas.microsoft.com/office/drawing/2014/main" id="{00000000-0008-0000-06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4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59" name="Picture 1" descr="ALMASHRI_0">
          <a:extLst>
            <a:ext uri="{FF2B5EF4-FFF2-40B4-BE49-F238E27FC236}">
              <a16:creationId xmlns:a16="http://schemas.microsoft.com/office/drawing/2014/main" id="{00000000-0008-0000-06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0" name="Picture 1" descr="ALMASHRI_0">
          <a:extLst>
            <a:ext uri="{FF2B5EF4-FFF2-40B4-BE49-F238E27FC236}">
              <a16:creationId xmlns:a16="http://schemas.microsoft.com/office/drawing/2014/main" id="{00000000-0008-0000-06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1" name="Picture 1" descr="ALMASHRI_0">
          <a:extLst>
            <a:ext uri="{FF2B5EF4-FFF2-40B4-BE49-F238E27FC236}">
              <a16:creationId xmlns:a16="http://schemas.microsoft.com/office/drawing/2014/main" id="{00000000-0008-0000-06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2" name="Picture 1" descr="ALMASHRI_0">
          <a:extLst>
            <a:ext uri="{FF2B5EF4-FFF2-40B4-BE49-F238E27FC236}">
              <a16:creationId xmlns:a16="http://schemas.microsoft.com/office/drawing/2014/main" id="{00000000-0008-0000-06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3" name="Picture 1" descr="ALMASHRI_0">
          <a:extLst>
            <a:ext uri="{FF2B5EF4-FFF2-40B4-BE49-F238E27FC236}">
              <a16:creationId xmlns:a16="http://schemas.microsoft.com/office/drawing/2014/main" id="{00000000-0008-0000-06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4" name="Picture 1" descr="ALMASHRI_0">
          <a:extLst>
            <a:ext uri="{FF2B5EF4-FFF2-40B4-BE49-F238E27FC236}">
              <a16:creationId xmlns:a16="http://schemas.microsoft.com/office/drawing/2014/main" id="{00000000-0008-0000-06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5" name="Picture 1" descr="ALMASHRI_0">
          <a:extLst>
            <a:ext uri="{FF2B5EF4-FFF2-40B4-BE49-F238E27FC236}">
              <a16:creationId xmlns:a16="http://schemas.microsoft.com/office/drawing/2014/main" id="{00000000-0008-0000-06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6" name="Picture 1" descr="ALMASHRI_0">
          <a:extLst>
            <a:ext uri="{FF2B5EF4-FFF2-40B4-BE49-F238E27FC236}">
              <a16:creationId xmlns:a16="http://schemas.microsoft.com/office/drawing/2014/main" id="{00000000-0008-0000-06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7" name="Picture 1" descr="ALMASHRI_0">
          <a:extLst>
            <a:ext uri="{FF2B5EF4-FFF2-40B4-BE49-F238E27FC236}">
              <a16:creationId xmlns:a16="http://schemas.microsoft.com/office/drawing/2014/main" id="{00000000-0008-0000-06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8" name="Picture 1" descr="ALMASHRI_0">
          <a:extLst>
            <a:ext uri="{FF2B5EF4-FFF2-40B4-BE49-F238E27FC236}">
              <a16:creationId xmlns:a16="http://schemas.microsoft.com/office/drawing/2014/main" id="{00000000-0008-0000-06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69" name="Picture 1" descr="ALMASHRI_0">
          <a:extLst>
            <a:ext uri="{FF2B5EF4-FFF2-40B4-BE49-F238E27FC236}">
              <a16:creationId xmlns:a16="http://schemas.microsoft.com/office/drawing/2014/main" id="{00000000-0008-0000-06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70" name="Picture 1" descr="ALMASHRI_0">
          <a:extLst>
            <a:ext uri="{FF2B5EF4-FFF2-40B4-BE49-F238E27FC236}">
              <a16:creationId xmlns:a16="http://schemas.microsoft.com/office/drawing/2014/main" id="{00000000-0008-0000-06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71" name="Picture 1" descr="ALMASHRI_0">
          <a:extLst>
            <a:ext uri="{FF2B5EF4-FFF2-40B4-BE49-F238E27FC236}">
              <a16:creationId xmlns:a16="http://schemas.microsoft.com/office/drawing/2014/main" id="{00000000-0008-0000-06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72" name="Picture 1" descr="ALMASHRI_0">
          <a:extLst>
            <a:ext uri="{FF2B5EF4-FFF2-40B4-BE49-F238E27FC236}">
              <a16:creationId xmlns:a16="http://schemas.microsoft.com/office/drawing/2014/main" id="{00000000-0008-0000-06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73" name="Picture 1" descr="ALMASHRI_0">
          <a:extLst>
            <a:ext uri="{FF2B5EF4-FFF2-40B4-BE49-F238E27FC236}">
              <a16:creationId xmlns:a16="http://schemas.microsoft.com/office/drawing/2014/main" id="{00000000-0008-0000-06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632963"/>
    <xdr:pic>
      <xdr:nvPicPr>
        <xdr:cNvPr id="4974" name="Picture 1" descr="ALMASHRI_0">
          <a:extLst>
            <a:ext uri="{FF2B5EF4-FFF2-40B4-BE49-F238E27FC236}">
              <a16:creationId xmlns:a16="http://schemas.microsoft.com/office/drawing/2014/main" id="{00000000-0008-0000-06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63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75" name="Picture 1" descr="ALMASHRI_0">
          <a:extLst>
            <a:ext uri="{FF2B5EF4-FFF2-40B4-BE49-F238E27FC236}">
              <a16:creationId xmlns:a16="http://schemas.microsoft.com/office/drawing/2014/main" id="{00000000-0008-0000-06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76" name="Picture 1" descr="ALMASHRI_0">
          <a:extLst>
            <a:ext uri="{FF2B5EF4-FFF2-40B4-BE49-F238E27FC236}">
              <a16:creationId xmlns:a16="http://schemas.microsoft.com/office/drawing/2014/main" id="{00000000-0008-0000-06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77" name="Picture 1" descr="ALMASHRI_0">
          <a:extLst>
            <a:ext uri="{FF2B5EF4-FFF2-40B4-BE49-F238E27FC236}">
              <a16:creationId xmlns:a16="http://schemas.microsoft.com/office/drawing/2014/main" id="{00000000-0008-0000-06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78" name="Picture 1" descr="ALMASHRI_0">
          <a:extLst>
            <a:ext uri="{FF2B5EF4-FFF2-40B4-BE49-F238E27FC236}">
              <a16:creationId xmlns:a16="http://schemas.microsoft.com/office/drawing/2014/main" id="{00000000-0008-0000-06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79" name="Picture 1" descr="ALMASHRI_0">
          <a:extLst>
            <a:ext uri="{FF2B5EF4-FFF2-40B4-BE49-F238E27FC236}">
              <a16:creationId xmlns:a16="http://schemas.microsoft.com/office/drawing/2014/main" id="{00000000-0008-0000-06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0" name="Picture 1" descr="ALMASHRI_0">
          <a:extLst>
            <a:ext uri="{FF2B5EF4-FFF2-40B4-BE49-F238E27FC236}">
              <a16:creationId xmlns:a16="http://schemas.microsoft.com/office/drawing/2014/main" id="{00000000-0008-0000-06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1" name="Picture 1" descr="ALMASHRI_0">
          <a:extLst>
            <a:ext uri="{FF2B5EF4-FFF2-40B4-BE49-F238E27FC236}">
              <a16:creationId xmlns:a16="http://schemas.microsoft.com/office/drawing/2014/main" id="{00000000-0008-0000-06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2" name="Picture 1" descr="ALMASHRI_0">
          <a:extLst>
            <a:ext uri="{FF2B5EF4-FFF2-40B4-BE49-F238E27FC236}">
              <a16:creationId xmlns:a16="http://schemas.microsoft.com/office/drawing/2014/main" id="{00000000-0008-0000-06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3" name="Picture 1" descr="ALMASHRI_0">
          <a:extLst>
            <a:ext uri="{FF2B5EF4-FFF2-40B4-BE49-F238E27FC236}">
              <a16:creationId xmlns:a16="http://schemas.microsoft.com/office/drawing/2014/main" id="{00000000-0008-0000-06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4" name="Picture 1" descr="ALMASHRI_0">
          <a:extLst>
            <a:ext uri="{FF2B5EF4-FFF2-40B4-BE49-F238E27FC236}">
              <a16:creationId xmlns:a16="http://schemas.microsoft.com/office/drawing/2014/main" id="{00000000-0008-0000-06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5" name="Picture 1" descr="ALMASHRI_0">
          <a:extLst>
            <a:ext uri="{FF2B5EF4-FFF2-40B4-BE49-F238E27FC236}">
              <a16:creationId xmlns:a16="http://schemas.microsoft.com/office/drawing/2014/main" id="{00000000-0008-0000-06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6" name="Picture 1" descr="ALMASHRI_0">
          <a:extLst>
            <a:ext uri="{FF2B5EF4-FFF2-40B4-BE49-F238E27FC236}">
              <a16:creationId xmlns:a16="http://schemas.microsoft.com/office/drawing/2014/main" id="{00000000-0008-0000-06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7" name="Picture 1" descr="ALMASHRI_0">
          <a:extLst>
            <a:ext uri="{FF2B5EF4-FFF2-40B4-BE49-F238E27FC236}">
              <a16:creationId xmlns:a16="http://schemas.microsoft.com/office/drawing/2014/main" id="{00000000-0008-0000-06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8" name="Picture 1" descr="ALMASHRI_0">
          <a:extLst>
            <a:ext uri="{FF2B5EF4-FFF2-40B4-BE49-F238E27FC236}">
              <a16:creationId xmlns:a16="http://schemas.microsoft.com/office/drawing/2014/main" id="{00000000-0008-0000-06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89" name="Picture 1" descr="ALMASHRI_0">
          <a:extLst>
            <a:ext uri="{FF2B5EF4-FFF2-40B4-BE49-F238E27FC236}">
              <a16:creationId xmlns:a16="http://schemas.microsoft.com/office/drawing/2014/main" id="{00000000-0008-0000-06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4990" name="Picture 1" descr="ALMASHRI_0">
          <a:extLst>
            <a:ext uri="{FF2B5EF4-FFF2-40B4-BE49-F238E27FC236}">
              <a16:creationId xmlns:a16="http://schemas.microsoft.com/office/drawing/2014/main" id="{00000000-0008-0000-06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1" name="Picture 1" descr="ALMASHRI_0">
          <a:extLst>
            <a:ext uri="{FF2B5EF4-FFF2-40B4-BE49-F238E27FC236}">
              <a16:creationId xmlns:a16="http://schemas.microsoft.com/office/drawing/2014/main" id="{00000000-0008-0000-06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2" name="Picture 1" descr="ALMASHRI_0">
          <a:extLst>
            <a:ext uri="{FF2B5EF4-FFF2-40B4-BE49-F238E27FC236}">
              <a16:creationId xmlns:a16="http://schemas.microsoft.com/office/drawing/2014/main" id="{00000000-0008-0000-06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3" name="Picture 1" descr="ALMASHRI_0">
          <a:extLst>
            <a:ext uri="{FF2B5EF4-FFF2-40B4-BE49-F238E27FC236}">
              <a16:creationId xmlns:a16="http://schemas.microsoft.com/office/drawing/2014/main" id="{00000000-0008-0000-06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4" name="Picture 1" descr="ALMASHRI_0">
          <a:extLst>
            <a:ext uri="{FF2B5EF4-FFF2-40B4-BE49-F238E27FC236}">
              <a16:creationId xmlns:a16="http://schemas.microsoft.com/office/drawing/2014/main" id="{00000000-0008-0000-06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5" name="Picture 1" descr="ALMASHRI_0">
          <a:extLst>
            <a:ext uri="{FF2B5EF4-FFF2-40B4-BE49-F238E27FC236}">
              <a16:creationId xmlns:a16="http://schemas.microsoft.com/office/drawing/2014/main" id="{00000000-0008-0000-06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6" name="Picture 1" descr="ALMASHRI_0">
          <a:extLst>
            <a:ext uri="{FF2B5EF4-FFF2-40B4-BE49-F238E27FC236}">
              <a16:creationId xmlns:a16="http://schemas.microsoft.com/office/drawing/2014/main" id="{00000000-0008-0000-06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7" name="Picture 1" descr="ALMASHRI_0">
          <a:extLst>
            <a:ext uri="{FF2B5EF4-FFF2-40B4-BE49-F238E27FC236}">
              <a16:creationId xmlns:a16="http://schemas.microsoft.com/office/drawing/2014/main" id="{00000000-0008-0000-06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8" name="Picture 1" descr="ALMASHRI_0">
          <a:extLst>
            <a:ext uri="{FF2B5EF4-FFF2-40B4-BE49-F238E27FC236}">
              <a16:creationId xmlns:a16="http://schemas.microsoft.com/office/drawing/2014/main" id="{00000000-0008-0000-06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4999" name="Picture 1" descr="ALMASHRI_0">
          <a:extLst>
            <a:ext uri="{FF2B5EF4-FFF2-40B4-BE49-F238E27FC236}">
              <a16:creationId xmlns:a16="http://schemas.microsoft.com/office/drawing/2014/main" id="{00000000-0008-0000-06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00" name="Picture 1" descr="ALMASHRI_0">
          <a:extLst>
            <a:ext uri="{FF2B5EF4-FFF2-40B4-BE49-F238E27FC236}">
              <a16:creationId xmlns:a16="http://schemas.microsoft.com/office/drawing/2014/main" id="{00000000-0008-0000-06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01" name="Picture 1" descr="ALMASHRI_0">
          <a:extLst>
            <a:ext uri="{FF2B5EF4-FFF2-40B4-BE49-F238E27FC236}">
              <a16:creationId xmlns:a16="http://schemas.microsoft.com/office/drawing/2014/main" id="{00000000-0008-0000-06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02" name="Picture 1" descr="ALMASHRI_0">
          <a:extLst>
            <a:ext uri="{FF2B5EF4-FFF2-40B4-BE49-F238E27FC236}">
              <a16:creationId xmlns:a16="http://schemas.microsoft.com/office/drawing/2014/main" id="{00000000-0008-0000-06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03" name="Picture 1" descr="ALMASHRI_0">
          <a:extLst>
            <a:ext uri="{FF2B5EF4-FFF2-40B4-BE49-F238E27FC236}">
              <a16:creationId xmlns:a16="http://schemas.microsoft.com/office/drawing/2014/main" id="{00000000-0008-0000-06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04" name="Picture 1" descr="ALMASHRI_0">
          <a:extLst>
            <a:ext uri="{FF2B5EF4-FFF2-40B4-BE49-F238E27FC236}">
              <a16:creationId xmlns:a16="http://schemas.microsoft.com/office/drawing/2014/main" id="{00000000-0008-0000-06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05" name="Picture 1" descr="ALMASHRI_0">
          <a:extLst>
            <a:ext uri="{FF2B5EF4-FFF2-40B4-BE49-F238E27FC236}">
              <a16:creationId xmlns:a16="http://schemas.microsoft.com/office/drawing/2014/main" id="{00000000-0008-0000-06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06" name="Picture 1" descr="ALMASHRI_0">
          <a:extLst>
            <a:ext uri="{FF2B5EF4-FFF2-40B4-BE49-F238E27FC236}">
              <a16:creationId xmlns:a16="http://schemas.microsoft.com/office/drawing/2014/main" id="{00000000-0008-0000-06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07" name="Picture 1" descr="ALMASHRI_0">
          <a:extLst>
            <a:ext uri="{FF2B5EF4-FFF2-40B4-BE49-F238E27FC236}">
              <a16:creationId xmlns:a16="http://schemas.microsoft.com/office/drawing/2014/main" id="{00000000-0008-0000-06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08" name="Picture 1" descr="ALMASHRI_0">
          <a:extLst>
            <a:ext uri="{FF2B5EF4-FFF2-40B4-BE49-F238E27FC236}">
              <a16:creationId xmlns:a16="http://schemas.microsoft.com/office/drawing/2014/main" id="{00000000-0008-0000-06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09" name="Picture 1" descr="ALMASHRI_0">
          <a:extLst>
            <a:ext uri="{FF2B5EF4-FFF2-40B4-BE49-F238E27FC236}">
              <a16:creationId xmlns:a16="http://schemas.microsoft.com/office/drawing/2014/main" id="{00000000-0008-0000-06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0" name="Picture 1" descr="ALMASHRI_0">
          <a:extLst>
            <a:ext uri="{FF2B5EF4-FFF2-40B4-BE49-F238E27FC236}">
              <a16:creationId xmlns:a16="http://schemas.microsoft.com/office/drawing/2014/main" id="{00000000-0008-0000-06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1" name="Picture 1" descr="ALMASHRI_0">
          <a:extLst>
            <a:ext uri="{FF2B5EF4-FFF2-40B4-BE49-F238E27FC236}">
              <a16:creationId xmlns:a16="http://schemas.microsoft.com/office/drawing/2014/main" id="{00000000-0008-0000-06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2" name="Picture 1" descr="ALMASHRI_0">
          <a:extLst>
            <a:ext uri="{FF2B5EF4-FFF2-40B4-BE49-F238E27FC236}">
              <a16:creationId xmlns:a16="http://schemas.microsoft.com/office/drawing/2014/main" id="{00000000-0008-0000-06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3" name="Picture 1" descr="ALMASHRI_0">
          <a:extLst>
            <a:ext uri="{FF2B5EF4-FFF2-40B4-BE49-F238E27FC236}">
              <a16:creationId xmlns:a16="http://schemas.microsoft.com/office/drawing/2014/main" id="{00000000-0008-0000-06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4" name="Picture 1" descr="ALMASHRI_0">
          <a:extLst>
            <a:ext uri="{FF2B5EF4-FFF2-40B4-BE49-F238E27FC236}">
              <a16:creationId xmlns:a16="http://schemas.microsoft.com/office/drawing/2014/main" id="{00000000-0008-0000-06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5" name="Picture 1" descr="ALMASHRI_0">
          <a:extLst>
            <a:ext uri="{FF2B5EF4-FFF2-40B4-BE49-F238E27FC236}">
              <a16:creationId xmlns:a16="http://schemas.microsoft.com/office/drawing/2014/main" id="{00000000-0008-0000-06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6" name="Picture 1" descr="ALMASHRI_0">
          <a:extLst>
            <a:ext uri="{FF2B5EF4-FFF2-40B4-BE49-F238E27FC236}">
              <a16:creationId xmlns:a16="http://schemas.microsoft.com/office/drawing/2014/main" id="{00000000-0008-0000-06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7" name="Picture 1" descr="ALMASHRI_0">
          <a:extLst>
            <a:ext uri="{FF2B5EF4-FFF2-40B4-BE49-F238E27FC236}">
              <a16:creationId xmlns:a16="http://schemas.microsoft.com/office/drawing/2014/main" id="{00000000-0008-0000-06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8" name="Picture 1" descr="ALMASHRI_0">
          <a:extLst>
            <a:ext uri="{FF2B5EF4-FFF2-40B4-BE49-F238E27FC236}">
              <a16:creationId xmlns:a16="http://schemas.microsoft.com/office/drawing/2014/main" id="{00000000-0008-0000-06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19" name="Picture 1" descr="ALMASHRI_0">
          <a:extLst>
            <a:ext uri="{FF2B5EF4-FFF2-40B4-BE49-F238E27FC236}">
              <a16:creationId xmlns:a16="http://schemas.microsoft.com/office/drawing/2014/main" id="{00000000-0008-0000-06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20" name="Picture 1" descr="ALMASHRI_0">
          <a:extLst>
            <a:ext uri="{FF2B5EF4-FFF2-40B4-BE49-F238E27FC236}">
              <a16:creationId xmlns:a16="http://schemas.microsoft.com/office/drawing/2014/main" id="{00000000-0008-0000-06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21" name="Picture 1" descr="ALMASHRI_0">
          <a:extLst>
            <a:ext uri="{FF2B5EF4-FFF2-40B4-BE49-F238E27FC236}">
              <a16:creationId xmlns:a16="http://schemas.microsoft.com/office/drawing/2014/main" id="{00000000-0008-0000-06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022" name="Picture 1" descr="ALMASHRI_0">
          <a:extLst>
            <a:ext uri="{FF2B5EF4-FFF2-40B4-BE49-F238E27FC236}">
              <a16:creationId xmlns:a16="http://schemas.microsoft.com/office/drawing/2014/main" id="{00000000-0008-0000-06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23" name="Picture 1" descr="ALMASHRI_0">
          <a:extLst>
            <a:ext uri="{FF2B5EF4-FFF2-40B4-BE49-F238E27FC236}">
              <a16:creationId xmlns:a16="http://schemas.microsoft.com/office/drawing/2014/main" id="{00000000-0008-0000-06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24" name="Picture 1" descr="ALMASHRI_0">
          <a:extLst>
            <a:ext uri="{FF2B5EF4-FFF2-40B4-BE49-F238E27FC236}">
              <a16:creationId xmlns:a16="http://schemas.microsoft.com/office/drawing/2014/main" id="{00000000-0008-0000-06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25" name="Picture 1" descr="ALMASHRI_0">
          <a:extLst>
            <a:ext uri="{FF2B5EF4-FFF2-40B4-BE49-F238E27FC236}">
              <a16:creationId xmlns:a16="http://schemas.microsoft.com/office/drawing/2014/main" id="{00000000-0008-0000-06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26" name="Picture 1" descr="ALMASHRI_0">
          <a:extLst>
            <a:ext uri="{FF2B5EF4-FFF2-40B4-BE49-F238E27FC236}">
              <a16:creationId xmlns:a16="http://schemas.microsoft.com/office/drawing/2014/main" id="{00000000-0008-0000-06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27" name="Picture 1" descr="ALMASHRI_0">
          <a:extLst>
            <a:ext uri="{FF2B5EF4-FFF2-40B4-BE49-F238E27FC236}">
              <a16:creationId xmlns:a16="http://schemas.microsoft.com/office/drawing/2014/main" id="{00000000-0008-0000-06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28" name="Picture 1" descr="ALMASHRI_0">
          <a:extLst>
            <a:ext uri="{FF2B5EF4-FFF2-40B4-BE49-F238E27FC236}">
              <a16:creationId xmlns:a16="http://schemas.microsoft.com/office/drawing/2014/main" id="{00000000-0008-0000-06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29" name="Picture 1" descr="ALMASHRI_0">
          <a:extLst>
            <a:ext uri="{FF2B5EF4-FFF2-40B4-BE49-F238E27FC236}">
              <a16:creationId xmlns:a16="http://schemas.microsoft.com/office/drawing/2014/main" id="{00000000-0008-0000-06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0" name="Picture 1" descr="ALMASHRI_0">
          <a:extLst>
            <a:ext uri="{FF2B5EF4-FFF2-40B4-BE49-F238E27FC236}">
              <a16:creationId xmlns:a16="http://schemas.microsoft.com/office/drawing/2014/main" id="{00000000-0008-0000-06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1" name="Picture 1" descr="ALMASHRI_0">
          <a:extLst>
            <a:ext uri="{FF2B5EF4-FFF2-40B4-BE49-F238E27FC236}">
              <a16:creationId xmlns:a16="http://schemas.microsoft.com/office/drawing/2014/main" id="{00000000-0008-0000-06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2" name="Picture 1" descr="ALMASHRI_0">
          <a:extLst>
            <a:ext uri="{FF2B5EF4-FFF2-40B4-BE49-F238E27FC236}">
              <a16:creationId xmlns:a16="http://schemas.microsoft.com/office/drawing/2014/main" id="{00000000-0008-0000-06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3" name="Picture 1" descr="ALMASHRI_0">
          <a:extLst>
            <a:ext uri="{FF2B5EF4-FFF2-40B4-BE49-F238E27FC236}">
              <a16:creationId xmlns:a16="http://schemas.microsoft.com/office/drawing/2014/main" id="{00000000-0008-0000-06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4" name="Picture 1" descr="ALMASHRI_0">
          <a:extLst>
            <a:ext uri="{FF2B5EF4-FFF2-40B4-BE49-F238E27FC236}">
              <a16:creationId xmlns:a16="http://schemas.microsoft.com/office/drawing/2014/main" id="{00000000-0008-0000-06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5" name="Picture 1" descr="ALMASHRI_0">
          <a:extLst>
            <a:ext uri="{FF2B5EF4-FFF2-40B4-BE49-F238E27FC236}">
              <a16:creationId xmlns:a16="http://schemas.microsoft.com/office/drawing/2014/main" id="{00000000-0008-0000-06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6" name="Picture 1" descr="ALMASHRI_0">
          <a:extLst>
            <a:ext uri="{FF2B5EF4-FFF2-40B4-BE49-F238E27FC236}">
              <a16:creationId xmlns:a16="http://schemas.microsoft.com/office/drawing/2014/main" id="{00000000-0008-0000-06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7" name="Picture 1" descr="ALMASHRI_0">
          <a:extLst>
            <a:ext uri="{FF2B5EF4-FFF2-40B4-BE49-F238E27FC236}">
              <a16:creationId xmlns:a16="http://schemas.microsoft.com/office/drawing/2014/main" id="{00000000-0008-0000-06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038" name="Picture 1" descr="ALMASHRI_0">
          <a:extLst>
            <a:ext uri="{FF2B5EF4-FFF2-40B4-BE49-F238E27FC236}">
              <a16:creationId xmlns:a16="http://schemas.microsoft.com/office/drawing/2014/main" id="{00000000-0008-0000-06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39" name="Picture 1" descr="ALMASHRI_0">
          <a:extLst>
            <a:ext uri="{FF2B5EF4-FFF2-40B4-BE49-F238E27FC236}">
              <a16:creationId xmlns:a16="http://schemas.microsoft.com/office/drawing/2014/main" id="{00000000-0008-0000-06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0" name="Picture 1" descr="ALMASHRI_0">
          <a:extLst>
            <a:ext uri="{FF2B5EF4-FFF2-40B4-BE49-F238E27FC236}">
              <a16:creationId xmlns:a16="http://schemas.microsoft.com/office/drawing/2014/main" id="{00000000-0008-0000-06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1" name="Picture 1" descr="ALMASHRI_0">
          <a:extLst>
            <a:ext uri="{FF2B5EF4-FFF2-40B4-BE49-F238E27FC236}">
              <a16:creationId xmlns:a16="http://schemas.microsoft.com/office/drawing/2014/main" id="{00000000-0008-0000-06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2" name="Picture 1" descr="ALMASHRI_0">
          <a:extLst>
            <a:ext uri="{FF2B5EF4-FFF2-40B4-BE49-F238E27FC236}">
              <a16:creationId xmlns:a16="http://schemas.microsoft.com/office/drawing/2014/main" id="{00000000-0008-0000-06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3" name="Picture 1" descr="ALMASHRI_0">
          <a:extLst>
            <a:ext uri="{FF2B5EF4-FFF2-40B4-BE49-F238E27FC236}">
              <a16:creationId xmlns:a16="http://schemas.microsoft.com/office/drawing/2014/main" id="{00000000-0008-0000-06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4" name="Picture 1" descr="ALMASHRI_0">
          <a:extLst>
            <a:ext uri="{FF2B5EF4-FFF2-40B4-BE49-F238E27FC236}">
              <a16:creationId xmlns:a16="http://schemas.microsoft.com/office/drawing/2014/main" id="{00000000-0008-0000-06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5" name="Picture 1" descr="ALMASHRI_0">
          <a:extLst>
            <a:ext uri="{FF2B5EF4-FFF2-40B4-BE49-F238E27FC236}">
              <a16:creationId xmlns:a16="http://schemas.microsoft.com/office/drawing/2014/main" id="{00000000-0008-0000-06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6" name="Picture 1" descr="ALMASHRI_0">
          <a:extLst>
            <a:ext uri="{FF2B5EF4-FFF2-40B4-BE49-F238E27FC236}">
              <a16:creationId xmlns:a16="http://schemas.microsoft.com/office/drawing/2014/main" id="{00000000-0008-0000-06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7" name="Picture 1" descr="ALMASHRI_0">
          <a:extLst>
            <a:ext uri="{FF2B5EF4-FFF2-40B4-BE49-F238E27FC236}">
              <a16:creationId xmlns:a16="http://schemas.microsoft.com/office/drawing/2014/main" id="{00000000-0008-0000-06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8" name="Picture 1" descr="ALMASHRI_0">
          <a:extLst>
            <a:ext uri="{FF2B5EF4-FFF2-40B4-BE49-F238E27FC236}">
              <a16:creationId xmlns:a16="http://schemas.microsoft.com/office/drawing/2014/main" id="{00000000-0008-0000-06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49" name="Picture 1" descr="ALMASHRI_0">
          <a:extLst>
            <a:ext uri="{FF2B5EF4-FFF2-40B4-BE49-F238E27FC236}">
              <a16:creationId xmlns:a16="http://schemas.microsoft.com/office/drawing/2014/main" id="{00000000-0008-0000-06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50" name="Picture 1" descr="ALMASHRI_0">
          <a:extLst>
            <a:ext uri="{FF2B5EF4-FFF2-40B4-BE49-F238E27FC236}">
              <a16:creationId xmlns:a16="http://schemas.microsoft.com/office/drawing/2014/main" id="{00000000-0008-0000-06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51" name="Picture 1" descr="ALMASHRI_0">
          <a:extLst>
            <a:ext uri="{FF2B5EF4-FFF2-40B4-BE49-F238E27FC236}">
              <a16:creationId xmlns:a16="http://schemas.microsoft.com/office/drawing/2014/main" id="{00000000-0008-0000-06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52" name="Picture 1" descr="ALMASHRI_0">
          <a:extLst>
            <a:ext uri="{FF2B5EF4-FFF2-40B4-BE49-F238E27FC236}">
              <a16:creationId xmlns:a16="http://schemas.microsoft.com/office/drawing/2014/main" id="{00000000-0008-0000-06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53" name="Picture 1" descr="ALMASHRI_0">
          <a:extLst>
            <a:ext uri="{FF2B5EF4-FFF2-40B4-BE49-F238E27FC236}">
              <a16:creationId xmlns:a16="http://schemas.microsoft.com/office/drawing/2014/main" id="{00000000-0008-0000-06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054" name="Picture 1" descr="ALMASHRI_0">
          <a:extLst>
            <a:ext uri="{FF2B5EF4-FFF2-40B4-BE49-F238E27FC236}">
              <a16:creationId xmlns:a16="http://schemas.microsoft.com/office/drawing/2014/main" id="{00000000-0008-0000-06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55" name="Picture 1" descr="ALMASHRI_0">
          <a:extLst>
            <a:ext uri="{FF2B5EF4-FFF2-40B4-BE49-F238E27FC236}">
              <a16:creationId xmlns:a16="http://schemas.microsoft.com/office/drawing/2014/main" id="{00000000-0008-0000-06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56" name="Picture 1" descr="ALMASHRI_0">
          <a:extLst>
            <a:ext uri="{FF2B5EF4-FFF2-40B4-BE49-F238E27FC236}">
              <a16:creationId xmlns:a16="http://schemas.microsoft.com/office/drawing/2014/main" id="{00000000-0008-0000-06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57" name="Picture 1" descr="ALMASHRI_0">
          <a:extLst>
            <a:ext uri="{FF2B5EF4-FFF2-40B4-BE49-F238E27FC236}">
              <a16:creationId xmlns:a16="http://schemas.microsoft.com/office/drawing/2014/main" id="{00000000-0008-0000-06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58" name="Picture 1" descr="ALMASHRI_0">
          <a:extLst>
            <a:ext uri="{FF2B5EF4-FFF2-40B4-BE49-F238E27FC236}">
              <a16:creationId xmlns:a16="http://schemas.microsoft.com/office/drawing/2014/main" id="{00000000-0008-0000-06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59" name="Picture 1" descr="ALMASHRI_0">
          <a:extLst>
            <a:ext uri="{FF2B5EF4-FFF2-40B4-BE49-F238E27FC236}">
              <a16:creationId xmlns:a16="http://schemas.microsoft.com/office/drawing/2014/main" id="{00000000-0008-0000-06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0" name="Picture 1" descr="ALMASHRI_0">
          <a:extLst>
            <a:ext uri="{FF2B5EF4-FFF2-40B4-BE49-F238E27FC236}">
              <a16:creationId xmlns:a16="http://schemas.microsoft.com/office/drawing/2014/main" id="{00000000-0008-0000-06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1" name="Picture 1" descr="ALMASHRI_0">
          <a:extLst>
            <a:ext uri="{FF2B5EF4-FFF2-40B4-BE49-F238E27FC236}">
              <a16:creationId xmlns:a16="http://schemas.microsoft.com/office/drawing/2014/main" id="{00000000-0008-0000-06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2" name="Picture 1" descr="ALMASHRI_0">
          <a:extLst>
            <a:ext uri="{FF2B5EF4-FFF2-40B4-BE49-F238E27FC236}">
              <a16:creationId xmlns:a16="http://schemas.microsoft.com/office/drawing/2014/main" id="{00000000-0008-0000-06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3" name="Picture 1" descr="ALMASHRI_0">
          <a:extLst>
            <a:ext uri="{FF2B5EF4-FFF2-40B4-BE49-F238E27FC236}">
              <a16:creationId xmlns:a16="http://schemas.microsoft.com/office/drawing/2014/main" id="{00000000-0008-0000-06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4" name="Picture 1" descr="ALMASHRI_0">
          <a:extLst>
            <a:ext uri="{FF2B5EF4-FFF2-40B4-BE49-F238E27FC236}">
              <a16:creationId xmlns:a16="http://schemas.microsoft.com/office/drawing/2014/main" id="{00000000-0008-0000-06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5" name="Picture 1" descr="ALMASHRI_0">
          <a:extLst>
            <a:ext uri="{FF2B5EF4-FFF2-40B4-BE49-F238E27FC236}">
              <a16:creationId xmlns:a16="http://schemas.microsoft.com/office/drawing/2014/main" id="{00000000-0008-0000-06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6" name="Picture 1" descr="ALMASHRI_0">
          <a:extLst>
            <a:ext uri="{FF2B5EF4-FFF2-40B4-BE49-F238E27FC236}">
              <a16:creationId xmlns:a16="http://schemas.microsoft.com/office/drawing/2014/main" id="{00000000-0008-0000-06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7" name="Picture 1" descr="ALMASHRI_0">
          <a:extLst>
            <a:ext uri="{FF2B5EF4-FFF2-40B4-BE49-F238E27FC236}">
              <a16:creationId xmlns:a16="http://schemas.microsoft.com/office/drawing/2014/main" id="{00000000-0008-0000-06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8" name="Picture 1" descr="ALMASHRI_0">
          <a:extLst>
            <a:ext uri="{FF2B5EF4-FFF2-40B4-BE49-F238E27FC236}">
              <a16:creationId xmlns:a16="http://schemas.microsoft.com/office/drawing/2014/main" id="{00000000-0008-0000-06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69" name="Picture 1" descr="ALMASHRI_0">
          <a:extLst>
            <a:ext uri="{FF2B5EF4-FFF2-40B4-BE49-F238E27FC236}">
              <a16:creationId xmlns:a16="http://schemas.microsoft.com/office/drawing/2014/main" id="{00000000-0008-0000-06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070" name="Picture 1" descr="ALMASHRI_0">
          <a:extLst>
            <a:ext uri="{FF2B5EF4-FFF2-40B4-BE49-F238E27FC236}">
              <a16:creationId xmlns:a16="http://schemas.microsoft.com/office/drawing/2014/main" id="{00000000-0008-0000-06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1" name="Picture 1" descr="ALMASHRI_0">
          <a:extLst>
            <a:ext uri="{FF2B5EF4-FFF2-40B4-BE49-F238E27FC236}">
              <a16:creationId xmlns:a16="http://schemas.microsoft.com/office/drawing/2014/main" id="{00000000-0008-0000-06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2" name="Picture 1" descr="ALMASHRI_0">
          <a:extLst>
            <a:ext uri="{FF2B5EF4-FFF2-40B4-BE49-F238E27FC236}">
              <a16:creationId xmlns:a16="http://schemas.microsoft.com/office/drawing/2014/main" id="{00000000-0008-0000-06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3" name="Picture 1" descr="ALMASHRI_0">
          <a:extLst>
            <a:ext uri="{FF2B5EF4-FFF2-40B4-BE49-F238E27FC236}">
              <a16:creationId xmlns:a16="http://schemas.microsoft.com/office/drawing/2014/main" id="{00000000-0008-0000-06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4" name="Picture 1" descr="ALMASHRI_0">
          <a:extLst>
            <a:ext uri="{FF2B5EF4-FFF2-40B4-BE49-F238E27FC236}">
              <a16:creationId xmlns:a16="http://schemas.microsoft.com/office/drawing/2014/main" id="{00000000-0008-0000-06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5" name="Picture 1" descr="ALMASHRI_0">
          <a:extLst>
            <a:ext uri="{FF2B5EF4-FFF2-40B4-BE49-F238E27FC236}">
              <a16:creationId xmlns:a16="http://schemas.microsoft.com/office/drawing/2014/main" id="{00000000-0008-0000-06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6" name="Picture 1" descr="ALMASHRI_0">
          <a:extLst>
            <a:ext uri="{FF2B5EF4-FFF2-40B4-BE49-F238E27FC236}">
              <a16:creationId xmlns:a16="http://schemas.microsoft.com/office/drawing/2014/main" id="{00000000-0008-0000-06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7" name="Picture 1" descr="ALMASHRI_0">
          <a:extLst>
            <a:ext uri="{FF2B5EF4-FFF2-40B4-BE49-F238E27FC236}">
              <a16:creationId xmlns:a16="http://schemas.microsoft.com/office/drawing/2014/main" id="{00000000-0008-0000-06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8" name="Picture 1" descr="ALMASHRI_0">
          <a:extLst>
            <a:ext uri="{FF2B5EF4-FFF2-40B4-BE49-F238E27FC236}">
              <a16:creationId xmlns:a16="http://schemas.microsoft.com/office/drawing/2014/main" id="{00000000-0008-0000-06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79" name="Picture 1" descr="ALMASHRI_0">
          <a:extLst>
            <a:ext uri="{FF2B5EF4-FFF2-40B4-BE49-F238E27FC236}">
              <a16:creationId xmlns:a16="http://schemas.microsoft.com/office/drawing/2014/main" id="{00000000-0008-0000-06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80" name="Picture 1" descr="ALMASHRI_0">
          <a:extLst>
            <a:ext uri="{FF2B5EF4-FFF2-40B4-BE49-F238E27FC236}">
              <a16:creationId xmlns:a16="http://schemas.microsoft.com/office/drawing/2014/main" id="{00000000-0008-0000-06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81" name="Picture 1" descr="ALMASHRI_0">
          <a:extLst>
            <a:ext uri="{FF2B5EF4-FFF2-40B4-BE49-F238E27FC236}">
              <a16:creationId xmlns:a16="http://schemas.microsoft.com/office/drawing/2014/main" id="{00000000-0008-0000-06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82" name="Picture 1" descr="ALMASHRI_0">
          <a:extLst>
            <a:ext uri="{FF2B5EF4-FFF2-40B4-BE49-F238E27FC236}">
              <a16:creationId xmlns:a16="http://schemas.microsoft.com/office/drawing/2014/main" id="{00000000-0008-0000-06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83" name="Picture 1" descr="ALMASHRI_0">
          <a:extLst>
            <a:ext uri="{FF2B5EF4-FFF2-40B4-BE49-F238E27FC236}">
              <a16:creationId xmlns:a16="http://schemas.microsoft.com/office/drawing/2014/main" id="{00000000-0008-0000-06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84" name="Picture 1" descr="ALMASHRI_0">
          <a:extLst>
            <a:ext uri="{FF2B5EF4-FFF2-40B4-BE49-F238E27FC236}">
              <a16:creationId xmlns:a16="http://schemas.microsoft.com/office/drawing/2014/main" id="{00000000-0008-0000-06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85" name="Picture 1" descr="ALMASHRI_0">
          <a:extLst>
            <a:ext uri="{FF2B5EF4-FFF2-40B4-BE49-F238E27FC236}">
              <a16:creationId xmlns:a16="http://schemas.microsoft.com/office/drawing/2014/main" id="{00000000-0008-0000-06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086" name="Picture 1" descr="ALMASHRI_0">
          <a:extLst>
            <a:ext uri="{FF2B5EF4-FFF2-40B4-BE49-F238E27FC236}">
              <a16:creationId xmlns:a16="http://schemas.microsoft.com/office/drawing/2014/main" id="{00000000-0008-0000-06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87" name="Picture 1" descr="ALMASHRI_0">
          <a:extLst>
            <a:ext uri="{FF2B5EF4-FFF2-40B4-BE49-F238E27FC236}">
              <a16:creationId xmlns:a16="http://schemas.microsoft.com/office/drawing/2014/main" id="{00000000-0008-0000-06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88" name="Picture 1" descr="ALMASHRI_0">
          <a:extLst>
            <a:ext uri="{FF2B5EF4-FFF2-40B4-BE49-F238E27FC236}">
              <a16:creationId xmlns:a16="http://schemas.microsoft.com/office/drawing/2014/main" id="{00000000-0008-0000-06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89" name="Picture 1" descr="ALMASHRI_0">
          <a:extLst>
            <a:ext uri="{FF2B5EF4-FFF2-40B4-BE49-F238E27FC236}">
              <a16:creationId xmlns:a16="http://schemas.microsoft.com/office/drawing/2014/main" id="{00000000-0008-0000-06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0" name="Picture 1" descr="ALMASHRI_0">
          <a:extLst>
            <a:ext uri="{FF2B5EF4-FFF2-40B4-BE49-F238E27FC236}">
              <a16:creationId xmlns:a16="http://schemas.microsoft.com/office/drawing/2014/main" id="{00000000-0008-0000-06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1" name="Picture 1" descr="ALMASHRI_0">
          <a:extLst>
            <a:ext uri="{FF2B5EF4-FFF2-40B4-BE49-F238E27FC236}">
              <a16:creationId xmlns:a16="http://schemas.microsoft.com/office/drawing/2014/main" id="{00000000-0008-0000-06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2" name="Picture 1" descr="ALMASHRI_0">
          <a:extLst>
            <a:ext uri="{FF2B5EF4-FFF2-40B4-BE49-F238E27FC236}">
              <a16:creationId xmlns:a16="http://schemas.microsoft.com/office/drawing/2014/main" id="{00000000-0008-0000-06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3" name="Picture 1" descr="ALMASHRI_0">
          <a:extLst>
            <a:ext uri="{FF2B5EF4-FFF2-40B4-BE49-F238E27FC236}">
              <a16:creationId xmlns:a16="http://schemas.microsoft.com/office/drawing/2014/main" id="{00000000-0008-0000-06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4" name="Picture 1" descr="ALMASHRI_0">
          <a:extLst>
            <a:ext uri="{FF2B5EF4-FFF2-40B4-BE49-F238E27FC236}">
              <a16:creationId xmlns:a16="http://schemas.microsoft.com/office/drawing/2014/main" id="{00000000-0008-0000-06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5" name="Picture 1" descr="ALMASHRI_0">
          <a:extLst>
            <a:ext uri="{FF2B5EF4-FFF2-40B4-BE49-F238E27FC236}">
              <a16:creationId xmlns:a16="http://schemas.microsoft.com/office/drawing/2014/main" id="{00000000-0008-0000-06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6" name="Picture 1" descr="ALMASHRI_0">
          <a:extLst>
            <a:ext uri="{FF2B5EF4-FFF2-40B4-BE49-F238E27FC236}">
              <a16:creationId xmlns:a16="http://schemas.microsoft.com/office/drawing/2014/main" id="{00000000-0008-0000-06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7" name="Picture 1" descr="ALMASHRI_0">
          <a:extLst>
            <a:ext uri="{FF2B5EF4-FFF2-40B4-BE49-F238E27FC236}">
              <a16:creationId xmlns:a16="http://schemas.microsoft.com/office/drawing/2014/main" id="{00000000-0008-0000-06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8" name="Picture 1" descr="ALMASHRI_0">
          <a:extLst>
            <a:ext uri="{FF2B5EF4-FFF2-40B4-BE49-F238E27FC236}">
              <a16:creationId xmlns:a16="http://schemas.microsoft.com/office/drawing/2014/main" id="{00000000-0008-0000-06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099" name="Picture 1" descr="ALMASHRI_0">
          <a:extLst>
            <a:ext uri="{FF2B5EF4-FFF2-40B4-BE49-F238E27FC236}">
              <a16:creationId xmlns:a16="http://schemas.microsoft.com/office/drawing/2014/main" id="{00000000-0008-0000-06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100" name="Picture 1" descr="ALMASHRI_0">
          <a:extLst>
            <a:ext uri="{FF2B5EF4-FFF2-40B4-BE49-F238E27FC236}">
              <a16:creationId xmlns:a16="http://schemas.microsoft.com/office/drawing/2014/main" id="{00000000-0008-0000-06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101" name="Picture 1" descr="ALMASHRI_0">
          <a:extLst>
            <a:ext uri="{FF2B5EF4-FFF2-40B4-BE49-F238E27FC236}">
              <a16:creationId xmlns:a16="http://schemas.microsoft.com/office/drawing/2014/main" id="{00000000-0008-0000-06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102" name="Picture 1" descr="ALMASHRI_0">
          <a:extLst>
            <a:ext uri="{FF2B5EF4-FFF2-40B4-BE49-F238E27FC236}">
              <a16:creationId xmlns:a16="http://schemas.microsoft.com/office/drawing/2014/main" id="{00000000-0008-0000-06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03" name="Picture 1" descr="ALMASHRI_0">
          <a:extLst>
            <a:ext uri="{FF2B5EF4-FFF2-40B4-BE49-F238E27FC236}">
              <a16:creationId xmlns:a16="http://schemas.microsoft.com/office/drawing/2014/main" id="{00000000-0008-0000-06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04" name="Picture 1" descr="ALMASHRI_0">
          <a:extLst>
            <a:ext uri="{FF2B5EF4-FFF2-40B4-BE49-F238E27FC236}">
              <a16:creationId xmlns:a16="http://schemas.microsoft.com/office/drawing/2014/main" id="{00000000-0008-0000-06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05" name="Picture 1" descr="ALMASHRI_0">
          <a:extLst>
            <a:ext uri="{FF2B5EF4-FFF2-40B4-BE49-F238E27FC236}">
              <a16:creationId xmlns:a16="http://schemas.microsoft.com/office/drawing/2014/main" id="{00000000-0008-0000-06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06" name="Picture 1" descr="ALMASHRI_0">
          <a:extLst>
            <a:ext uri="{FF2B5EF4-FFF2-40B4-BE49-F238E27FC236}">
              <a16:creationId xmlns:a16="http://schemas.microsoft.com/office/drawing/2014/main" id="{00000000-0008-0000-06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07" name="Picture 1" descr="ALMASHRI_0">
          <a:extLst>
            <a:ext uri="{FF2B5EF4-FFF2-40B4-BE49-F238E27FC236}">
              <a16:creationId xmlns:a16="http://schemas.microsoft.com/office/drawing/2014/main" id="{00000000-0008-0000-06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08" name="Picture 1" descr="ALMASHRI_0">
          <a:extLst>
            <a:ext uri="{FF2B5EF4-FFF2-40B4-BE49-F238E27FC236}">
              <a16:creationId xmlns:a16="http://schemas.microsoft.com/office/drawing/2014/main" id="{00000000-0008-0000-06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09" name="Picture 1" descr="ALMASHRI_0">
          <a:extLst>
            <a:ext uri="{FF2B5EF4-FFF2-40B4-BE49-F238E27FC236}">
              <a16:creationId xmlns:a16="http://schemas.microsoft.com/office/drawing/2014/main" id="{00000000-0008-0000-06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0" name="Picture 1" descr="ALMASHRI_0">
          <a:extLst>
            <a:ext uri="{FF2B5EF4-FFF2-40B4-BE49-F238E27FC236}">
              <a16:creationId xmlns:a16="http://schemas.microsoft.com/office/drawing/2014/main" id="{00000000-0008-0000-06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1" name="Picture 1" descr="ALMASHRI_0">
          <a:extLst>
            <a:ext uri="{FF2B5EF4-FFF2-40B4-BE49-F238E27FC236}">
              <a16:creationId xmlns:a16="http://schemas.microsoft.com/office/drawing/2014/main" id="{00000000-0008-0000-06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2" name="Picture 1" descr="ALMASHRI_0">
          <a:extLst>
            <a:ext uri="{FF2B5EF4-FFF2-40B4-BE49-F238E27FC236}">
              <a16:creationId xmlns:a16="http://schemas.microsoft.com/office/drawing/2014/main" id="{00000000-0008-0000-06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3" name="Picture 1" descr="ALMASHRI_0">
          <a:extLst>
            <a:ext uri="{FF2B5EF4-FFF2-40B4-BE49-F238E27FC236}">
              <a16:creationId xmlns:a16="http://schemas.microsoft.com/office/drawing/2014/main" id="{00000000-0008-0000-06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4" name="Picture 1" descr="ALMASHRI_0">
          <a:extLst>
            <a:ext uri="{FF2B5EF4-FFF2-40B4-BE49-F238E27FC236}">
              <a16:creationId xmlns:a16="http://schemas.microsoft.com/office/drawing/2014/main" id="{00000000-0008-0000-06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5" name="Picture 1" descr="ALMASHRI_0">
          <a:extLst>
            <a:ext uri="{FF2B5EF4-FFF2-40B4-BE49-F238E27FC236}">
              <a16:creationId xmlns:a16="http://schemas.microsoft.com/office/drawing/2014/main" id="{00000000-0008-0000-06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6" name="Picture 1" descr="ALMASHRI_0">
          <a:extLst>
            <a:ext uri="{FF2B5EF4-FFF2-40B4-BE49-F238E27FC236}">
              <a16:creationId xmlns:a16="http://schemas.microsoft.com/office/drawing/2014/main" id="{00000000-0008-0000-06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7" name="Picture 1" descr="ALMASHRI_0">
          <a:extLst>
            <a:ext uri="{FF2B5EF4-FFF2-40B4-BE49-F238E27FC236}">
              <a16:creationId xmlns:a16="http://schemas.microsoft.com/office/drawing/2014/main" id="{00000000-0008-0000-06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18" name="Picture 1" descr="ALMASHRI_0">
          <a:extLst>
            <a:ext uri="{FF2B5EF4-FFF2-40B4-BE49-F238E27FC236}">
              <a16:creationId xmlns:a16="http://schemas.microsoft.com/office/drawing/2014/main" id="{00000000-0008-0000-06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19" name="Picture 1" descr="ALMASHRI_0">
          <a:extLst>
            <a:ext uri="{FF2B5EF4-FFF2-40B4-BE49-F238E27FC236}">
              <a16:creationId xmlns:a16="http://schemas.microsoft.com/office/drawing/2014/main" id="{00000000-0008-0000-06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0" name="Picture 1" descr="ALMASHRI_0">
          <a:extLst>
            <a:ext uri="{FF2B5EF4-FFF2-40B4-BE49-F238E27FC236}">
              <a16:creationId xmlns:a16="http://schemas.microsoft.com/office/drawing/2014/main" id="{00000000-0008-0000-06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1" name="Picture 1" descr="ALMASHRI_0">
          <a:extLst>
            <a:ext uri="{FF2B5EF4-FFF2-40B4-BE49-F238E27FC236}">
              <a16:creationId xmlns:a16="http://schemas.microsoft.com/office/drawing/2014/main" id="{00000000-0008-0000-06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2" name="Picture 1" descr="ALMASHRI_0">
          <a:extLst>
            <a:ext uri="{FF2B5EF4-FFF2-40B4-BE49-F238E27FC236}">
              <a16:creationId xmlns:a16="http://schemas.microsoft.com/office/drawing/2014/main" id="{00000000-0008-0000-06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3" name="Picture 1" descr="ALMASHRI_0">
          <a:extLst>
            <a:ext uri="{FF2B5EF4-FFF2-40B4-BE49-F238E27FC236}">
              <a16:creationId xmlns:a16="http://schemas.microsoft.com/office/drawing/2014/main" id="{00000000-0008-0000-06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4" name="Picture 1" descr="ALMASHRI_0">
          <a:extLst>
            <a:ext uri="{FF2B5EF4-FFF2-40B4-BE49-F238E27FC236}">
              <a16:creationId xmlns:a16="http://schemas.microsoft.com/office/drawing/2014/main" id="{00000000-0008-0000-06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5" name="Picture 1" descr="ALMASHRI_0">
          <a:extLst>
            <a:ext uri="{FF2B5EF4-FFF2-40B4-BE49-F238E27FC236}">
              <a16:creationId xmlns:a16="http://schemas.microsoft.com/office/drawing/2014/main" id="{00000000-0008-0000-06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6" name="Picture 1" descr="ALMASHRI_0">
          <a:extLst>
            <a:ext uri="{FF2B5EF4-FFF2-40B4-BE49-F238E27FC236}">
              <a16:creationId xmlns:a16="http://schemas.microsoft.com/office/drawing/2014/main" id="{00000000-0008-0000-06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7" name="Picture 1" descr="ALMASHRI_0">
          <a:extLst>
            <a:ext uri="{FF2B5EF4-FFF2-40B4-BE49-F238E27FC236}">
              <a16:creationId xmlns:a16="http://schemas.microsoft.com/office/drawing/2014/main" id="{00000000-0008-0000-06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8" name="Picture 1" descr="ALMASHRI_0">
          <a:extLst>
            <a:ext uri="{FF2B5EF4-FFF2-40B4-BE49-F238E27FC236}">
              <a16:creationId xmlns:a16="http://schemas.microsoft.com/office/drawing/2014/main" id="{00000000-0008-0000-06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29" name="Picture 1" descr="ALMASHRI_0">
          <a:extLst>
            <a:ext uri="{FF2B5EF4-FFF2-40B4-BE49-F238E27FC236}">
              <a16:creationId xmlns:a16="http://schemas.microsoft.com/office/drawing/2014/main" id="{00000000-0008-0000-06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30" name="Picture 1" descr="ALMASHRI_0">
          <a:extLst>
            <a:ext uri="{FF2B5EF4-FFF2-40B4-BE49-F238E27FC236}">
              <a16:creationId xmlns:a16="http://schemas.microsoft.com/office/drawing/2014/main" id="{00000000-0008-0000-06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31" name="Picture 1" descr="ALMASHRI_0">
          <a:extLst>
            <a:ext uri="{FF2B5EF4-FFF2-40B4-BE49-F238E27FC236}">
              <a16:creationId xmlns:a16="http://schemas.microsoft.com/office/drawing/2014/main" id="{00000000-0008-0000-06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32" name="Picture 1" descr="ALMASHRI_0">
          <a:extLst>
            <a:ext uri="{FF2B5EF4-FFF2-40B4-BE49-F238E27FC236}">
              <a16:creationId xmlns:a16="http://schemas.microsoft.com/office/drawing/2014/main" id="{00000000-0008-0000-06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33" name="Picture 1" descr="ALMASHRI_0">
          <a:extLst>
            <a:ext uri="{FF2B5EF4-FFF2-40B4-BE49-F238E27FC236}">
              <a16:creationId xmlns:a16="http://schemas.microsoft.com/office/drawing/2014/main" id="{00000000-0008-0000-06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34" name="Picture 1" descr="ALMASHRI_0">
          <a:extLst>
            <a:ext uri="{FF2B5EF4-FFF2-40B4-BE49-F238E27FC236}">
              <a16:creationId xmlns:a16="http://schemas.microsoft.com/office/drawing/2014/main" id="{00000000-0008-0000-06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35" name="Picture 1" descr="ALMASHRI_0">
          <a:extLst>
            <a:ext uri="{FF2B5EF4-FFF2-40B4-BE49-F238E27FC236}">
              <a16:creationId xmlns:a16="http://schemas.microsoft.com/office/drawing/2014/main" id="{00000000-0008-0000-06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36" name="Picture 1" descr="ALMASHRI_0">
          <a:extLst>
            <a:ext uri="{FF2B5EF4-FFF2-40B4-BE49-F238E27FC236}">
              <a16:creationId xmlns:a16="http://schemas.microsoft.com/office/drawing/2014/main" id="{00000000-0008-0000-06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37" name="Picture 1" descr="ALMASHRI_0">
          <a:extLst>
            <a:ext uri="{FF2B5EF4-FFF2-40B4-BE49-F238E27FC236}">
              <a16:creationId xmlns:a16="http://schemas.microsoft.com/office/drawing/2014/main" id="{00000000-0008-0000-06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38" name="Picture 1" descr="ALMASHRI_0">
          <a:extLst>
            <a:ext uri="{FF2B5EF4-FFF2-40B4-BE49-F238E27FC236}">
              <a16:creationId xmlns:a16="http://schemas.microsoft.com/office/drawing/2014/main" id="{00000000-0008-0000-06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39" name="Picture 1" descr="ALMASHRI_0">
          <a:extLst>
            <a:ext uri="{FF2B5EF4-FFF2-40B4-BE49-F238E27FC236}">
              <a16:creationId xmlns:a16="http://schemas.microsoft.com/office/drawing/2014/main" id="{00000000-0008-0000-06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0" name="Picture 1" descr="ALMASHRI_0">
          <a:extLst>
            <a:ext uri="{FF2B5EF4-FFF2-40B4-BE49-F238E27FC236}">
              <a16:creationId xmlns:a16="http://schemas.microsoft.com/office/drawing/2014/main" id="{00000000-0008-0000-06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1" name="Picture 1" descr="ALMASHRI_0">
          <a:extLst>
            <a:ext uri="{FF2B5EF4-FFF2-40B4-BE49-F238E27FC236}">
              <a16:creationId xmlns:a16="http://schemas.microsoft.com/office/drawing/2014/main" id="{00000000-0008-0000-06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2" name="Picture 1" descr="ALMASHRI_0">
          <a:extLst>
            <a:ext uri="{FF2B5EF4-FFF2-40B4-BE49-F238E27FC236}">
              <a16:creationId xmlns:a16="http://schemas.microsoft.com/office/drawing/2014/main" id="{00000000-0008-0000-06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3" name="Picture 1" descr="ALMASHRI_0">
          <a:extLst>
            <a:ext uri="{FF2B5EF4-FFF2-40B4-BE49-F238E27FC236}">
              <a16:creationId xmlns:a16="http://schemas.microsoft.com/office/drawing/2014/main" id="{00000000-0008-0000-06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4" name="Picture 1" descr="ALMASHRI_0">
          <a:extLst>
            <a:ext uri="{FF2B5EF4-FFF2-40B4-BE49-F238E27FC236}">
              <a16:creationId xmlns:a16="http://schemas.microsoft.com/office/drawing/2014/main" id="{00000000-0008-0000-06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5" name="Picture 1" descr="ALMASHRI_0">
          <a:extLst>
            <a:ext uri="{FF2B5EF4-FFF2-40B4-BE49-F238E27FC236}">
              <a16:creationId xmlns:a16="http://schemas.microsoft.com/office/drawing/2014/main" id="{00000000-0008-0000-06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6" name="Picture 1" descr="ALMASHRI_0">
          <a:extLst>
            <a:ext uri="{FF2B5EF4-FFF2-40B4-BE49-F238E27FC236}">
              <a16:creationId xmlns:a16="http://schemas.microsoft.com/office/drawing/2014/main" id="{00000000-0008-0000-06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7" name="Picture 1" descr="ALMASHRI_0">
          <a:extLst>
            <a:ext uri="{FF2B5EF4-FFF2-40B4-BE49-F238E27FC236}">
              <a16:creationId xmlns:a16="http://schemas.microsoft.com/office/drawing/2014/main" id="{00000000-0008-0000-06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8" name="Picture 1" descr="ALMASHRI_0">
          <a:extLst>
            <a:ext uri="{FF2B5EF4-FFF2-40B4-BE49-F238E27FC236}">
              <a16:creationId xmlns:a16="http://schemas.microsoft.com/office/drawing/2014/main" id="{00000000-0008-0000-06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49" name="Picture 1" descr="ALMASHRI_0">
          <a:extLst>
            <a:ext uri="{FF2B5EF4-FFF2-40B4-BE49-F238E27FC236}">
              <a16:creationId xmlns:a16="http://schemas.microsoft.com/office/drawing/2014/main" id="{00000000-0008-0000-06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150" name="Picture 1" descr="ALMASHRI_0">
          <a:extLst>
            <a:ext uri="{FF2B5EF4-FFF2-40B4-BE49-F238E27FC236}">
              <a16:creationId xmlns:a16="http://schemas.microsoft.com/office/drawing/2014/main" id="{00000000-0008-0000-06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1" name="Picture 1" descr="ALMASHRI_0">
          <a:extLst>
            <a:ext uri="{FF2B5EF4-FFF2-40B4-BE49-F238E27FC236}">
              <a16:creationId xmlns:a16="http://schemas.microsoft.com/office/drawing/2014/main" id="{00000000-0008-0000-06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2" name="Picture 1" descr="ALMASHRI_0">
          <a:extLst>
            <a:ext uri="{FF2B5EF4-FFF2-40B4-BE49-F238E27FC236}">
              <a16:creationId xmlns:a16="http://schemas.microsoft.com/office/drawing/2014/main" id="{00000000-0008-0000-06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3" name="Picture 1" descr="ALMASHRI_0">
          <a:extLst>
            <a:ext uri="{FF2B5EF4-FFF2-40B4-BE49-F238E27FC236}">
              <a16:creationId xmlns:a16="http://schemas.microsoft.com/office/drawing/2014/main" id="{00000000-0008-0000-06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4" name="Picture 1" descr="ALMASHRI_0">
          <a:extLst>
            <a:ext uri="{FF2B5EF4-FFF2-40B4-BE49-F238E27FC236}">
              <a16:creationId xmlns:a16="http://schemas.microsoft.com/office/drawing/2014/main" id="{00000000-0008-0000-06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5" name="Picture 1" descr="ALMASHRI_0">
          <a:extLst>
            <a:ext uri="{FF2B5EF4-FFF2-40B4-BE49-F238E27FC236}">
              <a16:creationId xmlns:a16="http://schemas.microsoft.com/office/drawing/2014/main" id="{00000000-0008-0000-06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6" name="Picture 1" descr="ALMASHRI_0">
          <a:extLst>
            <a:ext uri="{FF2B5EF4-FFF2-40B4-BE49-F238E27FC236}">
              <a16:creationId xmlns:a16="http://schemas.microsoft.com/office/drawing/2014/main" id="{00000000-0008-0000-06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7" name="Picture 1" descr="ALMASHRI_0">
          <a:extLst>
            <a:ext uri="{FF2B5EF4-FFF2-40B4-BE49-F238E27FC236}">
              <a16:creationId xmlns:a16="http://schemas.microsoft.com/office/drawing/2014/main" id="{00000000-0008-0000-06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8" name="Picture 1" descr="ALMASHRI_0">
          <a:extLst>
            <a:ext uri="{FF2B5EF4-FFF2-40B4-BE49-F238E27FC236}">
              <a16:creationId xmlns:a16="http://schemas.microsoft.com/office/drawing/2014/main" id="{00000000-0008-0000-06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59" name="Picture 1" descr="ALMASHRI_0">
          <a:extLst>
            <a:ext uri="{FF2B5EF4-FFF2-40B4-BE49-F238E27FC236}">
              <a16:creationId xmlns:a16="http://schemas.microsoft.com/office/drawing/2014/main" id="{00000000-0008-0000-06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60" name="Picture 1" descr="ALMASHRI_0">
          <a:extLst>
            <a:ext uri="{FF2B5EF4-FFF2-40B4-BE49-F238E27FC236}">
              <a16:creationId xmlns:a16="http://schemas.microsoft.com/office/drawing/2014/main" id="{00000000-0008-0000-06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61" name="Picture 1" descr="ALMASHRI_0">
          <a:extLst>
            <a:ext uri="{FF2B5EF4-FFF2-40B4-BE49-F238E27FC236}">
              <a16:creationId xmlns:a16="http://schemas.microsoft.com/office/drawing/2014/main" id="{00000000-0008-0000-06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62" name="Picture 1" descr="ALMASHRI_0">
          <a:extLst>
            <a:ext uri="{FF2B5EF4-FFF2-40B4-BE49-F238E27FC236}">
              <a16:creationId xmlns:a16="http://schemas.microsoft.com/office/drawing/2014/main" id="{00000000-0008-0000-06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63" name="Picture 1" descr="ALMASHRI_0">
          <a:extLst>
            <a:ext uri="{FF2B5EF4-FFF2-40B4-BE49-F238E27FC236}">
              <a16:creationId xmlns:a16="http://schemas.microsoft.com/office/drawing/2014/main" id="{00000000-0008-0000-06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64" name="Picture 1" descr="ALMASHRI_0">
          <a:extLst>
            <a:ext uri="{FF2B5EF4-FFF2-40B4-BE49-F238E27FC236}">
              <a16:creationId xmlns:a16="http://schemas.microsoft.com/office/drawing/2014/main" id="{00000000-0008-0000-06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65" name="Picture 1" descr="ALMASHRI_0">
          <a:extLst>
            <a:ext uri="{FF2B5EF4-FFF2-40B4-BE49-F238E27FC236}">
              <a16:creationId xmlns:a16="http://schemas.microsoft.com/office/drawing/2014/main" id="{00000000-0008-0000-06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166" name="Picture 1" descr="ALMASHRI_0">
          <a:extLst>
            <a:ext uri="{FF2B5EF4-FFF2-40B4-BE49-F238E27FC236}">
              <a16:creationId xmlns:a16="http://schemas.microsoft.com/office/drawing/2014/main" id="{00000000-0008-0000-06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67" name="Picture 1" descr="ALMASHRI_0">
          <a:extLst>
            <a:ext uri="{FF2B5EF4-FFF2-40B4-BE49-F238E27FC236}">
              <a16:creationId xmlns:a16="http://schemas.microsoft.com/office/drawing/2014/main" id="{00000000-0008-0000-06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68" name="Picture 1" descr="ALMASHRI_0">
          <a:extLst>
            <a:ext uri="{FF2B5EF4-FFF2-40B4-BE49-F238E27FC236}">
              <a16:creationId xmlns:a16="http://schemas.microsoft.com/office/drawing/2014/main" id="{00000000-0008-0000-06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69" name="Picture 1" descr="ALMASHRI_0">
          <a:extLst>
            <a:ext uri="{FF2B5EF4-FFF2-40B4-BE49-F238E27FC236}">
              <a16:creationId xmlns:a16="http://schemas.microsoft.com/office/drawing/2014/main" id="{00000000-0008-0000-06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0" name="Picture 1" descr="ALMASHRI_0">
          <a:extLst>
            <a:ext uri="{FF2B5EF4-FFF2-40B4-BE49-F238E27FC236}">
              <a16:creationId xmlns:a16="http://schemas.microsoft.com/office/drawing/2014/main" id="{00000000-0008-0000-06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1" name="Picture 1" descr="ALMASHRI_0">
          <a:extLst>
            <a:ext uri="{FF2B5EF4-FFF2-40B4-BE49-F238E27FC236}">
              <a16:creationId xmlns:a16="http://schemas.microsoft.com/office/drawing/2014/main" id="{00000000-0008-0000-06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2" name="Picture 1" descr="ALMASHRI_0">
          <a:extLst>
            <a:ext uri="{FF2B5EF4-FFF2-40B4-BE49-F238E27FC236}">
              <a16:creationId xmlns:a16="http://schemas.microsoft.com/office/drawing/2014/main" id="{00000000-0008-0000-06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3" name="Picture 1" descr="ALMASHRI_0">
          <a:extLst>
            <a:ext uri="{FF2B5EF4-FFF2-40B4-BE49-F238E27FC236}">
              <a16:creationId xmlns:a16="http://schemas.microsoft.com/office/drawing/2014/main" id="{00000000-0008-0000-06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4" name="Picture 1" descr="ALMASHRI_0">
          <a:extLst>
            <a:ext uri="{FF2B5EF4-FFF2-40B4-BE49-F238E27FC236}">
              <a16:creationId xmlns:a16="http://schemas.microsoft.com/office/drawing/2014/main" id="{00000000-0008-0000-06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5" name="Picture 1" descr="ALMASHRI_0">
          <a:extLst>
            <a:ext uri="{FF2B5EF4-FFF2-40B4-BE49-F238E27FC236}">
              <a16:creationId xmlns:a16="http://schemas.microsoft.com/office/drawing/2014/main" id="{00000000-0008-0000-06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6" name="Picture 1" descr="ALMASHRI_0">
          <a:extLst>
            <a:ext uri="{FF2B5EF4-FFF2-40B4-BE49-F238E27FC236}">
              <a16:creationId xmlns:a16="http://schemas.microsoft.com/office/drawing/2014/main" id="{00000000-0008-0000-06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7" name="Picture 1" descr="ALMASHRI_0">
          <a:extLst>
            <a:ext uri="{FF2B5EF4-FFF2-40B4-BE49-F238E27FC236}">
              <a16:creationId xmlns:a16="http://schemas.microsoft.com/office/drawing/2014/main" id="{00000000-0008-0000-06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8" name="Picture 1" descr="ALMASHRI_0">
          <a:extLst>
            <a:ext uri="{FF2B5EF4-FFF2-40B4-BE49-F238E27FC236}">
              <a16:creationId xmlns:a16="http://schemas.microsoft.com/office/drawing/2014/main" id="{00000000-0008-0000-06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79" name="Picture 1" descr="ALMASHRI_0">
          <a:extLst>
            <a:ext uri="{FF2B5EF4-FFF2-40B4-BE49-F238E27FC236}">
              <a16:creationId xmlns:a16="http://schemas.microsoft.com/office/drawing/2014/main" id="{00000000-0008-0000-06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80" name="Picture 1" descr="ALMASHRI_0">
          <a:extLst>
            <a:ext uri="{FF2B5EF4-FFF2-40B4-BE49-F238E27FC236}">
              <a16:creationId xmlns:a16="http://schemas.microsoft.com/office/drawing/2014/main" id="{00000000-0008-0000-06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81" name="Picture 1" descr="ALMASHRI_0">
          <a:extLst>
            <a:ext uri="{FF2B5EF4-FFF2-40B4-BE49-F238E27FC236}">
              <a16:creationId xmlns:a16="http://schemas.microsoft.com/office/drawing/2014/main" id="{00000000-0008-0000-06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182" name="Picture 1" descr="ALMASHRI_0">
          <a:extLst>
            <a:ext uri="{FF2B5EF4-FFF2-40B4-BE49-F238E27FC236}">
              <a16:creationId xmlns:a16="http://schemas.microsoft.com/office/drawing/2014/main" id="{00000000-0008-0000-06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83" name="Picture 1" descr="ALMASHRI_0">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84" name="Picture 1" descr="ALMASHRI_0">
          <a:extLst>
            <a:ext uri="{FF2B5EF4-FFF2-40B4-BE49-F238E27FC236}">
              <a16:creationId xmlns:a16="http://schemas.microsoft.com/office/drawing/2014/main" id="{00000000-0008-0000-06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85" name="Picture 1" descr="ALMASHRI_0">
          <a:extLst>
            <a:ext uri="{FF2B5EF4-FFF2-40B4-BE49-F238E27FC236}">
              <a16:creationId xmlns:a16="http://schemas.microsoft.com/office/drawing/2014/main" id="{00000000-0008-0000-06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86" name="Picture 1" descr="ALMASHRI_0">
          <a:extLst>
            <a:ext uri="{FF2B5EF4-FFF2-40B4-BE49-F238E27FC236}">
              <a16:creationId xmlns:a16="http://schemas.microsoft.com/office/drawing/2014/main" id="{00000000-0008-0000-06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87" name="Picture 1" descr="ALMASHRI_0">
          <a:extLst>
            <a:ext uri="{FF2B5EF4-FFF2-40B4-BE49-F238E27FC236}">
              <a16:creationId xmlns:a16="http://schemas.microsoft.com/office/drawing/2014/main" id="{00000000-0008-0000-06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88" name="Picture 1" descr="ALMASHRI_0">
          <a:extLst>
            <a:ext uri="{FF2B5EF4-FFF2-40B4-BE49-F238E27FC236}">
              <a16:creationId xmlns:a16="http://schemas.microsoft.com/office/drawing/2014/main" id="{00000000-0008-0000-06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89" name="Picture 1" descr="ALMASHRI_0">
          <a:extLst>
            <a:ext uri="{FF2B5EF4-FFF2-40B4-BE49-F238E27FC236}">
              <a16:creationId xmlns:a16="http://schemas.microsoft.com/office/drawing/2014/main" id="{00000000-0008-0000-06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0" name="Picture 1" descr="ALMASHRI_0">
          <a:extLst>
            <a:ext uri="{FF2B5EF4-FFF2-40B4-BE49-F238E27FC236}">
              <a16:creationId xmlns:a16="http://schemas.microsoft.com/office/drawing/2014/main" id="{00000000-0008-0000-06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1" name="Picture 1" descr="ALMASHRI_0">
          <a:extLst>
            <a:ext uri="{FF2B5EF4-FFF2-40B4-BE49-F238E27FC236}">
              <a16:creationId xmlns:a16="http://schemas.microsoft.com/office/drawing/2014/main" id="{00000000-0008-0000-06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2" name="Picture 1" descr="ALMASHRI_0">
          <a:extLst>
            <a:ext uri="{FF2B5EF4-FFF2-40B4-BE49-F238E27FC236}">
              <a16:creationId xmlns:a16="http://schemas.microsoft.com/office/drawing/2014/main" id="{00000000-0008-0000-06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3" name="Picture 1" descr="ALMASHRI_0">
          <a:extLst>
            <a:ext uri="{FF2B5EF4-FFF2-40B4-BE49-F238E27FC236}">
              <a16:creationId xmlns:a16="http://schemas.microsoft.com/office/drawing/2014/main" id="{00000000-0008-0000-06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4" name="Picture 1" descr="ALMASHRI_0">
          <a:extLst>
            <a:ext uri="{FF2B5EF4-FFF2-40B4-BE49-F238E27FC236}">
              <a16:creationId xmlns:a16="http://schemas.microsoft.com/office/drawing/2014/main" id="{00000000-0008-0000-06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5" name="Picture 1" descr="ALMASHRI_0">
          <a:extLst>
            <a:ext uri="{FF2B5EF4-FFF2-40B4-BE49-F238E27FC236}">
              <a16:creationId xmlns:a16="http://schemas.microsoft.com/office/drawing/2014/main" id="{00000000-0008-0000-06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6" name="Picture 1" descr="ALMASHRI_0">
          <a:extLst>
            <a:ext uri="{FF2B5EF4-FFF2-40B4-BE49-F238E27FC236}">
              <a16:creationId xmlns:a16="http://schemas.microsoft.com/office/drawing/2014/main" id="{00000000-0008-0000-06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7" name="Picture 1" descr="ALMASHRI_0">
          <a:extLst>
            <a:ext uri="{FF2B5EF4-FFF2-40B4-BE49-F238E27FC236}">
              <a16:creationId xmlns:a16="http://schemas.microsoft.com/office/drawing/2014/main" id="{00000000-0008-0000-06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198" name="Picture 1" descr="ALMASHRI_0">
          <a:extLst>
            <a:ext uri="{FF2B5EF4-FFF2-40B4-BE49-F238E27FC236}">
              <a16:creationId xmlns:a16="http://schemas.microsoft.com/office/drawing/2014/main" id="{00000000-0008-0000-06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199" name="Picture 1" descr="ALMASHRI_0">
          <a:extLst>
            <a:ext uri="{FF2B5EF4-FFF2-40B4-BE49-F238E27FC236}">
              <a16:creationId xmlns:a16="http://schemas.microsoft.com/office/drawing/2014/main" id="{00000000-0008-0000-06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0" name="Picture 1" descr="ALMASHRI_0">
          <a:extLst>
            <a:ext uri="{FF2B5EF4-FFF2-40B4-BE49-F238E27FC236}">
              <a16:creationId xmlns:a16="http://schemas.microsoft.com/office/drawing/2014/main" id="{00000000-0008-0000-06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1" name="Picture 1" descr="ALMASHRI_0">
          <a:extLst>
            <a:ext uri="{FF2B5EF4-FFF2-40B4-BE49-F238E27FC236}">
              <a16:creationId xmlns:a16="http://schemas.microsoft.com/office/drawing/2014/main" id="{00000000-0008-0000-06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2" name="Picture 1" descr="ALMASHRI_0">
          <a:extLst>
            <a:ext uri="{FF2B5EF4-FFF2-40B4-BE49-F238E27FC236}">
              <a16:creationId xmlns:a16="http://schemas.microsoft.com/office/drawing/2014/main" id="{00000000-0008-0000-06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3" name="Picture 1" descr="ALMASHRI_0">
          <a:extLst>
            <a:ext uri="{FF2B5EF4-FFF2-40B4-BE49-F238E27FC236}">
              <a16:creationId xmlns:a16="http://schemas.microsoft.com/office/drawing/2014/main" id="{00000000-0008-0000-06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4" name="Picture 1" descr="ALMASHRI_0">
          <a:extLst>
            <a:ext uri="{FF2B5EF4-FFF2-40B4-BE49-F238E27FC236}">
              <a16:creationId xmlns:a16="http://schemas.microsoft.com/office/drawing/2014/main" id="{00000000-0008-0000-06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5" name="Picture 1" descr="ALMASHRI_0">
          <a:extLst>
            <a:ext uri="{FF2B5EF4-FFF2-40B4-BE49-F238E27FC236}">
              <a16:creationId xmlns:a16="http://schemas.microsoft.com/office/drawing/2014/main" id="{00000000-0008-0000-06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6" name="Picture 1" descr="ALMASHRI_0">
          <a:extLst>
            <a:ext uri="{FF2B5EF4-FFF2-40B4-BE49-F238E27FC236}">
              <a16:creationId xmlns:a16="http://schemas.microsoft.com/office/drawing/2014/main" id="{00000000-0008-0000-06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7" name="Picture 1" descr="ALMASHRI_0">
          <a:extLst>
            <a:ext uri="{FF2B5EF4-FFF2-40B4-BE49-F238E27FC236}">
              <a16:creationId xmlns:a16="http://schemas.microsoft.com/office/drawing/2014/main" id="{00000000-0008-0000-06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8" name="Picture 1" descr="ALMASHRI_0">
          <a:extLst>
            <a:ext uri="{FF2B5EF4-FFF2-40B4-BE49-F238E27FC236}">
              <a16:creationId xmlns:a16="http://schemas.microsoft.com/office/drawing/2014/main" id="{00000000-0008-0000-06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09" name="Picture 1" descr="ALMASHRI_0">
          <a:extLst>
            <a:ext uri="{FF2B5EF4-FFF2-40B4-BE49-F238E27FC236}">
              <a16:creationId xmlns:a16="http://schemas.microsoft.com/office/drawing/2014/main" id="{00000000-0008-0000-06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10" name="Picture 1" descr="ALMASHRI_0">
          <a:extLst>
            <a:ext uri="{FF2B5EF4-FFF2-40B4-BE49-F238E27FC236}">
              <a16:creationId xmlns:a16="http://schemas.microsoft.com/office/drawing/2014/main" id="{00000000-0008-0000-06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11" name="Picture 1" descr="ALMASHRI_0">
          <a:extLst>
            <a:ext uri="{FF2B5EF4-FFF2-40B4-BE49-F238E27FC236}">
              <a16:creationId xmlns:a16="http://schemas.microsoft.com/office/drawing/2014/main" id="{00000000-0008-0000-06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12" name="Picture 1" descr="ALMASHRI_0">
          <a:extLst>
            <a:ext uri="{FF2B5EF4-FFF2-40B4-BE49-F238E27FC236}">
              <a16:creationId xmlns:a16="http://schemas.microsoft.com/office/drawing/2014/main" id="{00000000-0008-0000-06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13" name="Picture 1" descr="ALMASHRI_0">
          <a:extLst>
            <a:ext uri="{FF2B5EF4-FFF2-40B4-BE49-F238E27FC236}">
              <a16:creationId xmlns:a16="http://schemas.microsoft.com/office/drawing/2014/main" id="{00000000-0008-0000-06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214" name="Picture 1" descr="ALMASHRI_0">
          <a:extLst>
            <a:ext uri="{FF2B5EF4-FFF2-40B4-BE49-F238E27FC236}">
              <a16:creationId xmlns:a16="http://schemas.microsoft.com/office/drawing/2014/main" id="{00000000-0008-0000-06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15" name="Picture 1" descr="ALMASHRI_0">
          <a:extLst>
            <a:ext uri="{FF2B5EF4-FFF2-40B4-BE49-F238E27FC236}">
              <a16:creationId xmlns:a16="http://schemas.microsoft.com/office/drawing/2014/main" id="{00000000-0008-0000-06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16" name="Picture 1" descr="ALMASHRI_0">
          <a:extLst>
            <a:ext uri="{FF2B5EF4-FFF2-40B4-BE49-F238E27FC236}">
              <a16:creationId xmlns:a16="http://schemas.microsoft.com/office/drawing/2014/main" id="{00000000-0008-0000-06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17" name="Picture 1" descr="ALMASHRI_0">
          <a:extLst>
            <a:ext uri="{FF2B5EF4-FFF2-40B4-BE49-F238E27FC236}">
              <a16:creationId xmlns:a16="http://schemas.microsoft.com/office/drawing/2014/main" id="{00000000-0008-0000-06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18" name="Picture 1" descr="ALMASHRI_0">
          <a:extLst>
            <a:ext uri="{FF2B5EF4-FFF2-40B4-BE49-F238E27FC236}">
              <a16:creationId xmlns:a16="http://schemas.microsoft.com/office/drawing/2014/main" id="{00000000-0008-0000-06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19" name="Picture 1" descr="ALMASHRI_0">
          <a:extLst>
            <a:ext uri="{FF2B5EF4-FFF2-40B4-BE49-F238E27FC236}">
              <a16:creationId xmlns:a16="http://schemas.microsoft.com/office/drawing/2014/main" id="{00000000-0008-0000-06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0" name="Picture 1" descr="ALMASHRI_0">
          <a:extLst>
            <a:ext uri="{FF2B5EF4-FFF2-40B4-BE49-F238E27FC236}">
              <a16:creationId xmlns:a16="http://schemas.microsoft.com/office/drawing/2014/main" id="{00000000-0008-0000-06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1" name="Picture 1" descr="ALMASHRI_0">
          <a:extLst>
            <a:ext uri="{FF2B5EF4-FFF2-40B4-BE49-F238E27FC236}">
              <a16:creationId xmlns:a16="http://schemas.microsoft.com/office/drawing/2014/main" id="{00000000-0008-0000-06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2" name="Picture 1" descr="ALMASHRI_0">
          <a:extLst>
            <a:ext uri="{FF2B5EF4-FFF2-40B4-BE49-F238E27FC236}">
              <a16:creationId xmlns:a16="http://schemas.microsoft.com/office/drawing/2014/main" id="{00000000-0008-0000-06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3" name="Picture 1" descr="ALMASHRI_0">
          <a:extLst>
            <a:ext uri="{FF2B5EF4-FFF2-40B4-BE49-F238E27FC236}">
              <a16:creationId xmlns:a16="http://schemas.microsoft.com/office/drawing/2014/main" id="{00000000-0008-0000-06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4" name="Picture 1" descr="ALMASHRI_0">
          <a:extLst>
            <a:ext uri="{FF2B5EF4-FFF2-40B4-BE49-F238E27FC236}">
              <a16:creationId xmlns:a16="http://schemas.microsoft.com/office/drawing/2014/main" id="{00000000-0008-0000-06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5" name="Picture 1" descr="ALMASHRI_0">
          <a:extLst>
            <a:ext uri="{FF2B5EF4-FFF2-40B4-BE49-F238E27FC236}">
              <a16:creationId xmlns:a16="http://schemas.microsoft.com/office/drawing/2014/main" id="{00000000-0008-0000-06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6" name="Picture 1" descr="ALMASHRI_0">
          <a:extLst>
            <a:ext uri="{FF2B5EF4-FFF2-40B4-BE49-F238E27FC236}">
              <a16:creationId xmlns:a16="http://schemas.microsoft.com/office/drawing/2014/main" id="{00000000-0008-0000-06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7" name="Picture 1" descr="ALMASHRI_0">
          <a:extLst>
            <a:ext uri="{FF2B5EF4-FFF2-40B4-BE49-F238E27FC236}">
              <a16:creationId xmlns:a16="http://schemas.microsoft.com/office/drawing/2014/main" id="{00000000-0008-0000-06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8" name="Picture 1" descr="ALMASHRI_0">
          <a:extLst>
            <a:ext uri="{FF2B5EF4-FFF2-40B4-BE49-F238E27FC236}">
              <a16:creationId xmlns:a16="http://schemas.microsoft.com/office/drawing/2014/main" id="{00000000-0008-0000-06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29" name="Picture 1" descr="ALMASHRI_0">
          <a:extLst>
            <a:ext uri="{FF2B5EF4-FFF2-40B4-BE49-F238E27FC236}">
              <a16:creationId xmlns:a16="http://schemas.microsoft.com/office/drawing/2014/main" id="{00000000-0008-0000-06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230" name="Picture 1" descr="ALMASHRI_0">
          <a:extLst>
            <a:ext uri="{FF2B5EF4-FFF2-40B4-BE49-F238E27FC236}">
              <a16:creationId xmlns:a16="http://schemas.microsoft.com/office/drawing/2014/main" id="{00000000-0008-0000-06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1" name="Picture 1" descr="ALMASHRI_0">
          <a:extLst>
            <a:ext uri="{FF2B5EF4-FFF2-40B4-BE49-F238E27FC236}">
              <a16:creationId xmlns:a16="http://schemas.microsoft.com/office/drawing/2014/main" id="{00000000-0008-0000-06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2" name="Picture 1" descr="ALMASHRI_0">
          <a:extLst>
            <a:ext uri="{FF2B5EF4-FFF2-40B4-BE49-F238E27FC236}">
              <a16:creationId xmlns:a16="http://schemas.microsoft.com/office/drawing/2014/main" id="{00000000-0008-0000-06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3" name="Picture 1" descr="ALMASHRI_0">
          <a:extLst>
            <a:ext uri="{FF2B5EF4-FFF2-40B4-BE49-F238E27FC236}">
              <a16:creationId xmlns:a16="http://schemas.microsoft.com/office/drawing/2014/main" id="{00000000-0008-0000-06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4" name="Picture 1" descr="ALMASHRI_0">
          <a:extLst>
            <a:ext uri="{FF2B5EF4-FFF2-40B4-BE49-F238E27FC236}">
              <a16:creationId xmlns:a16="http://schemas.microsoft.com/office/drawing/2014/main" id="{00000000-0008-0000-06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5" name="Picture 1" descr="ALMASHRI_0">
          <a:extLst>
            <a:ext uri="{FF2B5EF4-FFF2-40B4-BE49-F238E27FC236}">
              <a16:creationId xmlns:a16="http://schemas.microsoft.com/office/drawing/2014/main" id="{00000000-0008-0000-06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6" name="Picture 1" descr="ALMASHRI_0">
          <a:extLst>
            <a:ext uri="{FF2B5EF4-FFF2-40B4-BE49-F238E27FC236}">
              <a16:creationId xmlns:a16="http://schemas.microsoft.com/office/drawing/2014/main" id="{00000000-0008-0000-06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7" name="Picture 1" descr="ALMASHRI_0">
          <a:extLst>
            <a:ext uri="{FF2B5EF4-FFF2-40B4-BE49-F238E27FC236}">
              <a16:creationId xmlns:a16="http://schemas.microsoft.com/office/drawing/2014/main" id="{00000000-0008-0000-06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8" name="Picture 1" descr="ALMASHRI_0">
          <a:extLst>
            <a:ext uri="{FF2B5EF4-FFF2-40B4-BE49-F238E27FC236}">
              <a16:creationId xmlns:a16="http://schemas.microsoft.com/office/drawing/2014/main" id="{00000000-0008-0000-06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39" name="Picture 1" descr="ALMASHRI_0">
          <a:extLst>
            <a:ext uri="{FF2B5EF4-FFF2-40B4-BE49-F238E27FC236}">
              <a16:creationId xmlns:a16="http://schemas.microsoft.com/office/drawing/2014/main" id="{00000000-0008-0000-06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40" name="Picture 1" descr="ALMASHRI_0">
          <a:extLst>
            <a:ext uri="{FF2B5EF4-FFF2-40B4-BE49-F238E27FC236}">
              <a16:creationId xmlns:a16="http://schemas.microsoft.com/office/drawing/2014/main" id="{00000000-0008-0000-06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41" name="Picture 1" descr="ALMASHRI_0">
          <a:extLst>
            <a:ext uri="{FF2B5EF4-FFF2-40B4-BE49-F238E27FC236}">
              <a16:creationId xmlns:a16="http://schemas.microsoft.com/office/drawing/2014/main" id="{00000000-0008-0000-06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42" name="Picture 1" descr="ALMASHRI_0">
          <a:extLst>
            <a:ext uri="{FF2B5EF4-FFF2-40B4-BE49-F238E27FC236}">
              <a16:creationId xmlns:a16="http://schemas.microsoft.com/office/drawing/2014/main" id="{00000000-0008-0000-06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43" name="Picture 1" descr="ALMASHRI_0">
          <a:extLst>
            <a:ext uri="{FF2B5EF4-FFF2-40B4-BE49-F238E27FC236}">
              <a16:creationId xmlns:a16="http://schemas.microsoft.com/office/drawing/2014/main" id="{00000000-0008-0000-06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44" name="Picture 1" descr="ALMASHRI_0">
          <a:extLst>
            <a:ext uri="{FF2B5EF4-FFF2-40B4-BE49-F238E27FC236}">
              <a16:creationId xmlns:a16="http://schemas.microsoft.com/office/drawing/2014/main" id="{00000000-0008-0000-06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45" name="Picture 1" descr="ALMASHRI_0">
          <a:extLst>
            <a:ext uri="{FF2B5EF4-FFF2-40B4-BE49-F238E27FC236}">
              <a16:creationId xmlns:a16="http://schemas.microsoft.com/office/drawing/2014/main" id="{00000000-0008-0000-06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46" name="Picture 1" descr="ALMASHRI_0">
          <a:extLst>
            <a:ext uri="{FF2B5EF4-FFF2-40B4-BE49-F238E27FC236}">
              <a16:creationId xmlns:a16="http://schemas.microsoft.com/office/drawing/2014/main" id="{00000000-0008-0000-06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47" name="Picture 1" descr="ALMASHRI_0">
          <a:extLst>
            <a:ext uri="{FF2B5EF4-FFF2-40B4-BE49-F238E27FC236}">
              <a16:creationId xmlns:a16="http://schemas.microsoft.com/office/drawing/2014/main" id="{00000000-0008-0000-06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48" name="Picture 1" descr="ALMASHRI_0">
          <a:extLst>
            <a:ext uri="{FF2B5EF4-FFF2-40B4-BE49-F238E27FC236}">
              <a16:creationId xmlns:a16="http://schemas.microsoft.com/office/drawing/2014/main" id="{00000000-0008-0000-06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49" name="Picture 1" descr="ALMASHRI_0">
          <a:extLst>
            <a:ext uri="{FF2B5EF4-FFF2-40B4-BE49-F238E27FC236}">
              <a16:creationId xmlns:a16="http://schemas.microsoft.com/office/drawing/2014/main" id="{00000000-0008-0000-06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0" name="Picture 1" descr="ALMASHRI_0">
          <a:extLst>
            <a:ext uri="{FF2B5EF4-FFF2-40B4-BE49-F238E27FC236}">
              <a16:creationId xmlns:a16="http://schemas.microsoft.com/office/drawing/2014/main" id="{00000000-0008-0000-06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1" name="Picture 1" descr="ALMASHRI_0">
          <a:extLst>
            <a:ext uri="{FF2B5EF4-FFF2-40B4-BE49-F238E27FC236}">
              <a16:creationId xmlns:a16="http://schemas.microsoft.com/office/drawing/2014/main" id="{00000000-0008-0000-06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2" name="Picture 1" descr="ALMASHRI_0">
          <a:extLst>
            <a:ext uri="{FF2B5EF4-FFF2-40B4-BE49-F238E27FC236}">
              <a16:creationId xmlns:a16="http://schemas.microsoft.com/office/drawing/2014/main" id="{00000000-0008-0000-06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3" name="Picture 1" descr="ALMASHRI_0">
          <a:extLst>
            <a:ext uri="{FF2B5EF4-FFF2-40B4-BE49-F238E27FC236}">
              <a16:creationId xmlns:a16="http://schemas.microsoft.com/office/drawing/2014/main" id="{00000000-0008-0000-06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4" name="Picture 1" descr="ALMASHRI_0">
          <a:extLst>
            <a:ext uri="{FF2B5EF4-FFF2-40B4-BE49-F238E27FC236}">
              <a16:creationId xmlns:a16="http://schemas.microsoft.com/office/drawing/2014/main" id="{00000000-0008-0000-06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5" name="Picture 1" descr="ALMASHRI_0">
          <a:extLst>
            <a:ext uri="{FF2B5EF4-FFF2-40B4-BE49-F238E27FC236}">
              <a16:creationId xmlns:a16="http://schemas.microsoft.com/office/drawing/2014/main" id="{00000000-0008-0000-06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6" name="Picture 1" descr="ALMASHRI_0">
          <a:extLst>
            <a:ext uri="{FF2B5EF4-FFF2-40B4-BE49-F238E27FC236}">
              <a16:creationId xmlns:a16="http://schemas.microsoft.com/office/drawing/2014/main" id="{00000000-0008-0000-06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7" name="Picture 1" descr="ALMASHRI_0">
          <a:extLst>
            <a:ext uri="{FF2B5EF4-FFF2-40B4-BE49-F238E27FC236}">
              <a16:creationId xmlns:a16="http://schemas.microsoft.com/office/drawing/2014/main" id="{00000000-0008-0000-06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8" name="Picture 1" descr="ALMASHRI_0">
          <a:extLst>
            <a:ext uri="{FF2B5EF4-FFF2-40B4-BE49-F238E27FC236}">
              <a16:creationId xmlns:a16="http://schemas.microsoft.com/office/drawing/2014/main" id="{00000000-0008-0000-06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59" name="Picture 1" descr="ALMASHRI_0">
          <a:extLst>
            <a:ext uri="{FF2B5EF4-FFF2-40B4-BE49-F238E27FC236}">
              <a16:creationId xmlns:a16="http://schemas.microsoft.com/office/drawing/2014/main" id="{00000000-0008-0000-06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60" name="Picture 1" descr="ALMASHRI_0">
          <a:extLst>
            <a:ext uri="{FF2B5EF4-FFF2-40B4-BE49-F238E27FC236}">
              <a16:creationId xmlns:a16="http://schemas.microsoft.com/office/drawing/2014/main" id="{00000000-0008-0000-06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61" name="Picture 1" descr="ALMASHRI_0">
          <a:extLst>
            <a:ext uri="{FF2B5EF4-FFF2-40B4-BE49-F238E27FC236}">
              <a16:creationId xmlns:a16="http://schemas.microsoft.com/office/drawing/2014/main" id="{00000000-0008-0000-06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262" name="Picture 1" descr="ALMASHRI_0">
          <a:extLst>
            <a:ext uri="{FF2B5EF4-FFF2-40B4-BE49-F238E27FC236}">
              <a16:creationId xmlns:a16="http://schemas.microsoft.com/office/drawing/2014/main" id="{00000000-0008-0000-06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63" name="Picture 1" descr="ALMASHRI_0">
          <a:extLst>
            <a:ext uri="{FF2B5EF4-FFF2-40B4-BE49-F238E27FC236}">
              <a16:creationId xmlns:a16="http://schemas.microsoft.com/office/drawing/2014/main" id="{00000000-0008-0000-06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64" name="Picture 1" descr="ALMASHRI_0">
          <a:extLst>
            <a:ext uri="{FF2B5EF4-FFF2-40B4-BE49-F238E27FC236}">
              <a16:creationId xmlns:a16="http://schemas.microsoft.com/office/drawing/2014/main" id="{00000000-0008-0000-06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65" name="Picture 1" descr="ALMASHRI_0">
          <a:extLst>
            <a:ext uri="{FF2B5EF4-FFF2-40B4-BE49-F238E27FC236}">
              <a16:creationId xmlns:a16="http://schemas.microsoft.com/office/drawing/2014/main" id="{00000000-0008-0000-06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66" name="Picture 1" descr="ALMASHRI_0">
          <a:extLst>
            <a:ext uri="{FF2B5EF4-FFF2-40B4-BE49-F238E27FC236}">
              <a16:creationId xmlns:a16="http://schemas.microsoft.com/office/drawing/2014/main" id="{00000000-0008-0000-06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67" name="Picture 1" descr="ALMASHRI_0">
          <a:extLst>
            <a:ext uri="{FF2B5EF4-FFF2-40B4-BE49-F238E27FC236}">
              <a16:creationId xmlns:a16="http://schemas.microsoft.com/office/drawing/2014/main" id="{00000000-0008-0000-06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68" name="Picture 1" descr="ALMASHRI_0">
          <a:extLst>
            <a:ext uri="{FF2B5EF4-FFF2-40B4-BE49-F238E27FC236}">
              <a16:creationId xmlns:a16="http://schemas.microsoft.com/office/drawing/2014/main" id="{00000000-0008-0000-06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69" name="Picture 1" descr="ALMASHRI_0">
          <a:extLst>
            <a:ext uri="{FF2B5EF4-FFF2-40B4-BE49-F238E27FC236}">
              <a16:creationId xmlns:a16="http://schemas.microsoft.com/office/drawing/2014/main" id="{00000000-0008-0000-06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0" name="Picture 1" descr="ALMASHRI_0">
          <a:extLst>
            <a:ext uri="{FF2B5EF4-FFF2-40B4-BE49-F238E27FC236}">
              <a16:creationId xmlns:a16="http://schemas.microsoft.com/office/drawing/2014/main" id="{00000000-0008-0000-06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1" name="Picture 1" descr="ALMASHRI_0">
          <a:extLst>
            <a:ext uri="{FF2B5EF4-FFF2-40B4-BE49-F238E27FC236}">
              <a16:creationId xmlns:a16="http://schemas.microsoft.com/office/drawing/2014/main" id="{00000000-0008-0000-06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2" name="Picture 1" descr="ALMASHRI_0">
          <a:extLst>
            <a:ext uri="{FF2B5EF4-FFF2-40B4-BE49-F238E27FC236}">
              <a16:creationId xmlns:a16="http://schemas.microsoft.com/office/drawing/2014/main" id="{00000000-0008-0000-06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3" name="Picture 1" descr="ALMASHRI_0">
          <a:extLst>
            <a:ext uri="{FF2B5EF4-FFF2-40B4-BE49-F238E27FC236}">
              <a16:creationId xmlns:a16="http://schemas.microsoft.com/office/drawing/2014/main" id="{00000000-0008-0000-06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4" name="Picture 1" descr="ALMASHRI_0">
          <a:extLst>
            <a:ext uri="{FF2B5EF4-FFF2-40B4-BE49-F238E27FC236}">
              <a16:creationId xmlns:a16="http://schemas.microsoft.com/office/drawing/2014/main" id="{00000000-0008-0000-06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5" name="Picture 1" descr="ALMASHRI_0">
          <a:extLst>
            <a:ext uri="{FF2B5EF4-FFF2-40B4-BE49-F238E27FC236}">
              <a16:creationId xmlns:a16="http://schemas.microsoft.com/office/drawing/2014/main" id="{00000000-0008-0000-06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6" name="Picture 1" descr="ALMASHRI_0">
          <a:extLst>
            <a:ext uri="{FF2B5EF4-FFF2-40B4-BE49-F238E27FC236}">
              <a16:creationId xmlns:a16="http://schemas.microsoft.com/office/drawing/2014/main" id="{00000000-0008-0000-06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7" name="Picture 1" descr="ALMASHRI_0">
          <a:extLst>
            <a:ext uri="{FF2B5EF4-FFF2-40B4-BE49-F238E27FC236}">
              <a16:creationId xmlns:a16="http://schemas.microsoft.com/office/drawing/2014/main" id="{00000000-0008-0000-06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278" name="Picture 1" descr="ALMASHRI_0">
          <a:extLst>
            <a:ext uri="{FF2B5EF4-FFF2-40B4-BE49-F238E27FC236}">
              <a16:creationId xmlns:a16="http://schemas.microsoft.com/office/drawing/2014/main" id="{00000000-0008-0000-06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79" name="Picture 1" descr="ALMASHRI_0">
          <a:extLst>
            <a:ext uri="{FF2B5EF4-FFF2-40B4-BE49-F238E27FC236}">
              <a16:creationId xmlns:a16="http://schemas.microsoft.com/office/drawing/2014/main" id="{00000000-0008-0000-06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0" name="Picture 1" descr="ALMASHRI_0">
          <a:extLst>
            <a:ext uri="{FF2B5EF4-FFF2-40B4-BE49-F238E27FC236}">
              <a16:creationId xmlns:a16="http://schemas.microsoft.com/office/drawing/2014/main" id="{00000000-0008-0000-06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1" name="Picture 1" descr="ALMASHRI_0">
          <a:extLst>
            <a:ext uri="{FF2B5EF4-FFF2-40B4-BE49-F238E27FC236}">
              <a16:creationId xmlns:a16="http://schemas.microsoft.com/office/drawing/2014/main" id="{00000000-0008-0000-06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2" name="Picture 1" descr="ALMASHRI_0">
          <a:extLst>
            <a:ext uri="{FF2B5EF4-FFF2-40B4-BE49-F238E27FC236}">
              <a16:creationId xmlns:a16="http://schemas.microsoft.com/office/drawing/2014/main" id="{00000000-0008-0000-06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3" name="Picture 1" descr="ALMASHRI_0">
          <a:extLst>
            <a:ext uri="{FF2B5EF4-FFF2-40B4-BE49-F238E27FC236}">
              <a16:creationId xmlns:a16="http://schemas.microsoft.com/office/drawing/2014/main" id="{00000000-0008-0000-06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4" name="Picture 1" descr="ALMASHRI_0">
          <a:extLst>
            <a:ext uri="{FF2B5EF4-FFF2-40B4-BE49-F238E27FC236}">
              <a16:creationId xmlns:a16="http://schemas.microsoft.com/office/drawing/2014/main" id="{00000000-0008-0000-06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5" name="Picture 1" descr="ALMASHRI_0">
          <a:extLst>
            <a:ext uri="{FF2B5EF4-FFF2-40B4-BE49-F238E27FC236}">
              <a16:creationId xmlns:a16="http://schemas.microsoft.com/office/drawing/2014/main" id="{00000000-0008-0000-06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6" name="Picture 1" descr="ALMASHRI_0">
          <a:extLst>
            <a:ext uri="{FF2B5EF4-FFF2-40B4-BE49-F238E27FC236}">
              <a16:creationId xmlns:a16="http://schemas.microsoft.com/office/drawing/2014/main" id="{00000000-0008-0000-06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7" name="Picture 1" descr="ALMASHRI_0">
          <a:extLst>
            <a:ext uri="{FF2B5EF4-FFF2-40B4-BE49-F238E27FC236}">
              <a16:creationId xmlns:a16="http://schemas.microsoft.com/office/drawing/2014/main" id="{00000000-0008-0000-06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8" name="Picture 1" descr="ALMASHRI_0">
          <a:extLst>
            <a:ext uri="{FF2B5EF4-FFF2-40B4-BE49-F238E27FC236}">
              <a16:creationId xmlns:a16="http://schemas.microsoft.com/office/drawing/2014/main" id="{00000000-0008-0000-06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89" name="Picture 1" descr="ALMASHRI_0">
          <a:extLst>
            <a:ext uri="{FF2B5EF4-FFF2-40B4-BE49-F238E27FC236}">
              <a16:creationId xmlns:a16="http://schemas.microsoft.com/office/drawing/2014/main" id="{00000000-0008-0000-06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90" name="Picture 1" descr="ALMASHRI_0">
          <a:extLst>
            <a:ext uri="{FF2B5EF4-FFF2-40B4-BE49-F238E27FC236}">
              <a16:creationId xmlns:a16="http://schemas.microsoft.com/office/drawing/2014/main" id="{00000000-0008-0000-06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91" name="Picture 1" descr="ALMASHRI_0">
          <a:extLst>
            <a:ext uri="{FF2B5EF4-FFF2-40B4-BE49-F238E27FC236}">
              <a16:creationId xmlns:a16="http://schemas.microsoft.com/office/drawing/2014/main" id="{00000000-0008-0000-06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92" name="Picture 1" descr="ALMASHRI_0">
          <a:extLst>
            <a:ext uri="{FF2B5EF4-FFF2-40B4-BE49-F238E27FC236}">
              <a16:creationId xmlns:a16="http://schemas.microsoft.com/office/drawing/2014/main" id="{00000000-0008-0000-06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93" name="Picture 1" descr="ALMASHRI_0">
          <a:extLst>
            <a:ext uri="{FF2B5EF4-FFF2-40B4-BE49-F238E27FC236}">
              <a16:creationId xmlns:a16="http://schemas.microsoft.com/office/drawing/2014/main" id="{00000000-0008-0000-06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294" name="Picture 1" descr="ALMASHRI_0">
          <a:extLst>
            <a:ext uri="{FF2B5EF4-FFF2-40B4-BE49-F238E27FC236}">
              <a16:creationId xmlns:a16="http://schemas.microsoft.com/office/drawing/2014/main" id="{00000000-0008-0000-06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95" name="Picture 1" descr="ALMASHRI_0">
          <a:extLst>
            <a:ext uri="{FF2B5EF4-FFF2-40B4-BE49-F238E27FC236}">
              <a16:creationId xmlns:a16="http://schemas.microsoft.com/office/drawing/2014/main" id="{00000000-0008-0000-06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96" name="Picture 1" descr="ALMASHRI_0">
          <a:extLst>
            <a:ext uri="{FF2B5EF4-FFF2-40B4-BE49-F238E27FC236}">
              <a16:creationId xmlns:a16="http://schemas.microsoft.com/office/drawing/2014/main" id="{00000000-0008-0000-06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97" name="Picture 1" descr="ALMASHRI_0">
          <a:extLst>
            <a:ext uri="{FF2B5EF4-FFF2-40B4-BE49-F238E27FC236}">
              <a16:creationId xmlns:a16="http://schemas.microsoft.com/office/drawing/2014/main" id="{00000000-0008-0000-06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98" name="Picture 1" descr="ALMASHRI_0">
          <a:extLst>
            <a:ext uri="{FF2B5EF4-FFF2-40B4-BE49-F238E27FC236}">
              <a16:creationId xmlns:a16="http://schemas.microsoft.com/office/drawing/2014/main" id="{00000000-0008-0000-06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299" name="Picture 1" descr="ALMASHRI_0">
          <a:extLst>
            <a:ext uri="{FF2B5EF4-FFF2-40B4-BE49-F238E27FC236}">
              <a16:creationId xmlns:a16="http://schemas.microsoft.com/office/drawing/2014/main" id="{00000000-0008-0000-06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0" name="Picture 1" descr="ALMASHRI_0">
          <a:extLst>
            <a:ext uri="{FF2B5EF4-FFF2-40B4-BE49-F238E27FC236}">
              <a16:creationId xmlns:a16="http://schemas.microsoft.com/office/drawing/2014/main" id="{00000000-0008-0000-06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1" name="Picture 1" descr="ALMASHRI_0">
          <a:extLst>
            <a:ext uri="{FF2B5EF4-FFF2-40B4-BE49-F238E27FC236}">
              <a16:creationId xmlns:a16="http://schemas.microsoft.com/office/drawing/2014/main" id="{00000000-0008-0000-06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2" name="Picture 1" descr="ALMASHRI_0">
          <a:extLst>
            <a:ext uri="{FF2B5EF4-FFF2-40B4-BE49-F238E27FC236}">
              <a16:creationId xmlns:a16="http://schemas.microsoft.com/office/drawing/2014/main" id="{00000000-0008-0000-06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3" name="Picture 1" descr="ALMASHRI_0">
          <a:extLst>
            <a:ext uri="{FF2B5EF4-FFF2-40B4-BE49-F238E27FC236}">
              <a16:creationId xmlns:a16="http://schemas.microsoft.com/office/drawing/2014/main" id="{00000000-0008-0000-06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4" name="Picture 1" descr="ALMASHRI_0">
          <a:extLst>
            <a:ext uri="{FF2B5EF4-FFF2-40B4-BE49-F238E27FC236}">
              <a16:creationId xmlns:a16="http://schemas.microsoft.com/office/drawing/2014/main" id="{00000000-0008-0000-06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5" name="Picture 1" descr="ALMASHRI_0">
          <a:extLst>
            <a:ext uri="{FF2B5EF4-FFF2-40B4-BE49-F238E27FC236}">
              <a16:creationId xmlns:a16="http://schemas.microsoft.com/office/drawing/2014/main" id="{00000000-0008-0000-06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6" name="Picture 1" descr="ALMASHRI_0">
          <a:extLst>
            <a:ext uri="{FF2B5EF4-FFF2-40B4-BE49-F238E27FC236}">
              <a16:creationId xmlns:a16="http://schemas.microsoft.com/office/drawing/2014/main" id="{00000000-0008-0000-06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7" name="Picture 1" descr="ALMASHRI_0">
          <a:extLst>
            <a:ext uri="{FF2B5EF4-FFF2-40B4-BE49-F238E27FC236}">
              <a16:creationId xmlns:a16="http://schemas.microsoft.com/office/drawing/2014/main" id="{00000000-0008-0000-06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8" name="Picture 1" descr="ALMASHRI_0">
          <a:extLst>
            <a:ext uri="{FF2B5EF4-FFF2-40B4-BE49-F238E27FC236}">
              <a16:creationId xmlns:a16="http://schemas.microsoft.com/office/drawing/2014/main" id="{00000000-0008-0000-06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09" name="Picture 1" descr="ALMASHRI_0">
          <a:extLst>
            <a:ext uri="{FF2B5EF4-FFF2-40B4-BE49-F238E27FC236}">
              <a16:creationId xmlns:a16="http://schemas.microsoft.com/office/drawing/2014/main" id="{00000000-0008-0000-06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10" name="Picture 1" descr="ALMASHRI_0">
          <a:extLst>
            <a:ext uri="{FF2B5EF4-FFF2-40B4-BE49-F238E27FC236}">
              <a16:creationId xmlns:a16="http://schemas.microsoft.com/office/drawing/2014/main" id="{00000000-0008-0000-06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1" name="Picture 1" descr="ALMASHRI_0">
          <a:extLst>
            <a:ext uri="{FF2B5EF4-FFF2-40B4-BE49-F238E27FC236}">
              <a16:creationId xmlns:a16="http://schemas.microsoft.com/office/drawing/2014/main" id="{00000000-0008-0000-06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2" name="Picture 1" descr="ALMASHRI_0">
          <a:extLst>
            <a:ext uri="{FF2B5EF4-FFF2-40B4-BE49-F238E27FC236}">
              <a16:creationId xmlns:a16="http://schemas.microsoft.com/office/drawing/2014/main" id="{00000000-0008-0000-06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3" name="Picture 1" descr="ALMASHRI_0">
          <a:extLst>
            <a:ext uri="{FF2B5EF4-FFF2-40B4-BE49-F238E27FC236}">
              <a16:creationId xmlns:a16="http://schemas.microsoft.com/office/drawing/2014/main" id="{00000000-0008-0000-06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4" name="Picture 1" descr="ALMASHRI_0">
          <a:extLst>
            <a:ext uri="{FF2B5EF4-FFF2-40B4-BE49-F238E27FC236}">
              <a16:creationId xmlns:a16="http://schemas.microsoft.com/office/drawing/2014/main" id="{00000000-0008-0000-06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5" name="Picture 1" descr="ALMASHRI_0">
          <a:extLst>
            <a:ext uri="{FF2B5EF4-FFF2-40B4-BE49-F238E27FC236}">
              <a16:creationId xmlns:a16="http://schemas.microsoft.com/office/drawing/2014/main" id="{00000000-0008-0000-06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6" name="Picture 1" descr="ALMASHRI_0">
          <a:extLst>
            <a:ext uri="{FF2B5EF4-FFF2-40B4-BE49-F238E27FC236}">
              <a16:creationId xmlns:a16="http://schemas.microsoft.com/office/drawing/2014/main" id="{00000000-0008-0000-06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7" name="Picture 1" descr="ALMASHRI_0">
          <a:extLst>
            <a:ext uri="{FF2B5EF4-FFF2-40B4-BE49-F238E27FC236}">
              <a16:creationId xmlns:a16="http://schemas.microsoft.com/office/drawing/2014/main" id="{00000000-0008-0000-06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8" name="Picture 1" descr="ALMASHRI_0">
          <a:extLst>
            <a:ext uri="{FF2B5EF4-FFF2-40B4-BE49-F238E27FC236}">
              <a16:creationId xmlns:a16="http://schemas.microsoft.com/office/drawing/2014/main" id="{00000000-0008-0000-06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19" name="Picture 1" descr="ALMASHRI_0">
          <a:extLst>
            <a:ext uri="{FF2B5EF4-FFF2-40B4-BE49-F238E27FC236}">
              <a16:creationId xmlns:a16="http://schemas.microsoft.com/office/drawing/2014/main" id="{00000000-0008-0000-06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20" name="Picture 1" descr="ALMASHRI_0">
          <a:extLst>
            <a:ext uri="{FF2B5EF4-FFF2-40B4-BE49-F238E27FC236}">
              <a16:creationId xmlns:a16="http://schemas.microsoft.com/office/drawing/2014/main" id="{00000000-0008-0000-06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21" name="Picture 1" descr="ALMASHRI_0">
          <a:extLst>
            <a:ext uri="{FF2B5EF4-FFF2-40B4-BE49-F238E27FC236}">
              <a16:creationId xmlns:a16="http://schemas.microsoft.com/office/drawing/2014/main" id="{00000000-0008-0000-06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22" name="Picture 1" descr="ALMASHRI_0">
          <a:extLst>
            <a:ext uri="{FF2B5EF4-FFF2-40B4-BE49-F238E27FC236}">
              <a16:creationId xmlns:a16="http://schemas.microsoft.com/office/drawing/2014/main" id="{00000000-0008-0000-06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23" name="Picture 1" descr="ALMASHRI_0">
          <a:extLst>
            <a:ext uri="{FF2B5EF4-FFF2-40B4-BE49-F238E27FC236}">
              <a16:creationId xmlns:a16="http://schemas.microsoft.com/office/drawing/2014/main" id="{00000000-0008-0000-06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24" name="Picture 1" descr="ALMASHRI_0">
          <a:extLst>
            <a:ext uri="{FF2B5EF4-FFF2-40B4-BE49-F238E27FC236}">
              <a16:creationId xmlns:a16="http://schemas.microsoft.com/office/drawing/2014/main" id="{00000000-0008-0000-06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25" name="Picture 1" descr="ALMASHRI_0">
          <a:extLst>
            <a:ext uri="{FF2B5EF4-FFF2-40B4-BE49-F238E27FC236}">
              <a16:creationId xmlns:a16="http://schemas.microsoft.com/office/drawing/2014/main" id="{00000000-0008-0000-06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26" name="Picture 1" descr="ALMASHRI_0">
          <a:extLst>
            <a:ext uri="{FF2B5EF4-FFF2-40B4-BE49-F238E27FC236}">
              <a16:creationId xmlns:a16="http://schemas.microsoft.com/office/drawing/2014/main" id="{00000000-0008-0000-06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27" name="Picture 1" descr="ALMASHRI_0">
          <a:extLst>
            <a:ext uri="{FF2B5EF4-FFF2-40B4-BE49-F238E27FC236}">
              <a16:creationId xmlns:a16="http://schemas.microsoft.com/office/drawing/2014/main" id="{00000000-0008-0000-06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28" name="Picture 1" descr="ALMASHRI_0">
          <a:extLst>
            <a:ext uri="{FF2B5EF4-FFF2-40B4-BE49-F238E27FC236}">
              <a16:creationId xmlns:a16="http://schemas.microsoft.com/office/drawing/2014/main" id="{00000000-0008-0000-06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29" name="Picture 1" descr="ALMASHRI_0">
          <a:extLst>
            <a:ext uri="{FF2B5EF4-FFF2-40B4-BE49-F238E27FC236}">
              <a16:creationId xmlns:a16="http://schemas.microsoft.com/office/drawing/2014/main" id="{00000000-0008-0000-06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0" name="Picture 1" descr="ALMASHRI_0">
          <a:extLst>
            <a:ext uri="{FF2B5EF4-FFF2-40B4-BE49-F238E27FC236}">
              <a16:creationId xmlns:a16="http://schemas.microsoft.com/office/drawing/2014/main" id="{00000000-0008-0000-06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1" name="Picture 1" descr="ALMASHRI_0">
          <a:extLst>
            <a:ext uri="{FF2B5EF4-FFF2-40B4-BE49-F238E27FC236}">
              <a16:creationId xmlns:a16="http://schemas.microsoft.com/office/drawing/2014/main" id="{00000000-0008-0000-06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2" name="Picture 1" descr="ALMASHRI_0">
          <a:extLst>
            <a:ext uri="{FF2B5EF4-FFF2-40B4-BE49-F238E27FC236}">
              <a16:creationId xmlns:a16="http://schemas.microsoft.com/office/drawing/2014/main" id="{00000000-0008-0000-06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3" name="Picture 1" descr="ALMASHRI_0">
          <a:extLst>
            <a:ext uri="{FF2B5EF4-FFF2-40B4-BE49-F238E27FC236}">
              <a16:creationId xmlns:a16="http://schemas.microsoft.com/office/drawing/2014/main" id="{00000000-0008-0000-06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4" name="Picture 1" descr="ALMASHRI_0">
          <a:extLst>
            <a:ext uri="{FF2B5EF4-FFF2-40B4-BE49-F238E27FC236}">
              <a16:creationId xmlns:a16="http://schemas.microsoft.com/office/drawing/2014/main" id="{00000000-0008-0000-06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5" name="Picture 1" descr="ALMASHRI_0">
          <a:extLst>
            <a:ext uri="{FF2B5EF4-FFF2-40B4-BE49-F238E27FC236}">
              <a16:creationId xmlns:a16="http://schemas.microsoft.com/office/drawing/2014/main" id="{00000000-0008-0000-06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6" name="Picture 1" descr="ALMASHRI_0">
          <a:extLst>
            <a:ext uri="{FF2B5EF4-FFF2-40B4-BE49-F238E27FC236}">
              <a16:creationId xmlns:a16="http://schemas.microsoft.com/office/drawing/2014/main" id="{00000000-0008-0000-06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7" name="Picture 1" descr="ALMASHRI_0">
          <a:extLst>
            <a:ext uri="{FF2B5EF4-FFF2-40B4-BE49-F238E27FC236}">
              <a16:creationId xmlns:a16="http://schemas.microsoft.com/office/drawing/2014/main" id="{00000000-0008-0000-06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8" name="Picture 1" descr="ALMASHRI_0">
          <a:extLst>
            <a:ext uri="{FF2B5EF4-FFF2-40B4-BE49-F238E27FC236}">
              <a16:creationId xmlns:a16="http://schemas.microsoft.com/office/drawing/2014/main" id="{00000000-0008-0000-06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39" name="Picture 1" descr="ALMASHRI_0">
          <a:extLst>
            <a:ext uri="{FF2B5EF4-FFF2-40B4-BE49-F238E27FC236}">
              <a16:creationId xmlns:a16="http://schemas.microsoft.com/office/drawing/2014/main" id="{00000000-0008-0000-06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40" name="Picture 1" descr="ALMASHRI_0">
          <a:extLst>
            <a:ext uri="{FF2B5EF4-FFF2-40B4-BE49-F238E27FC236}">
              <a16:creationId xmlns:a16="http://schemas.microsoft.com/office/drawing/2014/main" id="{00000000-0008-0000-06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41" name="Picture 1" descr="ALMASHRI_0">
          <a:extLst>
            <a:ext uri="{FF2B5EF4-FFF2-40B4-BE49-F238E27FC236}">
              <a16:creationId xmlns:a16="http://schemas.microsoft.com/office/drawing/2014/main" id="{00000000-0008-0000-06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342" name="Picture 1" descr="ALMASHRI_0">
          <a:extLst>
            <a:ext uri="{FF2B5EF4-FFF2-40B4-BE49-F238E27FC236}">
              <a16:creationId xmlns:a16="http://schemas.microsoft.com/office/drawing/2014/main" id="{00000000-0008-0000-06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43" name="Picture 1" descr="ALMASHRI_0">
          <a:extLst>
            <a:ext uri="{FF2B5EF4-FFF2-40B4-BE49-F238E27FC236}">
              <a16:creationId xmlns:a16="http://schemas.microsoft.com/office/drawing/2014/main" id="{00000000-0008-0000-06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44" name="Picture 1" descr="ALMASHRI_0">
          <a:extLst>
            <a:ext uri="{FF2B5EF4-FFF2-40B4-BE49-F238E27FC236}">
              <a16:creationId xmlns:a16="http://schemas.microsoft.com/office/drawing/2014/main" id="{00000000-0008-0000-06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45" name="Picture 1" descr="ALMASHRI_0">
          <a:extLst>
            <a:ext uri="{FF2B5EF4-FFF2-40B4-BE49-F238E27FC236}">
              <a16:creationId xmlns:a16="http://schemas.microsoft.com/office/drawing/2014/main" id="{00000000-0008-0000-06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46" name="Picture 1" descr="ALMASHRI_0">
          <a:extLst>
            <a:ext uri="{FF2B5EF4-FFF2-40B4-BE49-F238E27FC236}">
              <a16:creationId xmlns:a16="http://schemas.microsoft.com/office/drawing/2014/main" id="{00000000-0008-0000-06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47" name="Picture 1" descr="ALMASHRI_0">
          <a:extLst>
            <a:ext uri="{FF2B5EF4-FFF2-40B4-BE49-F238E27FC236}">
              <a16:creationId xmlns:a16="http://schemas.microsoft.com/office/drawing/2014/main" id="{00000000-0008-0000-06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48" name="Picture 1" descr="ALMASHRI_0">
          <a:extLst>
            <a:ext uri="{FF2B5EF4-FFF2-40B4-BE49-F238E27FC236}">
              <a16:creationId xmlns:a16="http://schemas.microsoft.com/office/drawing/2014/main" id="{00000000-0008-0000-06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49" name="Picture 1" descr="ALMASHRI_0">
          <a:extLst>
            <a:ext uri="{FF2B5EF4-FFF2-40B4-BE49-F238E27FC236}">
              <a16:creationId xmlns:a16="http://schemas.microsoft.com/office/drawing/2014/main" id="{00000000-0008-0000-06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0" name="Picture 1" descr="ALMASHRI_0">
          <a:extLst>
            <a:ext uri="{FF2B5EF4-FFF2-40B4-BE49-F238E27FC236}">
              <a16:creationId xmlns:a16="http://schemas.microsoft.com/office/drawing/2014/main" id="{00000000-0008-0000-06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1" name="Picture 1" descr="ALMASHRI_0">
          <a:extLst>
            <a:ext uri="{FF2B5EF4-FFF2-40B4-BE49-F238E27FC236}">
              <a16:creationId xmlns:a16="http://schemas.microsoft.com/office/drawing/2014/main" id="{00000000-0008-0000-06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2" name="Picture 1" descr="ALMASHRI_0">
          <a:extLst>
            <a:ext uri="{FF2B5EF4-FFF2-40B4-BE49-F238E27FC236}">
              <a16:creationId xmlns:a16="http://schemas.microsoft.com/office/drawing/2014/main" id="{00000000-0008-0000-06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3" name="Picture 1" descr="ALMASHRI_0">
          <a:extLst>
            <a:ext uri="{FF2B5EF4-FFF2-40B4-BE49-F238E27FC236}">
              <a16:creationId xmlns:a16="http://schemas.microsoft.com/office/drawing/2014/main" id="{00000000-0008-0000-06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4" name="Picture 1" descr="ALMASHRI_0">
          <a:extLst>
            <a:ext uri="{FF2B5EF4-FFF2-40B4-BE49-F238E27FC236}">
              <a16:creationId xmlns:a16="http://schemas.microsoft.com/office/drawing/2014/main" id="{00000000-0008-0000-06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5" name="Picture 1" descr="ALMASHRI_0">
          <a:extLst>
            <a:ext uri="{FF2B5EF4-FFF2-40B4-BE49-F238E27FC236}">
              <a16:creationId xmlns:a16="http://schemas.microsoft.com/office/drawing/2014/main" id="{00000000-0008-0000-06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6" name="Picture 1" descr="ALMASHRI_0">
          <a:extLst>
            <a:ext uri="{FF2B5EF4-FFF2-40B4-BE49-F238E27FC236}">
              <a16:creationId xmlns:a16="http://schemas.microsoft.com/office/drawing/2014/main" id="{00000000-0008-0000-06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7" name="Picture 1" descr="ALMASHRI_0">
          <a:extLst>
            <a:ext uri="{FF2B5EF4-FFF2-40B4-BE49-F238E27FC236}">
              <a16:creationId xmlns:a16="http://schemas.microsoft.com/office/drawing/2014/main" id="{00000000-0008-0000-06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358" name="Picture 1" descr="ALMASHRI_0">
          <a:extLst>
            <a:ext uri="{FF2B5EF4-FFF2-40B4-BE49-F238E27FC236}">
              <a16:creationId xmlns:a16="http://schemas.microsoft.com/office/drawing/2014/main" id="{00000000-0008-0000-06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59" name="Picture 1" descr="ALMASHRI_0">
          <a:extLst>
            <a:ext uri="{FF2B5EF4-FFF2-40B4-BE49-F238E27FC236}">
              <a16:creationId xmlns:a16="http://schemas.microsoft.com/office/drawing/2014/main" id="{00000000-0008-0000-06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0" name="Picture 1" descr="ALMASHRI_0">
          <a:extLst>
            <a:ext uri="{FF2B5EF4-FFF2-40B4-BE49-F238E27FC236}">
              <a16:creationId xmlns:a16="http://schemas.microsoft.com/office/drawing/2014/main" id="{00000000-0008-0000-06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1" name="Picture 1" descr="ALMASHRI_0">
          <a:extLst>
            <a:ext uri="{FF2B5EF4-FFF2-40B4-BE49-F238E27FC236}">
              <a16:creationId xmlns:a16="http://schemas.microsoft.com/office/drawing/2014/main" id="{00000000-0008-0000-06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2" name="Picture 1" descr="ALMASHRI_0">
          <a:extLst>
            <a:ext uri="{FF2B5EF4-FFF2-40B4-BE49-F238E27FC236}">
              <a16:creationId xmlns:a16="http://schemas.microsoft.com/office/drawing/2014/main" id="{00000000-0008-0000-06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3" name="Picture 1" descr="ALMASHRI_0">
          <a:extLst>
            <a:ext uri="{FF2B5EF4-FFF2-40B4-BE49-F238E27FC236}">
              <a16:creationId xmlns:a16="http://schemas.microsoft.com/office/drawing/2014/main" id="{00000000-0008-0000-06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4" name="Picture 1" descr="ALMASHRI_0">
          <a:extLst>
            <a:ext uri="{FF2B5EF4-FFF2-40B4-BE49-F238E27FC236}">
              <a16:creationId xmlns:a16="http://schemas.microsoft.com/office/drawing/2014/main" id="{00000000-0008-0000-06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5" name="Picture 1" descr="ALMASHRI_0">
          <a:extLst>
            <a:ext uri="{FF2B5EF4-FFF2-40B4-BE49-F238E27FC236}">
              <a16:creationId xmlns:a16="http://schemas.microsoft.com/office/drawing/2014/main" id="{00000000-0008-0000-06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6" name="Picture 1" descr="ALMASHRI_0">
          <a:extLst>
            <a:ext uri="{FF2B5EF4-FFF2-40B4-BE49-F238E27FC236}">
              <a16:creationId xmlns:a16="http://schemas.microsoft.com/office/drawing/2014/main" id="{00000000-0008-0000-06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7" name="Picture 1" descr="ALMASHRI_0">
          <a:extLst>
            <a:ext uri="{FF2B5EF4-FFF2-40B4-BE49-F238E27FC236}">
              <a16:creationId xmlns:a16="http://schemas.microsoft.com/office/drawing/2014/main" id="{00000000-0008-0000-06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8" name="Picture 1" descr="ALMASHRI_0">
          <a:extLst>
            <a:ext uri="{FF2B5EF4-FFF2-40B4-BE49-F238E27FC236}">
              <a16:creationId xmlns:a16="http://schemas.microsoft.com/office/drawing/2014/main" id="{00000000-0008-0000-06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69" name="Picture 1" descr="ALMASHRI_0">
          <a:extLst>
            <a:ext uri="{FF2B5EF4-FFF2-40B4-BE49-F238E27FC236}">
              <a16:creationId xmlns:a16="http://schemas.microsoft.com/office/drawing/2014/main" id="{00000000-0008-0000-06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70" name="Picture 1" descr="ALMASHRI_0">
          <a:extLst>
            <a:ext uri="{FF2B5EF4-FFF2-40B4-BE49-F238E27FC236}">
              <a16:creationId xmlns:a16="http://schemas.microsoft.com/office/drawing/2014/main" id="{00000000-0008-0000-06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71" name="Picture 1" descr="ALMASHRI_0">
          <a:extLst>
            <a:ext uri="{FF2B5EF4-FFF2-40B4-BE49-F238E27FC236}">
              <a16:creationId xmlns:a16="http://schemas.microsoft.com/office/drawing/2014/main" id="{00000000-0008-0000-06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72" name="Picture 1" descr="ALMASHRI_0">
          <a:extLst>
            <a:ext uri="{FF2B5EF4-FFF2-40B4-BE49-F238E27FC236}">
              <a16:creationId xmlns:a16="http://schemas.microsoft.com/office/drawing/2014/main" id="{00000000-0008-0000-06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73" name="Picture 1" descr="ALMASHRI_0">
          <a:extLst>
            <a:ext uri="{FF2B5EF4-FFF2-40B4-BE49-F238E27FC236}">
              <a16:creationId xmlns:a16="http://schemas.microsoft.com/office/drawing/2014/main" id="{00000000-0008-0000-06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374" name="Picture 1" descr="ALMASHRI_0">
          <a:extLst>
            <a:ext uri="{FF2B5EF4-FFF2-40B4-BE49-F238E27FC236}">
              <a16:creationId xmlns:a16="http://schemas.microsoft.com/office/drawing/2014/main" id="{00000000-0008-0000-06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75" name="Picture 1" descr="ALMASHRI_0">
          <a:extLst>
            <a:ext uri="{FF2B5EF4-FFF2-40B4-BE49-F238E27FC236}">
              <a16:creationId xmlns:a16="http://schemas.microsoft.com/office/drawing/2014/main" id="{00000000-0008-0000-06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76" name="Picture 1" descr="ALMASHRI_0">
          <a:extLst>
            <a:ext uri="{FF2B5EF4-FFF2-40B4-BE49-F238E27FC236}">
              <a16:creationId xmlns:a16="http://schemas.microsoft.com/office/drawing/2014/main" id="{00000000-0008-0000-06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77" name="Picture 1" descr="ALMASHRI_0">
          <a:extLst>
            <a:ext uri="{FF2B5EF4-FFF2-40B4-BE49-F238E27FC236}">
              <a16:creationId xmlns:a16="http://schemas.microsoft.com/office/drawing/2014/main" id="{00000000-0008-0000-06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78" name="Picture 1" descr="ALMASHRI_0">
          <a:extLst>
            <a:ext uri="{FF2B5EF4-FFF2-40B4-BE49-F238E27FC236}">
              <a16:creationId xmlns:a16="http://schemas.microsoft.com/office/drawing/2014/main" id="{00000000-0008-0000-06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79" name="Picture 1" descr="ALMASHRI_0">
          <a:extLst>
            <a:ext uri="{FF2B5EF4-FFF2-40B4-BE49-F238E27FC236}">
              <a16:creationId xmlns:a16="http://schemas.microsoft.com/office/drawing/2014/main" id="{00000000-0008-0000-06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0" name="Picture 1" descr="ALMASHRI_0">
          <a:extLst>
            <a:ext uri="{FF2B5EF4-FFF2-40B4-BE49-F238E27FC236}">
              <a16:creationId xmlns:a16="http://schemas.microsoft.com/office/drawing/2014/main" id="{00000000-0008-0000-06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1" name="Picture 1" descr="ALMASHRI_0">
          <a:extLst>
            <a:ext uri="{FF2B5EF4-FFF2-40B4-BE49-F238E27FC236}">
              <a16:creationId xmlns:a16="http://schemas.microsoft.com/office/drawing/2014/main" id="{00000000-0008-0000-06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2" name="Picture 1" descr="ALMASHRI_0">
          <a:extLst>
            <a:ext uri="{FF2B5EF4-FFF2-40B4-BE49-F238E27FC236}">
              <a16:creationId xmlns:a16="http://schemas.microsoft.com/office/drawing/2014/main" id="{00000000-0008-0000-06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3" name="Picture 1" descr="ALMASHRI_0">
          <a:extLst>
            <a:ext uri="{FF2B5EF4-FFF2-40B4-BE49-F238E27FC236}">
              <a16:creationId xmlns:a16="http://schemas.microsoft.com/office/drawing/2014/main" id="{00000000-0008-0000-06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4" name="Picture 1" descr="ALMASHRI_0">
          <a:extLst>
            <a:ext uri="{FF2B5EF4-FFF2-40B4-BE49-F238E27FC236}">
              <a16:creationId xmlns:a16="http://schemas.microsoft.com/office/drawing/2014/main" id="{00000000-0008-0000-06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5" name="Picture 1" descr="ALMASHRI_0">
          <a:extLst>
            <a:ext uri="{FF2B5EF4-FFF2-40B4-BE49-F238E27FC236}">
              <a16:creationId xmlns:a16="http://schemas.microsoft.com/office/drawing/2014/main" id="{00000000-0008-0000-06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6" name="Picture 1" descr="ALMASHRI_0">
          <a:extLst>
            <a:ext uri="{FF2B5EF4-FFF2-40B4-BE49-F238E27FC236}">
              <a16:creationId xmlns:a16="http://schemas.microsoft.com/office/drawing/2014/main" id="{00000000-0008-0000-06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7" name="Picture 1" descr="ALMASHRI_0">
          <a:extLst>
            <a:ext uri="{FF2B5EF4-FFF2-40B4-BE49-F238E27FC236}">
              <a16:creationId xmlns:a16="http://schemas.microsoft.com/office/drawing/2014/main" id="{00000000-0008-0000-06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8" name="Picture 1" descr="ALMASHRI_0">
          <a:extLst>
            <a:ext uri="{FF2B5EF4-FFF2-40B4-BE49-F238E27FC236}">
              <a16:creationId xmlns:a16="http://schemas.microsoft.com/office/drawing/2014/main" id="{00000000-0008-0000-06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89" name="Picture 1" descr="ALMASHRI_0">
          <a:extLst>
            <a:ext uri="{FF2B5EF4-FFF2-40B4-BE49-F238E27FC236}">
              <a16:creationId xmlns:a16="http://schemas.microsoft.com/office/drawing/2014/main" id="{00000000-0008-0000-06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390" name="Picture 1" descr="ALMASHRI_0">
          <a:extLst>
            <a:ext uri="{FF2B5EF4-FFF2-40B4-BE49-F238E27FC236}">
              <a16:creationId xmlns:a16="http://schemas.microsoft.com/office/drawing/2014/main" id="{00000000-0008-0000-06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1" name="Picture 1" descr="ALMASHRI_0">
          <a:extLst>
            <a:ext uri="{FF2B5EF4-FFF2-40B4-BE49-F238E27FC236}">
              <a16:creationId xmlns:a16="http://schemas.microsoft.com/office/drawing/2014/main" id="{00000000-0008-0000-06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2" name="Picture 1" descr="ALMASHRI_0">
          <a:extLst>
            <a:ext uri="{FF2B5EF4-FFF2-40B4-BE49-F238E27FC236}">
              <a16:creationId xmlns:a16="http://schemas.microsoft.com/office/drawing/2014/main" id="{00000000-0008-0000-06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3" name="Picture 1" descr="ALMASHRI_0">
          <a:extLst>
            <a:ext uri="{FF2B5EF4-FFF2-40B4-BE49-F238E27FC236}">
              <a16:creationId xmlns:a16="http://schemas.microsoft.com/office/drawing/2014/main" id="{00000000-0008-0000-06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4" name="Picture 1" descr="ALMASHRI_0">
          <a:extLst>
            <a:ext uri="{FF2B5EF4-FFF2-40B4-BE49-F238E27FC236}">
              <a16:creationId xmlns:a16="http://schemas.microsoft.com/office/drawing/2014/main" id="{00000000-0008-0000-06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5" name="Picture 1" descr="ALMASHRI_0">
          <a:extLst>
            <a:ext uri="{FF2B5EF4-FFF2-40B4-BE49-F238E27FC236}">
              <a16:creationId xmlns:a16="http://schemas.microsoft.com/office/drawing/2014/main" id="{00000000-0008-0000-06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6" name="Picture 1" descr="ALMASHRI_0">
          <a:extLst>
            <a:ext uri="{FF2B5EF4-FFF2-40B4-BE49-F238E27FC236}">
              <a16:creationId xmlns:a16="http://schemas.microsoft.com/office/drawing/2014/main" id="{00000000-0008-0000-06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7" name="Picture 1" descr="ALMASHRI_0">
          <a:extLst>
            <a:ext uri="{FF2B5EF4-FFF2-40B4-BE49-F238E27FC236}">
              <a16:creationId xmlns:a16="http://schemas.microsoft.com/office/drawing/2014/main" id="{00000000-0008-0000-06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8" name="Picture 1" descr="ALMASHRI_0">
          <a:extLst>
            <a:ext uri="{FF2B5EF4-FFF2-40B4-BE49-F238E27FC236}">
              <a16:creationId xmlns:a16="http://schemas.microsoft.com/office/drawing/2014/main" id="{00000000-0008-0000-06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399" name="Picture 1" descr="ALMASHRI_0">
          <a:extLst>
            <a:ext uri="{FF2B5EF4-FFF2-40B4-BE49-F238E27FC236}">
              <a16:creationId xmlns:a16="http://schemas.microsoft.com/office/drawing/2014/main" id="{00000000-0008-0000-06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400" name="Picture 1" descr="ALMASHRI_0">
          <a:extLst>
            <a:ext uri="{FF2B5EF4-FFF2-40B4-BE49-F238E27FC236}">
              <a16:creationId xmlns:a16="http://schemas.microsoft.com/office/drawing/2014/main" id="{00000000-0008-0000-06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401" name="Picture 1" descr="ALMASHRI_0">
          <a:extLst>
            <a:ext uri="{FF2B5EF4-FFF2-40B4-BE49-F238E27FC236}">
              <a16:creationId xmlns:a16="http://schemas.microsoft.com/office/drawing/2014/main" id="{00000000-0008-0000-06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402" name="Picture 1" descr="ALMASHRI_0">
          <a:extLst>
            <a:ext uri="{FF2B5EF4-FFF2-40B4-BE49-F238E27FC236}">
              <a16:creationId xmlns:a16="http://schemas.microsoft.com/office/drawing/2014/main" id="{00000000-0008-0000-06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403" name="Picture 1" descr="ALMASHRI_0">
          <a:extLst>
            <a:ext uri="{FF2B5EF4-FFF2-40B4-BE49-F238E27FC236}">
              <a16:creationId xmlns:a16="http://schemas.microsoft.com/office/drawing/2014/main" id="{00000000-0008-0000-06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404" name="Picture 1" descr="ALMASHRI_0">
          <a:extLst>
            <a:ext uri="{FF2B5EF4-FFF2-40B4-BE49-F238E27FC236}">
              <a16:creationId xmlns:a16="http://schemas.microsoft.com/office/drawing/2014/main" id="{00000000-0008-0000-06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405" name="Picture 1" descr="ALMASHRI_0">
          <a:extLst>
            <a:ext uri="{FF2B5EF4-FFF2-40B4-BE49-F238E27FC236}">
              <a16:creationId xmlns:a16="http://schemas.microsoft.com/office/drawing/2014/main" id="{00000000-0008-0000-06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406" name="Picture 1" descr="ALMASHRI_0">
          <a:extLst>
            <a:ext uri="{FF2B5EF4-FFF2-40B4-BE49-F238E27FC236}">
              <a16:creationId xmlns:a16="http://schemas.microsoft.com/office/drawing/2014/main" id="{00000000-0008-0000-06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07" name="Picture 1" descr="ALMASHRI_0">
          <a:extLst>
            <a:ext uri="{FF2B5EF4-FFF2-40B4-BE49-F238E27FC236}">
              <a16:creationId xmlns:a16="http://schemas.microsoft.com/office/drawing/2014/main" id="{00000000-0008-0000-06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08" name="Picture 1" descr="ALMASHRI_0">
          <a:extLst>
            <a:ext uri="{FF2B5EF4-FFF2-40B4-BE49-F238E27FC236}">
              <a16:creationId xmlns:a16="http://schemas.microsoft.com/office/drawing/2014/main" id="{00000000-0008-0000-06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09" name="Picture 1" descr="ALMASHRI_0">
          <a:extLst>
            <a:ext uri="{FF2B5EF4-FFF2-40B4-BE49-F238E27FC236}">
              <a16:creationId xmlns:a16="http://schemas.microsoft.com/office/drawing/2014/main" id="{00000000-0008-0000-06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0" name="Picture 1" descr="ALMASHRI_0">
          <a:extLst>
            <a:ext uri="{FF2B5EF4-FFF2-40B4-BE49-F238E27FC236}">
              <a16:creationId xmlns:a16="http://schemas.microsoft.com/office/drawing/2014/main" id="{00000000-0008-0000-06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1" name="Picture 1" descr="ALMASHRI_0">
          <a:extLst>
            <a:ext uri="{FF2B5EF4-FFF2-40B4-BE49-F238E27FC236}">
              <a16:creationId xmlns:a16="http://schemas.microsoft.com/office/drawing/2014/main" id="{00000000-0008-0000-06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2" name="Picture 1" descr="ALMASHRI_0">
          <a:extLst>
            <a:ext uri="{FF2B5EF4-FFF2-40B4-BE49-F238E27FC236}">
              <a16:creationId xmlns:a16="http://schemas.microsoft.com/office/drawing/2014/main" id="{00000000-0008-0000-06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3" name="Picture 1" descr="ALMASHRI_0">
          <a:extLst>
            <a:ext uri="{FF2B5EF4-FFF2-40B4-BE49-F238E27FC236}">
              <a16:creationId xmlns:a16="http://schemas.microsoft.com/office/drawing/2014/main" id="{00000000-0008-0000-06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4" name="Picture 1" descr="ALMASHRI_0">
          <a:extLst>
            <a:ext uri="{FF2B5EF4-FFF2-40B4-BE49-F238E27FC236}">
              <a16:creationId xmlns:a16="http://schemas.microsoft.com/office/drawing/2014/main" id="{00000000-0008-0000-06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5" name="Picture 1" descr="ALMASHRI_0">
          <a:extLst>
            <a:ext uri="{FF2B5EF4-FFF2-40B4-BE49-F238E27FC236}">
              <a16:creationId xmlns:a16="http://schemas.microsoft.com/office/drawing/2014/main" id="{00000000-0008-0000-06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6" name="Picture 1" descr="ALMASHRI_0">
          <a:extLst>
            <a:ext uri="{FF2B5EF4-FFF2-40B4-BE49-F238E27FC236}">
              <a16:creationId xmlns:a16="http://schemas.microsoft.com/office/drawing/2014/main" id="{00000000-0008-0000-06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7" name="Picture 1" descr="ALMASHRI_0">
          <a:extLst>
            <a:ext uri="{FF2B5EF4-FFF2-40B4-BE49-F238E27FC236}">
              <a16:creationId xmlns:a16="http://schemas.microsoft.com/office/drawing/2014/main" id="{00000000-0008-0000-06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8" name="Picture 1" descr="ALMASHRI_0">
          <a:extLst>
            <a:ext uri="{FF2B5EF4-FFF2-40B4-BE49-F238E27FC236}">
              <a16:creationId xmlns:a16="http://schemas.microsoft.com/office/drawing/2014/main" id="{00000000-0008-0000-06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19" name="Picture 1" descr="ALMASHRI_0">
          <a:extLst>
            <a:ext uri="{FF2B5EF4-FFF2-40B4-BE49-F238E27FC236}">
              <a16:creationId xmlns:a16="http://schemas.microsoft.com/office/drawing/2014/main" id="{00000000-0008-0000-06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20" name="Picture 1" descr="ALMASHRI_0">
          <a:extLst>
            <a:ext uri="{FF2B5EF4-FFF2-40B4-BE49-F238E27FC236}">
              <a16:creationId xmlns:a16="http://schemas.microsoft.com/office/drawing/2014/main" id="{00000000-0008-0000-06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21" name="Picture 1" descr="ALMASHRI_0">
          <a:extLst>
            <a:ext uri="{FF2B5EF4-FFF2-40B4-BE49-F238E27FC236}">
              <a16:creationId xmlns:a16="http://schemas.microsoft.com/office/drawing/2014/main" id="{00000000-0008-0000-06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422" name="Picture 1" descr="ALMASHRI_0">
          <a:extLst>
            <a:ext uri="{FF2B5EF4-FFF2-40B4-BE49-F238E27FC236}">
              <a16:creationId xmlns:a16="http://schemas.microsoft.com/office/drawing/2014/main" id="{00000000-0008-0000-06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23" name="Picture 1" descr="ALMASHRI_0">
          <a:extLst>
            <a:ext uri="{FF2B5EF4-FFF2-40B4-BE49-F238E27FC236}">
              <a16:creationId xmlns:a16="http://schemas.microsoft.com/office/drawing/2014/main" id="{00000000-0008-0000-06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24" name="Picture 1" descr="ALMASHRI_0">
          <a:extLst>
            <a:ext uri="{FF2B5EF4-FFF2-40B4-BE49-F238E27FC236}">
              <a16:creationId xmlns:a16="http://schemas.microsoft.com/office/drawing/2014/main" id="{00000000-0008-0000-06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25" name="Picture 1" descr="ALMASHRI_0">
          <a:extLst>
            <a:ext uri="{FF2B5EF4-FFF2-40B4-BE49-F238E27FC236}">
              <a16:creationId xmlns:a16="http://schemas.microsoft.com/office/drawing/2014/main" id="{00000000-0008-0000-06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26" name="Picture 1" descr="ALMASHRI_0">
          <a:extLst>
            <a:ext uri="{FF2B5EF4-FFF2-40B4-BE49-F238E27FC236}">
              <a16:creationId xmlns:a16="http://schemas.microsoft.com/office/drawing/2014/main" id="{00000000-0008-0000-06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27" name="Picture 1" descr="ALMASHRI_0">
          <a:extLst>
            <a:ext uri="{FF2B5EF4-FFF2-40B4-BE49-F238E27FC236}">
              <a16:creationId xmlns:a16="http://schemas.microsoft.com/office/drawing/2014/main" id="{00000000-0008-0000-06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28" name="Picture 1" descr="ALMASHRI_0">
          <a:extLst>
            <a:ext uri="{FF2B5EF4-FFF2-40B4-BE49-F238E27FC236}">
              <a16:creationId xmlns:a16="http://schemas.microsoft.com/office/drawing/2014/main" id="{00000000-0008-0000-06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29" name="Picture 1" descr="ALMASHRI_0">
          <a:extLst>
            <a:ext uri="{FF2B5EF4-FFF2-40B4-BE49-F238E27FC236}">
              <a16:creationId xmlns:a16="http://schemas.microsoft.com/office/drawing/2014/main" id="{00000000-0008-0000-06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0" name="Picture 1" descr="ALMASHRI_0">
          <a:extLst>
            <a:ext uri="{FF2B5EF4-FFF2-40B4-BE49-F238E27FC236}">
              <a16:creationId xmlns:a16="http://schemas.microsoft.com/office/drawing/2014/main" id="{00000000-0008-0000-06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1" name="Picture 1" descr="ALMASHRI_0">
          <a:extLst>
            <a:ext uri="{FF2B5EF4-FFF2-40B4-BE49-F238E27FC236}">
              <a16:creationId xmlns:a16="http://schemas.microsoft.com/office/drawing/2014/main" id="{00000000-0008-0000-06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2" name="Picture 1" descr="ALMASHRI_0">
          <a:extLst>
            <a:ext uri="{FF2B5EF4-FFF2-40B4-BE49-F238E27FC236}">
              <a16:creationId xmlns:a16="http://schemas.microsoft.com/office/drawing/2014/main" id="{00000000-0008-0000-06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3" name="Picture 1" descr="ALMASHRI_0">
          <a:extLst>
            <a:ext uri="{FF2B5EF4-FFF2-40B4-BE49-F238E27FC236}">
              <a16:creationId xmlns:a16="http://schemas.microsoft.com/office/drawing/2014/main" id="{00000000-0008-0000-06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4" name="Picture 1" descr="ALMASHRI_0">
          <a:extLst>
            <a:ext uri="{FF2B5EF4-FFF2-40B4-BE49-F238E27FC236}">
              <a16:creationId xmlns:a16="http://schemas.microsoft.com/office/drawing/2014/main" id="{00000000-0008-0000-06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5" name="Picture 1" descr="ALMASHRI_0">
          <a:extLst>
            <a:ext uri="{FF2B5EF4-FFF2-40B4-BE49-F238E27FC236}">
              <a16:creationId xmlns:a16="http://schemas.microsoft.com/office/drawing/2014/main" id="{00000000-0008-0000-06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6" name="Picture 1" descr="ALMASHRI_0">
          <a:extLst>
            <a:ext uri="{FF2B5EF4-FFF2-40B4-BE49-F238E27FC236}">
              <a16:creationId xmlns:a16="http://schemas.microsoft.com/office/drawing/2014/main" id="{00000000-0008-0000-06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7" name="Picture 1" descr="ALMASHRI_0">
          <a:extLst>
            <a:ext uri="{FF2B5EF4-FFF2-40B4-BE49-F238E27FC236}">
              <a16:creationId xmlns:a16="http://schemas.microsoft.com/office/drawing/2014/main" id="{00000000-0008-0000-06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38" name="Picture 1" descr="ALMASHRI_0">
          <a:extLst>
            <a:ext uri="{FF2B5EF4-FFF2-40B4-BE49-F238E27FC236}">
              <a16:creationId xmlns:a16="http://schemas.microsoft.com/office/drawing/2014/main" id="{00000000-0008-0000-06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39" name="Picture 1" descr="ALMASHRI_0">
          <a:extLst>
            <a:ext uri="{FF2B5EF4-FFF2-40B4-BE49-F238E27FC236}">
              <a16:creationId xmlns:a16="http://schemas.microsoft.com/office/drawing/2014/main" id="{00000000-0008-0000-06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0" name="Picture 1" descr="ALMASHRI_0">
          <a:extLst>
            <a:ext uri="{FF2B5EF4-FFF2-40B4-BE49-F238E27FC236}">
              <a16:creationId xmlns:a16="http://schemas.microsoft.com/office/drawing/2014/main" id="{00000000-0008-0000-06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1" name="Picture 1" descr="ALMASHRI_0">
          <a:extLst>
            <a:ext uri="{FF2B5EF4-FFF2-40B4-BE49-F238E27FC236}">
              <a16:creationId xmlns:a16="http://schemas.microsoft.com/office/drawing/2014/main" id="{00000000-0008-0000-06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2" name="Picture 1" descr="ALMASHRI_0">
          <a:extLst>
            <a:ext uri="{FF2B5EF4-FFF2-40B4-BE49-F238E27FC236}">
              <a16:creationId xmlns:a16="http://schemas.microsoft.com/office/drawing/2014/main" id="{00000000-0008-0000-06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3" name="Picture 1" descr="ALMASHRI_0">
          <a:extLst>
            <a:ext uri="{FF2B5EF4-FFF2-40B4-BE49-F238E27FC236}">
              <a16:creationId xmlns:a16="http://schemas.microsoft.com/office/drawing/2014/main" id="{00000000-0008-0000-06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4" name="Picture 1" descr="ALMASHRI_0">
          <a:extLst>
            <a:ext uri="{FF2B5EF4-FFF2-40B4-BE49-F238E27FC236}">
              <a16:creationId xmlns:a16="http://schemas.microsoft.com/office/drawing/2014/main" id="{00000000-0008-0000-06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5" name="Picture 1" descr="ALMASHRI_0">
          <a:extLst>
            <a:ext uri="{FF2B5EF4-FFF2-40B4-BE49-F238E27FC236}">
              <a16:creationId xmlns:a16="http://schemas.microsoft.com/office/drawing/2014/main" id="{00000000-0008-0000-06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6" name="Picture 1" descr="ALMASHRI_0">
          <a:extLst>
            <a:ext uri="{FF2B5EF4-FFF2-40B4-BE49-F238E27FC236}">
              <a16:creationId xmlns:a16="http://schemas.microsoft.com/office/drawing/2014/main" id="{00000000-0008-0000-06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7" name="Picture 1" descr="ALMASHRI_0">
          <a:extLst>
            <a:ext uri="{FF2B5EF4-FFF2-40B4-BE49-F238E27FC236}">
              <a16:creationId xmlns:a16="http://schemas.microsoft.com/office/drawing/2014/main" id="{00000000-0008-0000-06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8" name="Picture 1" descr="ALMASHRI_0">
          <a:extLst>
            <a:ext uri="{FF2B5EF4-FFF2-40B4-BE49-F238E27FC236}">
              <a16:creationId xmlns:a16="http://schemas.microsoft.com/office/drawing/2014/main" id="{00000000-0008-0000-06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49" name="Picture 1" descr="ALMASHRI_0">
          <a:extLst>
            <a:ext uri="{FF2B5EF4-FFF2-40B4-BE49-F238E27FC236}">
              <a16:creationId xmlns:a16="http://schemas.microsoft.com/office/drawing/2014/main" id="{00000000-0008-0000-06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50" name="Picture 1" descr="ALMASHRI_0">
          <a:extLst>
            <a:ext uri="{FF2B5EF4-FFF2-40B4-BE49-F238E27FC236}">
              <a16:creationId xmlns:a16="http://schemas.microsoft.com/office/drawing/2014/main" id="{00000000-0008-0000-06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51" name="Picture 1" descr="ALMASHRI_0">
          <a:extLst>
            <a:ext uri="{FF2B5EF4-FFF2-40B4-BE49-F238E27FC236}">
              <a16:creationId xmlns:a16="http://schemas.microsoft.com/office/drawing/2014/main" id="{00000000-0008-0000-06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52" name="Picture 1" descr="ALMASHRI_0">
          <a:extLst>
            <a:ext uri="{FF2B5EF4-FFF2-40B4-BE49-F238E27FC236}">
              <a16:creationId xmlns:a16="http://schemas.microsoft.com/office/drawing/2014/main" id="{00000000-0008-0000-06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53" name="Picture 1" descr="ALMASHRI_0">
          <a:extLst>
            <a:ext uri="{FF2B5EF4-FFF2-40B4-BE49-F238E27FC236}">
              <a16:creationId xmlns:a16="http://schemas.microsoft.com/office/drawing/2014/main" id="{00000000-0008-0000-06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454" name="Picture 1" descr="ALMASHRI_0">
          <a:extLst>
            <a:ext uri="{FF2B5EF4-FFF2-40B4-BE49-F238E27FC236}">
              <a16:creationId xmlns:a16="http://schemas.microsoft.com/office/drawing/2014/main" id="{00000000-0008-0000-06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55" name="Picture 1" descr="ALMASHRI_0">
          <a:extLst>
            <a:ext uri="{FF2B5EF4-FFF2-40B4-BE49-F238E27FC236}">
              <a16:creationId xmlns:a16="http://schemas.microsoft.com/office/drawing/2014/main" id="{00000000-0008-0000-06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56" name="Picture 1" descr="ALMASHRI_0">
          <a:extLst>
            <a:ext uri="{FF2B5EF4-FFF2-40B4-BE49-F238E27FC236}">
              <a16:creationId xmlns:a16="http://schemas.microsoft.com/office/drawing/2014/main" id="{00000000-0008-0000-06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57" name="Picture 1" descr="ALMASHRI_0">
          <a:extLst>
            <a:ext uri="{FF2B5EF4-FFF2-40B4-BE49-F238E27FC236}">
              <a16:creationId xmlns:a16="http://schemas.microsoft.com/office/drawing/2014/main" id="{00000000-0008-0000-06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58" name="Picture 1" descr="ALMASHRI_0">
          <a:extLst>
            <a:ext uri="{FF2B5EF4-FFF2-40B4-BE49-F238E27FC236}">
              <a16:creationId xmlns:a16="http://schemas.microsoft.com/office/drawing/2014/main" id="{00000000-0008-0000-06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59" name="Picture 1" descr="ALMASHRI_0">
          <a:extLst>
            <a:ext uri="{FF2B5EF4-FFF2-40B4-BE49-F238E27FC236}">
              <a16:creationId xmlns:a16="http://schemas.microsoft.com/office/drawing/2014/main" id="{00000000-0008-0000-06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0" name="Picture 1" descr="ALMASHRI_0">
          <a:extLst>
            <a:ext uri="{FF2B5EF4-FFF2-40B4-BE49-F238E27FC236}">
              <a16:creationId xmlns:a16="http://schemas.microsoft.com/office/drawing/2014/main" id="{00000000-0008-0000-06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1" name="Picture 1" descr="ALMASHRI_0">
          <a:extLst>
            <a:ext uri="{FF2B5EF4-FFF2-40B4-BE49-F238E27FC236}">
              <a16:creationId xmlns:a16="http://schemas.microsoft.com/office/drawing/2014/main" id="{00000000-0008-0000-06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2" name="Picture 1" descr="ALMASHRI_0">
          <a:extLst>
            <a:ext uri="{FF2B5EF4-FFF2-40B4-BE49-F238E27FC236}">
              <a16:creationId xmlns:a16="http://schemas.microsoft.com/office/drawing/2014/main" id="{00000000-0008-0000-06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3" name="Picture 1" descr="ALMASHRI_0">
          <a:extLst>
            <a:ext uri="{FF2B5EF4-FFF2-40B4-BE49-F238E27FC236}">
              <a16:creationId xmlns:a16="http://schemas.microsoft.com/office/drawing/2014/main" id="{00000000-0008-0000-06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4" name="Picture 1" descr="ALMASHRI_0">
          <a:extLst>
            <a:ext uri="{FF2B5EF4-FFF2-40B4-BE49-F238E27FC236}">
              <a16:creationId xmlns:a16="http://schemas.microsoft.com/office/drawing/2014/main" id="{00000000-0008-0000-06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5" name="Picture 1" descr="ALMASHRI_0">
          <a:extLst>
            <a:ext uri="{FF2B5EF4-FFF2-40B4-BE49-F238E27FC236}">
              <a16:creationId xmlns:a16="http://schemas.microsoft.com/office/drawing/2014/main" id="{00000000-0008-0000-06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6" name="Picture 1" descr="ALMASHRI_0">
          <a:extLst>
            <a:ext uri="{FF2B5EF4-FFF2-40B4-BE49-F238E27FC236}">
              <a16:creationId xmlns:a16="http://schemas.microsoft.com/office/drawing/2014/main" id="{00000000-0008-0000-06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7" name="Picture 1" descr="ALMASHRI_0">
          <a:extLst>
            <a:ext uri="{FF2B5EF4-FFF2-40B4-BE49-F238E27FC236}">
              <a16:creationId xmlns:a16="http://schemas.microsoft.com/office/drawing/2014/main" id="{00000000-0008-0000-06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8" name="Picture 1" descr="ALMASHRI_0">
          <a:extLst>
            <a:ext uri="{FF2B5EF4-FFF2-40B4-BE49-F238E27FC236}">
              <a16:creationId xmlns:a16="http://schemas.microsoft.com/office/drawing/2014/main" id="{00000000-0008-0000-06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69" name="Picture 1" descr="ALMASHRI_0">
          <a:extLst>
            <a:ext uri="{FF2B5EF4-FFF2-40B4-BE49-F238E27FC236}">
              <a16:creationId xmlns:a16="http://schemas.microsoft.com/office/drawing/2014/main" id="{00000000-0008-0000-06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470" name="Picture 1" descr="ALMASHRI_0">
          <a:extLst>
            <a:ext uri="{FF2B5EF4-FFF2-40B4-BE49-F238E27FC236}">
              <a16:creationId xmlns:a16="http://schemas.microsoft.com/office/drawing/2014/main" id="{00000000-0008-0000-06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1" name="Picture 1" descr="ALMASHRI_0">
          <a:extLst>
            <a:ext uri="{FF2B5EF4-FFF2-40B4-BE49-F238E27FC236}">
              <a16:creationId xmlns:a16="http://schemas.microsoft.com/office/drawing/2014/main" id="{00000000-0008-0000-06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2" name="Picture 1" descr="ALMASHRI_0">
          <a:extLst>
            <a:ext uri="{FF2B5EF4-FFF2-40B4-BE49-F238E27FC236}">
              <a16:creationId xmlns:a16="http://schemas.microsoft.com/office/drawing/2014/main" id="{00000000-0008-0000-06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3" name="Picture 1" descr="ALMASHRI_0">
          <a:extLst>
            <a:ext uri="{FF2B5EF4-FFF2-40B4-BE49-F238E27FC236}">
              <a16:creationId xmlns:a16="http://schemas.microsoft.com/office/drawing/2014/main" id="{00000000-0008-0000-06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4" name="Picture 1" descr="ALMASHRI_0">
          <a:extLst>
            <a:ext uri="{FF2B5EF4-FFF2-40B4-BE49-F238E27FC236}">
              <a16:creationId xmlns:a16="http://schemas.microsoft.com/office/drawing/2014/main" id="{00000000-0008-0000-06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5" name="Picture 1" descr="ALMASHRI_0">
          <a:extLst>
            <a:ext uri="{FF2B5EF4-FFF2-40B4-BE49-F238E27FC236}">
              <a16:creationId xmlns:a16="http://schemas.microsoft.com/office/drawing/2014/main" id="{00000000-0008-0000-06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6" name="Picture 1" descr="ALMASHRI_0">
          <a:extLst>
            <a:ext uri="{FF2B5EF4-FFF2-40B4-BE49-F238E27FC236}">
              <a16:creationId xmlns:a16="http://schemas.microsoft.com/office/drawing/2014/main" id="{00000000-0008-0000-06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7" name="Picture 1" descr="ALMASHRI_0">
          <a:extLst>
            <a:ext uri="{FF2B5EF4-FFF2-40B4-BE49-F238E27FC236}">
              <a16:creationId xmlns:a16="http://schemas.microsoft.com/office/drawing/2014/main" id="{00000000-0008-0000-06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8" name="Picture 1" descr="ALMASHRI_0">
          <a:extLst>
            <a:ext uri="{FF2B5EF4-FFF2-40B4-BE49-F238E27FC236}">
              <a16:creationId xmlns:a16="http://schemas.microsoft.com/office/drawing/2014/main" id="{00000000-0008-0000-06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79" name="Picture 1" descr="ALMASHRI_0">
          <a:extLst>
            <a:ext uri="{FF2B5EF4-FFF2-40B4-BE49-F238E27FC236}">
              <a16:creationId xmlns:a16="http://schemas.microsoft.com/office/drawing/2014/main" id="{00000000-0008-0000-06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80" name="Picture 1" descr="ALMASHRI_0">
          <a:extLst>
            <a:ext uri="{FF2B5EF4-FFF2-40B4-BE49-F238E27FC236}">
              <a16:creationId xmlns:a16="http://schemas.microsoft.com/office/drawing/2014/main" id="{00000000-0008-0000-06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81" name="Picture 1" descr="ALMASHRI_0">
          <a:extLst>
            <a:ext uri="{FF2B5EF4-FFF2-40B4-BE49-F238E27FC236}">
              <a16:creationId xmlns:a16="http://schemas.microsoft.com/office/drawing/2014/main" id="{00000000-0008-0000-06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82" name="Picture 1" descr="ALMASHRI_0">
          <a:extLst>
            <a:ext uri="{FF2B5EF4-FFF2-40B4-BE49-F238E27FC236}">
              <a16:creationId xmlns:a16="http://schemas.microsoft.com/office/drawing/2014/main" id="{00000000-0008-0000-06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83" name="Picture 1" descr="ALMASHRI_0">
          <a:extLst>
            <a:ext uri="{FF2B5EF4-FFF2-40B4-BE49-F238E27FC236}">
              <a16:creationId xmlns:a16="http://schemas.microsoft.com/office/drawing/2014/main" id="{00000000-0008-0000-06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84" name="Picture 1" descr="ALMASHRI_0">
          <a:extLst>
            <a:ext uri="{FF2B5EF4-FFF2-40B4-BE49-F238E27FC236}">
              <a16:creationId xmlns:a16="http://schemas.microsoft.com/office/drawing/2014/main" id="{00000000-0008-0000-06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85" name="Picture 1" descr="ALMASHRI_0">
          <a:extLst>
            <a:ext uri="{FF2B5EF4-FFF2-40B4-BE49-F238E27FC236}">
              <a16:creationId xmlns:a16="http://schemas.microsoft.com/office/drawing/2014/main" id="{00000000-0008-0000-06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486" name="Picture 1" descr="ALMASHRI_0">
          <a:extLst>
            <a:ext uri="{FF2B5EF4-FFF2-40B4-BE49-F238E27FC236}">
              <a16:creationId xmlns:a16="http://schemas.microsoft.com/office/drawing/2014/main" id="{00000000-0008-0000-06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87" name="Picture 1" descr="ALMASHRI_0">
          <a:extLst>
            <a:ext uri="{FF2B5EF4-FFF2-40B4-BE49-F238E27FC236}">
              <a16:creationId xmlns:a16="http://schemas.microsoft.com/office/drawing/2014/main" id="{00000000-0008-0000-06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88" name="Picture 1" descr="ALMASHRI_0">
          <a:extLst>
            <a:ext uri="{FF2B5EF4-FFF2-40B4-BE49-F238E27FC236}">
              <a16:creationId xmlns:a16="http://schemas.microsoft.com/office/drawing/2014/main" id="{00000000-0008-0000-06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89" name="Picture 1" descr="ALMASHRI_0">
          <a:extLst>
            <a:ext uri="{FF2B5EF4-FFF2-40B4-BE49-F238E27FC236}">
              <a16:creationId xmlns:a16="http://schemas.microsoft.com/office/drawing/2014/main" id="{00000000-0008-0000-06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0" name="Picture 1" descr="ALMASHRI_0">
          <a:extLst>
            <a:ext uri="{FF2B5EF4-FFF2-40B4-BE49-F238E27FC236}">
              <a16:creationId xmlns:a16="http://schemas.microsoft.com/office/drawing/2014/main" id="{00000000-0008-0000-06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1" name="Picture 1" descr="ALMASHRI_0">
          <a:extLst>
            <a:ext uri="{FF2B5EF4-FFF2-40B4-BE49-F238E27FC236}">
              <a16:creationId xmlns:a16="http://schemas.microsoft.com/office/drawing/2014/main" id="{00000000-0008-0000-06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2" name="Picture 1" descr="ALMASHRI_0">
          <a:extLst>
            <a:ext uri="{FF2B5EF4-FFF2-40B4-BE49-F238E27FC236}">
              <a16:creationId xmlns:a16="http://schemas.microsoft.com/office/drawing/2014/main" id="{00000000-0008-0000-06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3" name="Picture 1" descr="ALMASHRI_0">
          <a:extLst>
            <a:ext uri="{FF2B5EF4-FFF2-40B4-BE49-F238E27FC236}">
              <a16:creationId xmlns:a16="http://schemas.microsoft.com/office/drawing/2014/main" id="{00000000-0008-0000-06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4" name="Picture 1" descr="ALMASHRI_0">
          <a:extLst>
            <a:ext uri="{FF2B5EF4-FFF2-40B4-BE49-F238E27FC236}">
              <a16:creationId xmlns:a16="http://schemas.microsoft.com/office/drawing/2014/main" id="{00000000-0008-0000-06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5" name="Picture 1" descr="ALMASHRI_0">
          <a:extLst>
            <a:ext uri="{FF2B5EF4-FFF2-40B4-BE49-F238E27FC236}">
              <a16:creationId xmlns:a16="http://schemas.microsoft.com/office/drawing/2014/main" id="{00000000-0008-0000-06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6" name="Picture 1" descr="ALMASHRI_0">
          <a:extLst>
            <a:ext uri="{FF2B5EF4-FFF2-40B4-BE49-F238E27FC236}">
              <a16:creationId xmlns:a16="http://schemas.microsoft.com/office/drawing/2014/main" id="{00000000-0008-0000-06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7" name="Picture 1" descr="ALMASHRI_0">
          <a:extLst>
            <a:ext uri="{FF2B5EF4-FFF2-40B4-BE49-F238E27FC236}">
              <a16:creationId xmlns:a16="http://schemas.microsoft.com/office/drawing/2014/main" id="{00000000-0008-0000-06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8" name="Picture 1" descr="ALMASHRI_0">
          <a:extLst>
            <a:ext uri="{FF2B5EF4-FFF2-40B4-BE49-F238E27FC236}">
              <a16:creationId xmlns:a16="http://schemas.microsoft.com/office/drawing/2014/main" id="{00000000-0008-0000-06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499" name="Picture 1" descr="ALMASHRI_0">
          <a:extLst>
            <a:ext uri="{FF2B5EF4-FFF2-40B4-BE49-F238E27FC236}">
              <a16:creationId xmlns:a16="http://schemas.microsoft.com/office/drawing/2014/main" id="{00000000-0008-0000-06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00" name="Picture 1" descr="ALMASHRI_0">
          <a:extLst>
            <a:ext uri="{FF2B5EF4-FFF2-40B4-BE49-F238E27FC236}">
              <a16:creationId xmlns:a16="http://schemas.microsoft.com/office/drawing/2014/main" id="{00000000-0008-0000-06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01" name="Picture 1" descr="ALMASHRI_0">
          <a:extLst>
            <a:ext uri="{FF2B5EF4-FFF2-40B4-BE49-F238E27FC236}">
              <a16:creationId xmlns:a16="http://schemas.microsoft.com/office/drawing/2014/main" id="{00000000-0008-0000-06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02" name="Picture 1" descr="ALMASHRI_0">
          <a:extLst>
            <a:ext uri="{FF2B5EF4-FFF2-40B4-BE49-F238E27FC236}">
              <a16:creationId xmlns:a16="http://schemas.microsoft.com/office/drawing/2014/main" id="{00000000-0008-0000-06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03" name="Picture 1" descr="ALMASHRI_0">
          <a:extLst>
            <a:ext uri="{FF2B5EF4-FFF2-40B4-BE49-F238E27FC236}">
              <a16:creationId xmlns:a16="http://schemas.microsoft.com/office/drawing/2014/main" id="{00000000-0008-0000-06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04" name="Picture 1" descr="ALMASHRI_0">
          <a:extLst>
            <a:ext uri="{FF2B5EF4-FFF2-40B4-BE49-F238E27FC236}">
              <a16:creationId xmlns:a16="http://schemas.microsoft.com/office/drawing/2014/main" id="{00000000-0008-0000-06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05" name="Picture 1" descr="ALMASHRI_0">
          <a:extLst>
            <a:ext uri="{FF2B5EF4-FFF2-40B4-BE49-F238E27FC236}">
              <a16:creationId xmlns:a16="http://schemas.microsoft.com/office/drawing/2014/main" id="{00000000-0008-0000-06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06" name="Picture 1" descr="ALMASHRI_0">
          <a:extLst>
            <a:ext uri="{FF2B5EF4-FFF2-40B4-BE49-F238E27FC236}">
              <a16:creationId xmlns:a16="http://schemas.microsoft.com/office/drawing/2014/main" id="{00000000-0008-0000-06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07" name="Picture 1" descr="ALMASHRI_0">
          <a:extLst>
            <a:ext uri="{FF2B5EF4-FFF2-40B4-BE49-F238E27FC236}">
              <a16:creationId xmlns:a16="http://schemas.microsoft.com/office/drawing/2014/main" id="{00000000-0008-0000-06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08" name="Picture 1" descr="ALMASHRI_0">
          <a:extLst>
            <a:ext uri="{FF2B5EF4-FFF2-40B4-BE49-F238E27FC236}">
              <a16:creationId xmlns:a16="http://schemas.microsoft.com/office/drawing/2014/main" id="{00000000-0008-0000-06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09" name="Picture 1" descr="ALMASHRI_0">
          <a:extLst>
            <a:ext uri="{FF2B5EF4-FFF2-40B4-BE49-F238E27FC236}">
              <a16:creationId xmlns:a16="http://schemas.microsoft.com/office/drawing/2014/main" id="{00000000-0008-0000-06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0" name="Picture 1" descr="ALMASHRI_0">
          <a:extLst>
            <a:ext uri="{FF2B5EF4-FFF2-40B4-BE49-F238E27FC236}">
              <a16:creationId xmlns:a16="http://schemas.microsoft.com/office/drawing/2014/main" id="{00000000-0008-0000-06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1" name="Picture 1" descr="ALMASHRI_0">
          <a:extLst>
            <a:ext uri="{FF2B5EF4-FFF2-40B4-BE49-F238E27FC236}">
              <a16:creationId xmlns:a16="http://schemas.microsoft.com/office/drawing/2014/main" id="{00000000-0008-0000-06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2" name="Picture 1" descr="ALMASHRI_0">
          <a:extLst>
            <a:ext uri="{FF2B5EF4-FFF2-40B4-BE49-F238E27FC236}">
              <a16:creationId xmlns:a16="http://schemas.microsoft.com/office/drawing/2014/main" id="{00000000-0008-0000-06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3" name="Picture 1" descr="ALMASHRI_0">
          <a:extLst>
            <a:ext uri="{FF2B5EF4-FFF2-40B4-BE49-F238E27FC236}">
              <a16:creationId xmlns:a16="http://schemas.microsoft.com/office/drawing/2014/main" id="{00000000-0008-0000-06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4" name="Picture 1" descr="ALMASHRI_0">
          <a:extLst>
            <a:ext uri="{FF2B5EF4-FFF2-40B4-BE49-F238E27FC236}">
              <a16:creationId xmlns:a16="http://schemas.microsoft.com/office/drawing/2014/main" id="{00000000-0008-0000-06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5" name="Picture 1" descr="ALMASHRI_0">
          <a:extLst>
            <a:ext uri="{FF2B5EF4-FFF2-40B4-BE49-F238E27FC236}">
              <a16:creationId xmlns:a16="http://schemas.microsoft.com/office/drawing/2014/main" id="{00000000-0008-0000-06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6" name="Picture 1" descr="ALMASHRI_0">
          <a:extLst>
            <a:ext uri="{FF2B5EF4-FFF2-40B4-BE49-F238E27FC236}">
              <a16:creationId xmlns:a16="http://schemas.microsoft.com/office/drawing/2014/main" id="{00000000-0008-0000-06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7" name="Picture 1" descr="ALMASHRI_0">
          <a:extLst>
            <a:ext uri="{FF2B5EF4-FFF2-40B4-BE49-F238E27FC236}">
              <a16:creationId xmlns:a16="http://schemas.microsoft.com/office/drawing/2014/main" id="{00000000-0008-0000-06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18" name="Picture 1" descr="ALMASHRI_0">
          <a:extLst>
            <a:ext uri="{FF2B5EF4-FFF2-40B4-BE49-F238E27FC236}">
              <a16:creationId xmlns:a16="http://schemas.microsoft.com/office/drawing/2014/main" id="{00000000-0008-0000-06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19" name="Picture 1" descr="ALMASHRI_0">
          <a:extLst>
            <a:ext uri="{FF2B5EF4-FFF2-40B4-BE49-F238E27FC236}">
              <a16:creationId xmlns:a16="http://schemas.microsoft.com/office/drawing/2014/main" id="{00000000-0008-0000-06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0" name="Picture 1" descr="ALMASHRI_0">
          <a:extLst>
            <a:ext uri="{FF2B5EF4-FFF2-40B4-BE49-F238E27FC236}">
              <a16:creationId xmlns:a16="http://schemas.microsoft.com/office/drawing/2014/main" id="{00000000-0008-0000-06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1" name="Picture 1" descr="ALMASHRI_0">
          <a:extLst>
            <a:ext uri="{FF2B5EF4-FFF2-40B4-BE49-F238E27FC236}">
              <a16:creationId xmlns:a16="http://schemas.microsoft.com/office/drawing/2014/main" id="{00000000-0008-0000-06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2" name="Picture 1" descr="ALMASHRI_0">
          <a:extLst>
            <a:ext uri="{FF2B5EF4-FFF2-40B4-BE49-F238E27FC236}">
              <a16:creationId xmlns:a16="http://schemas.microsoft.com/office/drawing/2014/main" id="{00000000-0008-0000-06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3" name="Picture 1" descr="ALMASHRI_0">
          <a:extLst>
            <a:ext uri="{FF2B5EF4-FFF2-40B4-BE49-F238E27FC236}">
              <a16:creationId xmlns:a16="http://schemas.microsoft.com/office/drawing/2014/main" id="{00000000-0008-0000-06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4" name="Picture 1" descr="ALMASHRI_0">
          <a:extLst>
            <a:ext uri="{FF2B5EF4-FFF2-40B4-BE49-F238E27FC236}">
              <a16:creationId xmlns:a16="http://schemas.microsoft.com/office/drawing/2014/main" id="{00000000-0008-0000-06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5" name="Picture 1" descr="ALMASHRI_0">
          <a:extLst>
            <a:ext uri="{FF2B5EF4-FFF2-40B4-BE49-F238E27FC236}">
              <a16:creationId xmlns:a16="http://schemas.microsoft.com/office/drawing/2014/main" id="{00000000-0008-0000-06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6" name="Picture 1" descr="ALMASHRI_0">
          <a:extLst>
            <a:ext uri="{FF2B5EF4-FFF2-40B4-BE49-F238E27FC236}">
              <a16:creationId xmlns:a16="http://schemas.microsoft.com/office/drawing/2014/main" id="{00000000-0008-0000-06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7" name="Picture 1" descr="ALMASHRI_0">
          <a:extLst>
            <a:ext uri="{FF2B5EF4-FFF2-40B4-BE49-F238E27FC236}">
              <a16:creationId xmlns:a16="http://schemas.microsoft.com/office/drawing/2014/main" id="{00000000-0008-0000-06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8" name="Picture 1" descr="ALMASHRI_0">
          <a:extLst>
            <a:ext uri="{FF2B5EF4-FFF2-40B4-BE49-F238E27FC236}">
              <a16:creationId xmlns:a16="http://schemas.microsoft.com/office/drawing/2014/main" id="{00000000-0008-0000-06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29" name="Picture 1" descr="ALMASHRI_0">
          <a:extLst>
            <a:ext uri="{FF2B5EF4-FFF2-40B4-BE49-F238E27FC236}">
              <a16:creationId xmlns:a16="http://schemas.microsoft.com/office/drawing/2014/main" id="{00000000-0008-0000-06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30" name="Picture 1" descr="ALMASHRI_0">
          <a:extLst>
            <a:ext uri="{FF2B5EF4-FFF2-40B4-BE49-F238E27FC236}">
              <a16:creationId xmlns:a16="http://schemas.microsoft.com/office/drawing/2014/main" id="{00000000-0008-0000-06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31" name="Picture 1" descr="ALMASHRI_0">
          <a:extLst>
            <a:ext uri="{FF2B5EF4-FFF2-40B4-BE49-F238E27FC236}">
              <a16:creationId xmlns:a16="http://schemas.microsoft.com/office/drawing/2014/main" id="{00000000-0008-0000-06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32" name="Picture 1" descr="ALMASHRI_0">
          <a:extLst>
            <a:ext uri="{FF2B5EF4-FFF2-40B4-BE49-F238E27FC236}">
              <a16:creationId xmlns:a16="http://schemas.microsoft.com/office/drawing/2014/main" id="{00000000-0008-0000-06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33" name="Picture 1" descr="ALMASHRI_0">
          <a:extLst>
            <a:ext uri="{FF2B5EF4-FFF2-40B4-BE49-F238E27FC236}">
              <a16:creationId xmlns:a16="http://schemas.microsoft.com/office/drawing/2014/main" id="{00000000-0008-0000-06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534" name="Picture 1" descr="ALMASHRI_0">
          <a:extLst>
            <a:ext uri="{FF2B5EF4-FFF2-40B4-BE49-F238E27FC236}">
              <a16:creationId xmlns:a16="http://schemas.microsoft.com/office/drawing/2014/main" id="{00000000-0008-0000-06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35" name="Picture 1" descr="ALMASHRI_0">
          <a:extLst>
            <a:ext uri="{FF2B5EF4-FFF2-40B4-BE49-F238E27FC236}">
              <a16:creationId xmlns:a16="http://schemas.microsoft.com/office/drawing/2014/main" id="{00000000-0008-0000-06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36" name="Picture 1" descr="ALMASHRI_0">
          <a:extLst>
            <a:ext uri="{FF2B5EF4-FFF2-40B4-BE49-F238E27FC236}">
              <a16:creationId xmlns:a16="http://schemas.microsoft.com/office/drawing/2014/main" id="{00000000-0008-0000-06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37" name="Picture 1" descr="ALMASHRI_0">
          <a:extLst>
            <a:ext uri="{FF2B5EF4-FFF2-40B4-BE49-F238E27FC236}">
              <a16:creationId xmlns:a16="http://schemas.microsoft.com/office/drawing/2014/main" id="{00000000-0008-0000-06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38" name="Picture 1" descr="ALMASHRI_0">
          <a:extLst>
            <a:ext uri="{FF2B5EF4-FFF2-40B4-BE49-F238E27FC236}">
              <a16:creationId xmlns:a16="http://schemas.microsoft.com/office/drawing/2014/main" id="{00000000-0008-0000-06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39" name="Picture 1" descr="ALMASHRI_0">
          <a:extLst>
            <a:ext uri="{FF2B5EF4-FFF2-40B4-BE49-F238E27FC236}">
              <a16:creationId xmlns:a16="http://schemas.microsoft.com/office/drawing/2014/main" id="{00000000-0008-0000-06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0" name="Picture 1" descr="ALMASHRI_0">
          <a:extLst>
            <a:ext uri="{FF2B5EF4-FFF2-40B4-BE49-F238E27FC236}">
              <a16:creationId xmlns:a16="http://schemas.microsoft.com/office/drawing/2014/main" id="{00000000-0008-0000-06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1" name="Picture 1" descr="ALMASHRI_0">
          <a:extLst>
            <a:ext uri="{FF2B5EF4-FFF2-40B4-BE49-F238E27FC236}">
              <a16:creationId xmlns:a16="http://schemas.microsoft.com/office/drawing/2014/main" id="{00000000-0008-0000-06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2" name="Picture 1" descr="ALMASHRI_0">
          <a:extLst>
            <a:ext uri="{FF2B5EF4-FFF2-40B4-BE49-F238E27FC236}">
              <a16:creationId xmlns:a16="http://schemas.microsoft.com/office/drawing/2014/main" id="{00000000-0008-0000-06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3" name="Picture 1" descr="ALMASHRI_0">
          <a:extLst>
            <a:ext uri="{FF2B5EF4-FFF2-40B4-BE49-F238E27FC236}">
              <a16:creationId xmlns:a16="http://schemas.microsoft.com/office/drawing/2014/main" id="{00000000-0008-0000-06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4" name="Picture 1" descr="ALMASHRI_0">
          <a:extLst>
            <a:ext uri="{FF2B5EF4-FFF2-40B4-BE49-F238E27FC236}">
              <a16:creationId xmlns:a16="http://schemas.microsoft.com/office/drawing/2014/main" id="{00000000-0008-0000-06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5" name="Picture 1" descr="ALMASHRI_0">
          <a:extLst>
            <a:ext uri="{FF2B5EF4-FFF2-40B4-BE49-F238E27FC236}">
              <a16:creationId xmlns:a16="http://schemas.microsoft.com/office/drawing/2014/main" id="{00000000-0008-0000-06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6" name="Picture 1" descr="ALMASHRI_0">
          <a:extLst>
            <a:ext uri="{FF2B5EF4-FFF2-40B4-BE49-F238E27FC236}">
              <a16:creationId xmlns:a16="http://schemas.microsoft.com/office/drawing/2014/main" id="{00000000-0008-0000-06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7" name="Picture 1" descr="ALMASHRI_0">
          <a:extLst>
            <a:ext uri="{FF2B5EF4-FFF2-40B4-BE49-F238E27FC236}">
              <a16:creationId xmlns:a16="http://schemas.microsoft.com/office/drawing/2014/main" id="{00000000-0008-0000-06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8" name="Picture 1" descr="ALMASHRI_0">
          <a:extLst>
            <a:ext uri="{FF2B5EF4-FFF2-40B4-BE49-F238E27FC236}">
              <a16:creationId xmlns:a16="http://schemas.microsoft.com/office/drawing/2014/main" id="{00000000-0008-0000-06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49" name="Picture 1" descr="ALMASHRI_0">
          <a:extLst>
            <a:ext uri="{FF2B5EF4-FFF2-40B4-BE49-F238E27FC236}">
              <a16:creationId xmlns:a16="http://schemas.microsoft.com/office/drawing/2014/main" id="{00000000-0008-0000-06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550" name="Picture 1" descr="ALMASHRI_0">
          <a:extLst>
            <a:ext uri="{FF2B5EF4-FFF2-40B4-BE49-F238E27FC236}">
              <a16:creationId xmlns:a16="http://schemas.microsoft.com/office/drawing/2014/main" id="{00000000-0008-0000-06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1" name="Picture 1" descr="ALMASHRI_0">
          <a:extLst>
            <a:ext uri="{FF2B5EF4-FFF2-40B4-BE49-F238E27FC236}">
              <a16:creationId xmlns:a16="http://schemas.microsoft.com/office/drawing/2014/main" id="{00000000-0008-0000-06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2" name="Picture 1" descr="ALMASHRI_0">
          <a:extLst>
            <a:ext uri="{FF2B5EF4-FFF2-40B4-BE49-F238E27FC236}">
              <a16:creationId xmlns:a16="http://schemas.microsoft.com/office/drawing/2014/main" id="{00000000-0008-0000-06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3" name="Picture 1" descr="ALMASHRI_0">
          <a:extLst>
            <a:ext uri="{FF2B5EF4-FFF2-40B4-BE49-F238E27FC236}">
              <a16:creationId xmlns:a16="http://schemas.microsoft.com/office/drawing/2014/main" id="{00000000-0008-0000-06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4" name="Picture 1" descr="ALMASHRI_0">
          <a:extLst>
            <a:ext uri="{FF2B5EF4-FFF2-40B4-BE49-F238E27FC236}">
              <a16:creationId xmlns:a16="http://schemas.microsoft.com/office/drawing/2014/main" id="{00000000-0008-0000-06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5" name="Picture 1" descr="ALMASHRI_0">
          <a:extLst>
            <a:ext uri="{FF2B5EF4-FFF2-40B4-BE49-F238E27FC236}">
              <a16:creationId xmlns:a16="http://schemas.microsoft.com/office/drawing/2014/main" id="{00000000-0008-0000-06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6" name="Picture 1" descr="ALMASHRI_0">
          <a:extLst>
            <a:ext uri="{FF2B5EF4-FFF2-40B4-BE49-F238E27FC236}">
              <a16:creationId xmlns:a16="http://schemas.microsoft.com/office/drawing/2014/main" id="{00000000-0008-0000-06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7" name="Picture 1" descr="ALMASHRI_0">
          <a:extLst>
            <a:ext uri="{FF2B5EF4-FFF2-40B4-BE49-F238E27FC236}">
              <a16:creationId xmlns:a16="http://schemas.microsoft.com/office/drawing/2014/main" id="{00000000-0008-0000-06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8" name="Picture 1" descr="ALMASHRI_0">
          <a:extLst>
            <a:ext uri="{FF2B5EF4-FFF2-40B4-BE49-F238E27FC236}">
              <a16:creationId xmlns:a16="http://schemas.microsoft.com/office/drawing/2014/main" id="{00000000-0008-0000-06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59" name="Picture 1" descr="ALMASHRI_0">
          <a:extLst>
            <a:ext uri="{FF2B5EF4-FFF2-40B4-BE49-F238E27FC236}">
              <a16:creationId xmlns:a16="http://schemas.microsoft.com/office/drawing/2014/main" id="{00000000-0008-0000-06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60" name="Picture 1" descr="ALMASHRI_0">
          <a:extLst>
            <a:ext uri="{FF2B5EF4-FFF2-40B4-BE49-F238E27FC236}">
              <a16:creationId xmlns:a16="http://schemas.microsoft.com/office/drawing/2014/main" id="{00000000-0008-0000-06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61" name="Picture 1" descr="ALMASHRI_0">
          <a:extLst>
            <a:ext uri="{FF2B5EF4-FFF2-40B4-BE49-F238E27FC236}">
              <a16:creationId xmlns:a16="http://schemas.microsoft.com/office/drawing/2014/main" id="{00000000-0008-0000-06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62" name="Picture 1" descr="ALMASHRI_0">
          <a:extLst>
            <a:ext uri="{FF2B5EF4-FFF2-40B4-BE49-F238E27FC236}">
              <a16:creationId xmlns:a16="http://schemas.microsoft.com/office/drawing/2014/main" id="{00000000-0008-0000-06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63" name="Picture 1" descr="ALMASHRI_0">
          <a:extLst>
            <a:ext uri="{FF2B5EF4-FFF2-40B4-BE49-F238E27FC236}">
              <a16:creationId xmlns:a16="http://schemas.microsoft.com/office/drawing/2014/main" id="{00000000-0008-0000-06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64" name="Picture 1" descr="ALMASHRI_0">
          <a:extLst>
            <a:ext uri="{FF2B5EF4-FFF2-40B4-BE49-F238E27FC236}">
              <a16:creationId xmlns:a16="http://schemas.microsoft.com/office/drawing/2014/main" id="{00000000-0008-0000-06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65" name="Picture 1" descr="ALMASHRI_0">
          <a:extLst>
            <a:ext uri="{FF2B5EF4-FFF2-40B4-BE49-F238E27FC236}">
              <a16:creationId xmlns:a16="http://schemas.microsoft.com/office/drawing/2014/main" id="{00000000-0008-0000-06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566" name="Picture 1" descr="ALMASHRI_0">
          <a:extLst>
            <a:ext uri="{FF2B5EF4-FFF2-40B4-BE49-F238E27FC236}">
              <a16:creationId xmlns:a16="http://schemas.microsoft.com/office/drawing/2014/main" id="{00000000-0008-0000-06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67" name="Picture 1" descr="ALMASHRI_0">
          <a:extLst>
            <a:ext uri="{FF2B5EF4-FFF2-40B4-BE49-F238E27FC236}">
              <a16:creationId xmlns:a16="http://schemas.microsoft.com/office/drawing/2014/main" id="{00000000-0008-0000-06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68" name="Picture 1" descr="ALMASHRI_0">
          <a:extLst>
            <a:ext uri="{FF2B5EF4-FFF2-40B4-BE49-F238E27FC236}">
              <a16:creationId xmlns:a16="http://schemas.microsoft.com/office/drawing/2014/main" id="{00000000-0008-0000-06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69" name="Picture 1" descr="ALMASHRI_0">
          <a:extLst>
            <a:ext uri="{FF2B5EF4-FFF2-40B4-BE49-F238E27FC236}">
              <a16:creationId xmlns:a16="http://schemas.microsoft.com/office/drawing/2014/main" id="{00000000-0008-0000-06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0" name="Picture 1" descr="ALMASHRI_0">
          <a:extLst>
            <a:ext uri="{FF2B5EF4-FFF2-40B4-BE49-F238E27FC236}">
              <a16:creationId xmlns:a16="http://schemas.microsoft.com/office/drawing/2014/main" id="{00000000-0008-0000-06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1" name="Picture 1" descr="ALMASHRI_0">
          <a:extLst>
            <a:ext uri="{FF2B5EF4-FFF2-40B4-BE49-F238E27FC236}">
              <a16:creationId xmlns:a16="http://schemas.microsoft.com/office/drawing/2014/main" id="{00000000-0008-0000-06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2" name="Picture 1" descr="ALMASHRI_0">
          <a:extLst>
            <a:ext uri="{FF2B5EF4-FFF2-40B4-BE49-F238E27FC236}">
              <a16:creationId xmlns:a16="http://schemas.microsoft.com/office/drawing/2014/main" id="{00000000-0008-0000-06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3" name="Picture 1" descr="ALMASHRI_0">
          <a:extLst>
            <a:ext uri="{FF2B5EF4-FFF2-40B4-BE49-F238E27FC236}">
              <a16:creationId xmlns:a16="http://schemas.microsoft.com/office/drawing/2014/main" id="{00000000-0008-0000-06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4" name="Picture 1" descr="ALMASHRI_0">
          <a:extLst>
            <a:ext uri="{FF2B5EF4-FFF2-40B4-BE49-F238E27FC236}">
              <a16:creationId xmlns:a16="http://schemas.microsoft.com/office/drawing/2014/main" id="{00000000-0008-0000-06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5" name="Picture 1" descr="ALMASHRI_0">
          <a:extLst>
            <a:ext uri="{FF2B5EF4-FFF2-40B4-BE49-F238E27FC236}">
              <a16:creationId xmlns:a16="http://schemas.microsoft.com/office/drawing/2014/main" id="{00000000-0008-0000-06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6" name="Picture 1" descr="ALMASHRI_0">
          <a:extLst>
            <a:ext uri="{FF2B5EF4-FFF2-40B4-BE49-F238E27FC236}">
              <a16:creationId xmlns:a16="http://schemas.microsoft.com/office/drawing/2014/main" id="{00000000-0008-0000-06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7" name="Picture 1" descr="ALMASHRI_0">
          <a:extLst>
            <a:ext uri="{FF2B5EF4-FFF2-40B4-BE49-F238E27FC236}">
              <a16:creationId xmlns:a16="http://schemas.microsoft.com/office/drawing/2014/main" id="{00000000-0008-0000-06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8" name="Picture 1" descr="ALMASHRI_0">
          <a:extLst>
            <a:ext uri="{FF2B5EF4-FFF2-40B4-BE49-F238E27FC236}">
              <a16:creationId xmlns:a16="http://schemas.microsoft.com/office/drawing/2014/main" id="{00000000-0008-0000-06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79" name="Picture 1" descr="ALMASHRI_0">
          <a:extLst>
            <a:ext uri="{FF2B5EF4-FFF2-40B4-BE49-F238E27FC236}">
              <a16:creationId xmlns:a16="http://schemas.microsoft.com/office/drawing/2014/main" id="{00000000-0008-0000-06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80" name="Picture 1" descr="ALMASHRI_0">
          <a:extLst>
            <a:ext uri="{FF2B5EF4-FFF2-40B4-BE49-F238E27FC236}">
              <a16:creationId xmlns:a16="http://schemas.microsoft.com/office/drawing/2014/main" id="{00000000-0008-0000-06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81" name="Picture 1" descr="ALMASHRI_0">
          <a:extLst>
            <a:ext uri="{FF2B5EF4-FFF2-40B4-BE49-F238E27FC236}">
              <a16:creationId xmlns:a16="http://schemas.microsoft.com/office/drawing/2014/main" id="{00000000-0008-0000-06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582" name="Picture 1" descr="ALMASHRI_0">
          <a:extLst>
            <a:ext uri="{FF2B5EF4-FFF2-40B4-BE49-F238E27FC236}">
              <a16:creationId xmlns:a16="http://schemas.microsoft.com/office/drawing/2014/main" id="{00000000-0008-0000-06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83" name="Picture 1" descr="ALMASHRI_0">
          <a:extLst>
            <a:ext uri="{FF2B5EF4-FFF2-40B4-BE49-F238E27FC236}">
              <a16:creationId xmlns:a16="http://schemas.microsoft.com/office/drawing/2014/main" id="{00000000-0008-0000-06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84" name="Picture 1" descr="ALMASHRI_0">
          <a:extLst>
            <a:ext uri="{FF2B5EF4-FFF2-40B4-BE49-F238E27FC236}">
              <a16:creationId xmlns:a16="http://schemas.microsoft.com/office/drawing/2014/main" id="{00000000-0008-0000-06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85" name="Picture 1" descr="ALMASHRI_0">
          <a:extLst>
            <a:ext uri="{FF2B5EF4-FFF2-40B4-BE49-F238E27FC236}">
              <a16:creationId xmlns:a16="http://schemas.microsoft.com/office/drawing/2014/main" id="{00000000-0008-0000-06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86" name="Picture 1" descr="ALMASHRI_0">
          <a:extLst>
            <a:ext uri="{FF2B5EF4-FFF2-40B4-BE49-F238E27FC236}">
              <a16:creationId xmlns:a16="http://schemas.microsoft.com/office/drawing/2014/main" id="{00000000-0008-0000-06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87" name="Picture 1" descr="ALMASHRI_0">
          <a:extLst>
            <a:ext uri="{FF2B5EF4-FFF2-40B4-BE49-F238E27FC236}">
              <a16:creationId xmlns:a16="http://schemas.microsoft.com/office/drawing/2014/main" id="{00000000-0008-0000-06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88" name="Picture 1" descr="ALMASHRI_0">
          <a:extLst>
            <a:ext uri="{FF2B5EF4-FFF2-40B4-BE49-F238E27FC236}">
              <a16:creationId xmlns:a16="http://schemas.microsoft.com/office/drawing/2014/main" id="{00000000-0008-0000-06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89" name="Picture 1" descr="ALMASHRI_0">
          <a:extLst>
            <a:ext uri="{FF2B5EF4-FFF2-40B4-BE49-F238E27FC236}">
              <a16:creationId xmlns:a16="http://schemas.microsoft.com/office/drawing/2014/main" id="{00000000-0008-0000-06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0" name="Picture 1" descr="ALMASHRI_0">
          <a:extLst>
            <a:ext uri="{FF2B5EF4-FFF2-40B4-BE49-F238E27FC236}">
              <a16:creationId xmlns:a16="http://schemas.microsoft.com/office/drawing/2014/main" id="{00000000-0008-0000-06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1" name="Picture 1" descr="ALMASHRI_0">
          <a:extLst>
            <a:ext uri="{FF2B5EF4-FFF2-40B4-BE49-F238E27FC236}">
              <a16:creationId xmlns:a16="http://schemas.microsoft.com/office/drawing/2014/main" id="{00000000-0008-0000-06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2" name="Picture 1" descr="ALMASHRI_0">
          <a:extLst>
            <a:ext uri="{FF2B5EF4-FFF2-40B4-BE49-F238E27FC236}">
              <a16:creationId xmlns:a16="http://schemas.microsoft.com/office/drawing/2014/main" id="{00000000-0008-0000-06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3" name="Picture 1" descr="ALMASHRI_0">
          <a:extLst>
            <a:ext uri="{FF2B5EF4-FFF2-40B4-BE49-F238E27FC236}">
              <a16:creationId xmlns:a16="http://schemas.microsoft.com/office/drawing/2014/main" id="{00000000-0008-0000-06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4" name="Picture 1" descr="ALMASHRI_0">
          <a:extLst>
            <a:ext uri="{FF2B5EF4-FFF2-40B4-BE49-F238E27FC236}">
              <a16:creationId xmlns:a16="http://schemas.microsoft.com/office/drawing/2014/main" id="{00000000-0008-0000-06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5" name="Picture 1" descr="ALMASHRI_0">
          <a:extLst>
            <a:ext uri="{FF2B5EF4-FFF2-40B4-BE49-F238E27FC236}">
              <a16:creationId xmlns:a16="http://schemas.microsoft.com/office/drawing/2014/main" id="{00000000-0008-0000-06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6" name="Picture 1" descr="ALMASHRI_0">
          <a:extLst>
            <a:ext uri="{FF2B5EF4-FFF2-40B4-BE49-F238E27FC236}">
              <a16:creationId xmlns:a16="http://schemas.microsoft.com/office/drawing/2014/main" id="{00000000-0008-0000-06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7" name="Picture 1" descr="ALMASHRI_0">
          <a:extLst>
            <a:ext uri="{FF2B5EF4-FFF2-40B4-BE49-F238E27FC236}">
              <a16:creationId xmlns:a16="http://schemas.microsoft.com/office/drawing/2014/main" id="{00000000-0008-0000-06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598" name="Picture 1" descr="ALMASHRI_0">
          <a:extLst>
            <a:ext uri="{FF2B5EF4-FFF2-40B4-BE49-F238E27FC236}">
              <a16:creationId xmlns:a16="http://schemas.microsoft.com/office/drawing/2014/main" id="{00000000-0008-0000-06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599" name="Picture 1" descr="ALMASHRI_0">
          <a:extLst>
            <a:ext uri="{FF2B5EF4-FFF2-40B4-BE49-F238E27FC236}">
              <a16:creationId xmlns:a16="http://schemas.microsoft.com/office/drawing/2014/main" id="{00000000-0008-0000-06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0" name="Picture 1" descr="ALMASHRI_0">
          <a:extLst>
            <a:ext uri="{FF2B5EF4-FFF2-40B4-BE49-F238E27FC236}">
              <a16:creationId xmlns:a16="http://schemas.microsoft.com/office/drawing/2014/main" id="{00000000-0008-0000-06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1" name="Picture 1" descr="ALMASHRI_0">
          <a:extLst>
            <a:ext uri="{FF2B5EF4-FFF2-40B4-BE49-F238E27FC236}">
              <a16:creationId xmlns:a16="http://schemas.microsoft.com/office/drawing/2014/main" id="{00000000-0008-0000-06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2" name="Picture 1" descr="ALMASHRI_0">
          <a:extLst>
            <a:ext uri="{FF2B5EF4-FFF2-40B4-BE49-F238E27FC236}">
              <a16:creationId xmlns:a16="http://schemas.microsoft.com/office/drawing/2014/main" id="{00000000-0008-0000-06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3" name="Picture 1" descr="ALMASHRI_0">
          <a:extLst>
            <a:ext uri="{FF2B5EF4-FFF2-40B4-BE49-F238E27FC236}">
              <a16:creationId xmlns:a16="http://schemas.microsoft.com/office/drawing/2014/main" id="{00000000-0008-0000-06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4" name="Picture 1" descr="ALMASHRI_0">
          <a:extLst>
            <a:ext uri="{FF2B5EF4-FFF2-40B4-BE49-F238E27FC236}">
              <a16:creationId xmlns:a16="http://schemas.microsoft.com/office/drawing/2014/main" id="{00000000-0008-0000-06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5" name="Picture 1" descr="ALMASHRI_0">
          <a:extLst>
            <a:ext uri="{FF2B5EF4-FFF2-40B4-BE49-F238E27FC236}">
              <a16:creationId xmlns:a16="http://schemas.microsoft.com/office/drawing/2014/main" id="{00000000-0008-0000-06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6" name="Picture 1" descr="ALMASHRI_0">
          <a:extLst>
            <a:ext uri="{FF2B5EF4-FFF2-40B4-BE49-F238E27FC236}">
              <a16:creationId xmlns:a16="http://schemas.microsoft.com/office/drawing/2014/main" id="{00000000-0008-0000-06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7" name="Picture 1" descr="ALMASHRI_0">
          <a:extLst>
            <a:ext uri="{FF2B5EF4-FFF2-40B4-BE49-F238E27FC236}">
              <a16:creationId xmlns:a16="http://schemas.microsoft.com/office/drawing/2014/main" id="{00000000-0008-0000-06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8" name="Picture 1" descr="ALMASHRI_0">
          <a:extLst>
            <a:ext uri="{FF2B5EF4-FFF2-40B4-BE49-F238E27FC236}">
              <a16:creationId xmlns:a16="http://schemas.microsoft.com/office/drawing/2014/main" id="{00000000-0008-0000-06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09" name="Picture 1" descr="ALMASHRI_0">
          <a:extLst>
            <a:ext uri="{FF2B5EF4-FFF2-40B4-BE49-F238E27FC236}">
              <a16:creationId xmlns:a16="http://schemas.microsoft.com/office/drawing/2014/main" id="{00000000-0008-0000-06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10" name="Picture 1" descr="ALMASHRI_0">
          <a:extLst>
            <a:ext uri="{FF2B5EF4-FFF2-40B4-BE49-F238E27FC236}">
              <a16:creationId xmlns:a16="http://schemas.microsoft.com/office/drawing/2014/main" id="{00000000-0008-0000-06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11" name="Picture 1" descr="ALMASHRI_0">
          <a:extLst>
            <a:ext uri="{FF2B5EF4-FFF2-40B4-BE49-F238E27FC236}">
              <a16:creationId xmlns:a16="http://schemas.microsoft.com/office/drawing/2014/main" id="{00000000-0008-0000-06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12" name="Picture 1" descr="ALMASHRI_0">
          <a:extLst>
            <a:ext uri="{FF2B5EF4-FFF2-40B4-BE49-F238E27FC236}">
              <a16:creationId xmlns:a16="http://schemas.microsoft.com/office/drawing/2014/main" id="{00000000-0008-0000-06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13" name="Picture 1" descr="ALMASHRI_0">
          <a:extLst>
            <a:ext uri="{FF2B5EF4-FFF2-40B4-BE49-F238E27FC236}">
              <a16:creationId xmlns:a16="http://schemas.microsoft.com/office/drawing/2014/main" id="{00000000-0008-0000-06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614" name="Picture 1" descr="ALMASHRI_0">
          <a:extLst>
            <a:ext uri="{FF2B5EF4-FFF2-40B4-BE49-F238E27FC236}">
              <a16:creationId xmlns:a16="http://schemas.microsoft.com/office/drawing/2014/main" id="{00000000-0008-0000-06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15" name="Picture 1" descr="ALMASHRI_0">
          <a:extLst>
            <a:ext uri="{FF2B5EF4-FFF2-40B4-BE49-F238E27FC236}">
              <a16:creationId xmlns:a16="http://schemas.microsoft.com/office/drawing/2014/main" id="{00000000-0008-0000-06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16" name="Picture 1" descr="ALMASHRI_0">
          <a:extLst>
            <a:ext uri="{FF2B5EF4-FFF2-40B4-BE49-F238E27FC236}">
              <a16:creationId xmlns:a16="http://schemas.microsoft.com/office/drawing/2014/main" id="{00000000-0008-0000-06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17" name="Picture 1" descr="ALMASHRI_0">
          <a:extLst>
            <a:ext uri="{FF2B5EF4-FFF2-40B4-BE49-F238E27FC236}">
              <a16:creationId xmlns:a16="http://schemas.microsoft.com/office/drawing/2014/main" id="{00000000-0008-0000-06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18" name="Picture 1" descr="ALMASHRI_0">
          <a:extLst>
            <a:ext uri="{FF2B5EF4-FFF2-40B4-BE49-F238E27FC236}">
              <a16:creationId xmlns:a16="http://schemas.microsoft.com/office/drawing/2014/main" id="{00000000-0008-0000-06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19" name="Picture 1" descr="ALMASHRI_0">
          <a:extLst>
            <a:ext uri="{FF2B5EF4-FFF2-40B4-BE49-F238E27FC236}">
              <a16:creationId xmlns:a16="http://schemas.microsoft.com/office/drawing/2014/main" id="{00000000-0008-0000-06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0" name="Picture 1" descr="ALMASHRI_0">
          <a:extLst>
            <a:ext uri="{FF2B5EF4-FFF2-40B4-BE49-F238E27FC236}">
              <a16:creationId xmlns:a16="http://schemas.microsoft.com/office/drawing/2014/main" id="{00000000-0008-0000-06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1" name="Picture 1" descr="ALMASHRI_0">
          <a:extLst>
            <a:ext uri="{FF2B5EF4-FFF2-40B4-BE49-F238E27FC236}">
              <a16:creationId xmlns:a16="http://schemas.microsoft.com/office/drawing/2014/main" id="{00000000-0008-0000-06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2" name="Picture 1" descr="ALMASHRI_0">
          <a:extLst>
            <a:ext uri="{FF2B5EF4-FFF2-40B4-BE49-F238E27FC236}">
              <a16:creationId xmlns:a16="http://schemas.microsoft.com/office/drawing/2014/main" id="{00000000-0008-0000-06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3" name="Picture 1" descr="ALMASHRI_0">
          <a:extLst>
            <a:ext uri="{FF2B5EF4-FFF2-40B4-BE49-F238E27FC236}">
              <a16:creationId xmlns:a16="http://schemas.microsoft.com/office/drawing/2014/main" id="{00000000-0008-0000-06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4" name="Picture 1" descr="ALMASHRI_0">
          <a:extLst>
            <a:ext uri="{FF2B5EF4-FFF2-40B4-BE49-F238E27FC236}">
              <a16:creationId xmlns:a16="http://schemas.microsoft.com/office/drawing/2014/main" id="{00000000-0008-0000-06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5" name="Picture 1" descr="ALMASHRI_0">
          <a:extLst>
            <a:ext uri="{FF2B5EF4-FFF2-40B4-BE49-F238E27FC236}">
              <a16:creationId xmlns:a16="http://schemas.microsoft.com/office/drawing/2014/main" id="{00000000-0008-0000-06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6" name="Picture 1" descr="ALMASHRI_0">
          <a:extLst>
            <a:ext uri="{FF2B5EF4-FFF2-40B4-BE49-F238E27FC236}">
              <a16:creationId xmlns:a16="http://schemas.microsoft.com/office/drawing/2014/main" id="{00000000-0008-0000-06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7" name="Picture 1" descr="ALMASHRI_0">
          <a:extLst>
            <a:ext uri="{FF2B5EF4-FFF2-40B4-BE49-F238E27FC236}">
              <a16:creationId xmlns:a16="http://schemas.microsoft.com/office/drawing/2014/main" id="{00000000-0008-0000-06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8" name="Picture 1" descr="ALMASHRI_0">
          <a:extLst>
            <a:ext uri="{FF2B5EF4-FFF2-40B4-BE49-F238E27FC236}">
              <a16:creationId xmlns:a16="http://schemas.microsoft.com/office/drawing/2014/main" id="{00000000-0008-0000-06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29" name="Picture 1" descr="ALMASHRI_0">
          <a:extLst>
            <a:ext uri="{FF2B5EF4-FFF2-40B4-BE49-F238E27FC236}">
              <a16:creationId xmlns:a16="http://schemas.microsoft.com/office/drawing/2014/main" id="{00000000-0008-0000-06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30" name="Picture 1" descr="ALMASHRI_0">
          <a:extLst>
            <a:ext uri="{FF2B5EF4-FFF2-40B4-BE49-F238E27FC236}">
              <a16:creationId xmlns:a16="http://schemas.microsoft.com/office/drawing/2014/main" id="{00000000-0008-0000-06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1" name="Picture 1" descr="ALMASHRI_0">
          <a:extLst>
            <a:ext uri="{FF2B5EF4-FFF2-40B4-BE49-F238E27FC236}">
              <a16:creationId xmlns:a16="http://schemas.microsoft.com/office/drawing/2014/main" id="{00000000-0008-0000-06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2" name="Picture 1" descr="ALMASHRI_0">
          <a:extLst>
            <a:ext uri="{FF2B5EF4-FFF2-40B4-BE49-F238E27FC236}">
              <a16:creationId xmlns:a16="http://schemas.microsoft.com/office/drawing/2014/main" id="{00000000-0008-0000-06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3" name="Picture 1" descr="ALMASHRI_0">
          <a:extLst>
            <a:ext uri="{FF2B5EF4-FFF2-40B4-BE49-F238E27FC236}">
              <a16:creationId xmlns:a16="http://schemas.microsoft.com/office/drawing/2014/main" id="{00000000-0008-0000-06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4" name="Picture 1" descr="ALMASHRI_0">
          <a:extLst>
            <a:ext uri="{FF2B5EF4-FFF2-40B4-BE49-F238E27FC236}">
              <a16:creationId xmlns:a16="http://schemas.microsoft.com/office/drawing/2014/main" id="{00000000-0008-0000-06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5" name="Picture 1" descr="ALMASHRI_0">
          <a:extLst>
            <a:ext uri="{FF2B5EF4-FFF2-40B4-BE49-F238E27FC236}">
              <a16:creationId xmlns:a16="http://schemas.microsoft.com/office/drawing/2014/main" id="{00000000-0008-0000-06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6" name="Picture 1" descr="ALMASHRI_0">
          <a:extLst>
            <a:ext uri="{FF2B5EF4-FFF2-40B4-BE49-F238E27FC236}">
              <a16:creationId xmlns:a16="http://schemas.microsoft.com/office/drawing/2014/main" id="{00000000-0008-0000-06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7" name="Picture 1" descr="ALMASHRI_0">
          <a:extLst>
            <a:ext uri="{FF2B5EF4-FFF2-40B4-BE49-F238E27FC236}">
              <a16:creationId xmlns:a16="http://schemas.microsoft.com/office/drawing/2014/main" id="{00000000-0008-0000-06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8" name="Picture 1" descr="ALMASHRI_0">
          <a:extLst>
            <a:ext uri="{FF2B5EF4-FFF2-40B4-BE49-F238E27FC236}">
              <a16:creationId xmlns:a16="http://schemas.microsoft.com/office/drawing/2014/main" id="{00000000-0008-0000-06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39" name="Picture 1" descr="ALMASHRI_0">
          <a:extLst>
            <a:ext uri="{FF2B5EF4-FFF2-40B4-BE49-F238E27FC236}">
              <a16:creationId xmlns:a16="http://schemas.microsoft.com/office/drawing/2014/main" id="{00000000-0008-0000-06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40" name="Picture 1" descr="ALMASHRI_0">
          <a:extLst>
            <a:ext uri="{FF2B5EF4-FFF2-40B4-BE49-F238E27FC236}">
              <a16:creationId xmlns:a16="http://schemas.microsoft.com/office/drawing/2014/main" id="{00000000-0008-0000-06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41" name="Picture 1" descr="ALMASHRI_0">
          <a:extLst>
            <a:ext uri="{FF2B5EF4-FFF2-40B4-BE49-F238E27FC236}">
              <a16:creationId xmlns:a16="http://schemas.microsoft.com/office/drawing/2014/main" id="{00000000-0008-0000-06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42" name="Picture 1" descr="ALMASHRI_0">
          <a:extLst>
            <a:ext uri="{FF2B5EF4-FFF2-40B4-BE49-F238E27FC236}">
              <a16:creationId xmlns:a16="http://schemas.microsoft.com/office/drawing/2014/main" id="{00000000-0008-0000-06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43" name="Picture 1" descr="ALMASHRI_0">
          <a:extLst>
            <a:ext uri="{FF2B5EF4-FFF2-40B4-BE49-F238E27FC236}">
              <a16:creationId xmlns:a16="http://schemas.microsoft.com/office/drawing/2014/main" id="{00000000-0008-0000-06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44" name="Picture 1" descr="ALMASHRI_0">
          <a:extLst>
            <a:ext uri="{FF2B5EF4-FFF2-40B4-BE49-F238E27FC236}">
              <a16:creationId xmlns:a16="http://schemas.microsoft.com/office/drawing/2014/main" id="{00000000-0008-0000-06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45" name="Picture 1" descr="ALMASHRI_0">
          <a:extLst>
            <a:ext uri="{FF2B5EF4-FFF2-40B4-BE49-F238E27FC236}">
              <a16:creationId xmlns:a16="http://schemas.microsoft.com/office/drawing/2014/main" id="{00000000-0008-0000-06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46" name="Picture 1" descr="ALMASHRI_0">
          <a:extLst>
            <a:ext uri="{FF2B5EF4-FFF2-40B4-BE49-F238E27FC236}">
              <a16:creationId xmlns:a16="http://schemas.microsoft.com/office/drawing/2014/main" id="{00000000-0008-0000-06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47" name="Picture 1" descr="ALMASHRI_0">
          <a:extLst>
            <a:ext uri="{FF2B5EF4-FFF2-40B4-BE49-F238E27FC236}">
              <a16:creationId xmlns:a16="http://schemas.microsoft.com/office/drawing/2014/main" id="{00000000-0008-0000-06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48" name="Picture 1" descr="ALMASHRI_0">
          <a:extLst>
            <a:ext uri="{FF2B5EF4-FFF2-40B4-BE49-F238E27FC236}">
              <a16:creationId xmlns:a16="http://schemas.microsoft.com/office/drawing/2014/main" id="{00000000-0008-0000-06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49" name="Picture 1" descr="ALMASHRI_0">
          <a:extLst>
            <a:ext uri="{FF2B5EF4-FFF2-40B4-BE49-F238E27FC236}">
              <a16:creationId xmlns:a16="http://schemas.microsoft.com/office/drawing/2014/main" id="{00000000-0008-0000-06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0" name="Picture 1" descr="ALMASHRI_0">
          <a:extLst>
            <a:ext uri="{FF2B5EF4-FFF2-40B4-BE49-F238E27FC236}">
              <a16:creationId xmlns:a16="http://schemas.microsoft.com/office/drawing/2014/main" id="{00000000-0008-0000-06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1" name="Picture 1" descr="ALMASHRI_0">
          <a:extLst>
            <a:ext uri="{FF2B5EF4-FFF2-40B4-BE49-F238E27FC236}">
              <a16:creationId xmlns:a16="http://schemas.microsoft.com/office/drawing/2014/main" id="{00000000-0008-0000-06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2" name="Picture 1" descr="ALMASHRI_0">
          <a:extLst>
            <a:ext uri="{FF2B5EF4-FFF2-40B4-BE49-F238E27FC236}">
              <a16:creationId xmlns:a16="http://schemas.microsoft.com/office/drawing/2014/main" id="{00000000-0008-0000-06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3" name="Picture 1" descr="ALMASHRI_0">
          <a:extLst>
            <a:ext uri="{FF2B5EF4-FFF2-40B4-BE49-F238E27FC236}">
              <a16:creationId xmlns:a16="http://schemas.microsoft.com/office/drawing/2014/main" id="{00000000-0008-0000-06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4" name="Picture 1" descr="ALMASHRI_0">
          <a:extLst>
            <a:ext uri="{FF2B5EF4-FFF2-40B4-BE49-F238E27FC236}">
              <a16:creationId xmlns:a16="http://schemas.microsoft.com/office/drawing/2014/main" id="{00000000-0008-0000-06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5" name="Picture 1" descr="ALMASHRI_0">
          <a:extLst>
            <a:ext uri="{FF2B5EF4-FFF2-40B4-BE49-F238E27FC236}">
              <a16:creationId xmlns:a16="http://schemas.microsoft.com/office/drawing/2014/main" id="{00000000-0008-0000-06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6" name="Picture 1" descr="ALMASHRI_0">
          <a:extLst>
            <a:ext uri="{FF2B5EF4-FFF2-40B4-BE49-F238E27FC236}">
              <a16:creationId xmlns:a16="http://schemas.microsoft.com/office/drawing/2014/main" id="{00000000-0008-0000-06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7" name="Picture 1" descr="ALMASHRI_0">
          <a:extLst>
            <a:ext uri="{FF2B5EF4-FFF2-40B4-BE49-F238E27FC236}">
              <a16:creationId xmlns:a16="http://schemas.microsoft.com/office/drawing/2014/main" id="{00000000-0008-0000-06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8" name="Picture 1" descr="ALMASHRI_0">
          <a:extLst>
            <a:ext uri="{FF2B5EF4-FFF2-40B4-BE49-F238E27FC236}">
              <a16:creationId xmlns:a16="http://schemas.microsoft.com/office/drawing/2014/main" id="{00000000-0008-0000-06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59" name="Picture 1" descr="ALMASHRI_0">
          <a:extLst>
            <a:ext uri="{FF2B5EF4-FFF2-40B4-BE49-F238E27FC236}">
              <a16:creationId xmlns:a16="http://schemas.microsoft.com/office/drawing/2014/main" id="{00000000-0008-0000-06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60" name="Picture 1" descr="ALMASHRI_0">
          <a:extLst>
            <a:ext uri="{FF2B5EF4-FFF2-40B4-BE49-F238E27FC236}">
              <a16:creationId xmlns:a16="http://schemas.microsoft.com/office/drawing/2014/main" id="{00000000-0008-0000-06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61" name="Picture 1" descr="ALMASHRI_0">
          <a:extLst>
            <a:ext uri="{FF2B5EF4-FFF2-40B4-BE49-F238E27FC236}">
              <a16:creationId xmlns:a16="http://schemas.microsoft.com/office/drawing/2014/main" id="{00000000-0008-0000-06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662" name="Picture 1" descr="ALMASHRI_0">
          <a:extLst>
            <a:ext uri="{FF2B5EF4-FFF2-40B4-BE49-F238E27FC236}">
              <a16:creationId xmlns:a16="http://schemas.microsoft.com/office/drawing/2014/main" id="{00000000-0008-0000-06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63" name="Picture 1" descr="ALMASHRI_0">
          <a:extLst>
            <a:ext uri="{FF2B5EF4-FFF2-40B4-BE49-F238E27FC236}">
              <a16:creationId xmlns:a16="http://schemas.microsoft.com/office/drawing/2014/main" id="{00000000-0008-0000-06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64" name="Picture 1" descr="ALMASHRI_0">
          <a:extLst>
            <a:ext uri="{FF2B5EF4-FFF2-40B4-BE49-F238E27FC236}">
              <a16:creationId xmlns:a16="http://schemas.microsoft.com/office/drawing/2014/main" id="{00000000-0008-0000-06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65" name="Picture 1" descr="ALMASHRI_0">
          <a:extLst>
            <a:ext uri="{FF2B5EF4-FFF2-40B4-BE49-F238E27FC236}">
              <a16:creationId xmlns:a16="http://schemas.microsoft.com/office/drawing/2014/main" id="{00000000-0008-0000-06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66" name="Picture 1" descr="ALMASHRI_0">
          <a:extLst>
            <a:ext uri="{FF2B5EF4-FFF2-40B4-BE49-F238E27FC236}">
              <a16:creationId xmlns:a16="http://schemas.microsoft.com/office/drawing/2014/main" id="{00000000-0008-0000-06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67" name="Picture 1" descr="ALMASHRI_0">
          <a:extLst>
            <a:ext uri="{FF2B5EF4-FFF2-40B4-BE49-F238E27FC236}">
              <a16:creationId xmlns:a16="http://schemas.microsoft.com/office/drawing/2014/main" id="{00000000-0008-0000-06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68" name="Picture 1" descr="ALMASHRI_0">
          <a:extLst>
            <a:ext uri="{FF2B5EF4-FFF2-40B4-BE49-F238E27FC236}">
              <a16:creationId xmlns:a16="http://schemas.microsoft.com/office/drawing/2014/main" id="{00000000-0008-0000-06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69" name="Picture 1" descr="ALMASHRI_0">
          <a:extLst>
            <a:ext uri="{FF2B5EF4-FFF2-40B4-BE49-F238E27FC236}">
              <a16:creationId xmlns:a16="http://schemas.microsoft.com/office/drawing/2014/main" id="{00000000-0008-0000-06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0" name="Picture 1" descr="ALMASHRI_0">
          <a:extLst>
            <a:ext uri="{FF2B5EF4-FFF2-40B4-BE49-F238E27FC236}">
              <a16:creationId xmlns:a16="http://schemas.microsoft.com/office/drawing/2014/main" id="{00000000-0008-0000-06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1" name="Picture 1" descr="ALMASHRI_0">
          <a:extLst>
            <a:ext uri="{FF2B5EF4-FFF2-40B4-BE49-F238E27FC236}">
              <a16:creationId xmlns:a16="http://schemas.microsoft.com/office/drawing/2014/main" id="{00000000-0008-0000-06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2" name="Picture 1" descr="ALMASHRI_0">
          <a:extLst>
            <a:ext uri="{FF2B5EF4-FFF2-40B4-BE49-F238E27FC236}">
              <a16:creationId xmlns:a16="http://schemas.microsoft.com/office/drawing/2014/main" id="{00000000-0008-0000-06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3" name="Picture 1" descr="ALMASHRI_0">
          <a:extLst>
            <a:ext uri="{FF2B5EF4-FFF2-40B4-BE49-F238E27FC236}">
              <a16:creationId xmlns:a16="http://schemas.microsoft.com/office/drawing/2014/main" id="{00000000-0008-0000-06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4" name="Picture 1" descr="ALMASHRI_0">
          <a:extLst>
            <a:ext uri="{FF2B5EF4-FFF2-40B4-BE49-F238E27FC236}">
              <a16:creationId xmlns:a16="http://schemas.microsoft.com/office/drawing/2014/main" id="{00000000-0008-0000-06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5" name="Picture 1" descr="ALMASHRI_0">
          <a:extLst>
            <a:ext uri="{FF2B5EF4-FFF2-40B4-BE49-F238E27FC236}">
              <a16:creationId xmlns:a16="http://schemas.microsoft.com/office/drawing/2014/main" id="{00000000-0008-0000-06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6" name="Picture 1" descr="ALMASHRI_0">
          <a:extLst>
            <a:ext uri="{FF2B5EF4-FFF2-40B4-BE49-F238E27FC236}">
              <a16:creationId xmlns:a16="http://schemas.microsoft.com/office/drawing/2014/main" id="{00000000-0008-0000-06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7" name="Picture 1" descr="ALMASHRI_0">
          <a:extLst>
            <a:ext uri="{FF2B5EF4-FFF2-40B4-BE49-F238E27FC236}">
              <a16:creationId xmlns:a16="http://schemas.microsoft.com/office/drawing/2014/main" id="{00000000-0008-0000-06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678" name="Picture 1" descr="ALMASHRI_0">
          <a:extLst>
            <a:ext uri="{FF2B5EF4-FFF2-40B4-BE49-F238E27FC236}">
              <a16:creationId xmlns:a16="http://schemas.microsoft.com/office/drawing/2014/main" id="{00000000-0008-0000-06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79" name="Picture 1" descr="ALMASHRI_0">
          <a:extLst>
            <a:ext uri="{FF2B5EF4-FFF2-40B4-BE49-F238E27FC236}">
              <a16:creationId xmlns:a16="http://schemas.microsoft.com/office/drawing/2014/main" id="{00000000-0008-0000-06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0" name="Picture 1" descr="ALMASHRI_0">
          <a:extLst>
            <a:ext uri="{FF2B5EF4-FFF2-40B4-BE49-F238E27FC236}">
              <a16:creationId xmlns:a16="http://schemas.microsoft.com/office/drawing/2014/main" id="{00000000-0008-0000-06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1" name="Picture 1" descr="ALMASHRI_0">
          <a:extLst>
            <a:ext uri="{FF2B5EF4-FFF2-40B4-BE49-F238E27FC236}">
              <a16:creationId xmlns:a16="http://schemas.microsoft.com/office/drawing/2014/main" id="{00000000-0008-0000-06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2" name="Picture 1" descr="ALMASHRI_0">
          <a:extLst>
            <a:ext uri="{FF2B5EF4-FFF2-40B4-BE49-F238E27FC236}">
              <a16:creationId xmlns:a16="http://schemas.microsoft.com/office/drawing/2014/main" id="{00000000-0008-0000-06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3" name="Picture 1" descr="ALMASHRI_0">
          <a:extLst>
            <a:ext uri="{FF2B5EF4-FFF2-40B4-BE49-F238E27FC236}">
              <a16:creationId xmlns:a16="http://schemas.microsoft.com/office/drawing/2014/main" id="{00000000-0008-0000-06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4" name="Picture 1" descr="ALMASHRI_0">
          <a:extLst>
            <a:ext uri="{FF2B5EF4-FFF2-40B4-BE49-F238E27FC236}">
              <a16:creationId xmlns:a16="http://schemas.microsoft.com/office/drawing/2014/main" id="{00000000-0008-0000-06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5" name="Picture 1" descr="ALMASHRI_0">
          <a:extLst>
            <a:ext uri="{FF2B5EF4-FFF2-40B4-BE49-F238E27FC236}">
              <a16:creationId xmlns:a16="http://schemas.microsoft.com/office/drawing/2014/main" id="{00000000-0008-0000-06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6" name="Picture 1" descr="ALMASHRI_0">
          <a:extLst>
            <a:ext uri="{FF2B5EF4-FFF2-40B4-BE49-F238E27FC236}">
              <a16:creationId xmlns:a16="http://schemas.microsoft.com/office/drawing/2014/main" id="{00000000-0008-0000-06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7" name="Picture 1" descr="ALMASHRI_0">
          <a:extLst>
            <a:ext uri="{FF2B5EF4-FFF2-40B4-BE49-F238E27FC236}">
              <a16:creationId xmlns:a16="http://schemas.microsoft.com/office/drawing/2014/main" id="{00000000-0008-0000-06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8" name="Picture 1" descr="ALMASHRI_0">
          <a:extLst>
            <a:ext uri="{FF2B5EF4-FFF2-40B4-BE49-F238E27FC236}">
              <a16:creationId xmlns:a16="http://schemas.microsoft.com/office/drawing/2014/main" id="{00000000-0008-0000-06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89" name="Picture 1" descr="ALMASHRI_0">
          <a:extLst>
            <a:ext uri="{FF2B5EF4-FFF2-40B4-BE49-F238E27FC236}">
              <a16:creationId xmlns:a16="http://schemas.microsoft.com/office/drawing/2014/main" id="{00000000-0008-0000-06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90" name="Picture 1" descr="ALMASHRI_0">
          <a:extLst>
            <a:ext uri="{FF2B5EF4-FFF2-40B4-BE49-F238E27FC236}">
              <a16:creationId xmlns:a16="http://schemas.microsoft.com/office/drawing/2014/main" id="{00000000-0008-0000-06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91" name="Picture 1" descr="ALMASHRI_0">
          <a:extLst>
            <a:ext uri="{FF2B5EF4-FFF2-40B4-BE49-F238E27FC236}">
              <a16:creationId xmlns:a16="http://schemas.microsoft.com/office/drawing/2014/main" id="{00000000-0008-0000-06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92" name="Picture 1" descr="ALMASHRI_0">
          <a:extLst>
            <a:ext uri="{FF2B5EF4-FFF2-40B4-BE49-F238E27FC236}">
              <a16:creationId xmlns:a16="http://schemas.microsoft.com/office/drawing/2014/main" id="{00000000-0008-0000-06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93" name="Picture 1" descr="ALMASHRI_0">
          <a:extLst>
            <a:ext uri="{FF2B5EF4-FFF2-40B4-BE49-F238E27FC236}">
              <a16:creationId xmlns:a16="http://schemas.microsoft.com/office/drawing/2014/main" id="{00000000-0008-0000-06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694" name="Picture 1" descr="ALMASHRI_0">
          <a:extLst>
            <a:ext uri="{FF2B5EF4-FFF2-40B4-BE49-F238E27FC236}">
              <a16:creationId xmlns:a16="http://schemas.microsoft.com/office/drawing/2014/main" id="{00000000-0008-0000-06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95" name="Picture 1" descr="ALMASHRI_0">
          <a:extLst>
            <a:ext uri="{FF2B5EF4-FFF2-40B4-BE49-F238E27FC236}">
              <a16:creationId xmlns:a16="http://schemas.microsoft.com/office/drawing/2014/main" id="{00000000-0008-0000-06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96" name="Picture 1" descr="ALMASHRI_0">
          <a:extLst>
            <a:ext uri="{FF2B5EF4-FFF2-40B4-BE49-F238E27FC236}">
              <a16:creationId xmlns:a16="http://schemas.microsoft.com/office/drawing/2014/main" id="{00000000-0008-0000-06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97" name="Picture 1" descr="ALMASHRI_0">
          <a:extLst>
            <a:ext uri="{FF2B5EF4-FFF2-40B4-BE49-F238E27FC236}">
              <a16:creationId xmlns:a16="http://schemas.microsoft.com/office/drawing/2014/main" id="{00000000-0008-0000-06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98" name="Picture 1" descr="ALMASHRI_0">
          <a:extLst>
            <a:ext uri="{FF2B5EF4-FFF2-40B4-BE49-F238E27FC236}">
              <a16:creationId xmlns:a16="http://schemas.microsoft.com/office/drawing/2014/main" id="{00000000-0008-0000-06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699" name="Picture 1" descr="ALMASHRI_0">
          <a:extLst>
            <a:ext uri="{FF2B5EF4-FFF2-40B4-BE49-F238E27FC236}">
              <a16:creationId xmlns:a16="http://schemas.microsoft.com/office/drawing/2014/main" id="{00000000-0008-0000-06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0" name="Picture 1" descr="ALMASHRI_0">
          <a:extLst>
            <a:ext uri="{FF2B5EF4-FFF2-40B4-BE49-F238E27FC236}">
              <a16:creationId xmlns:a16="http://schemas.microsoft.com/office/drawing/2014/main" id="{00000000-0008-0000-06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1" name="Picture 1" descr="ALMASHRI_0">
          <a:extLst>
            <a:ext uri="{FF2B5EF4-FFF2-40B4-BE49-F238E27FC236}">
              <a16:creationId xmlns:a16="http://schemas.microsoft.com/office/drawing/2014/main" id="{00000000-0008-0000-06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2" name="Picture 1" descr="ALMASHRI_0">
          <a:extLst>
            <a:ext uri="{FF2B5EF4-FFF2-40B4-BE49-F238E27FC236}">
              <a16:creationId xmlns:a16="http://schemas.microsoft.com/office/drawing/2014/main" id="{00000000-0008-0000-06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3" name="Picture 1" descr="ALMASHRI_0">
          <a:extLst>
            <a:ext uri="{FF2B5EF4-FFF2-40B4-BE49-F238E27FC236}">
              <a16:creationId xmlns:a16="http://schemas.microsoft.com/office/drawing/2014/main" id="{00000000-0008-0000-06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4" name="Picture 1" descr="ALMASHRI_0">
          <a:extLst>
            <a:ext uri="{FF2B5EF4-FFF2-40B4-BE49-F238E27FC236}">
              <a16:creationId xmlns:a16="http://schemas.microsoft.com/office/drawing/2014/main" id="{00000000-0008-0000-06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5" name="Picture 1" descr="ALMASHRI_0">
          <a:extLst>
            <a:ext uri="{FF2B5EF4-FFF2-40B4-BE49-F238E27FC236}">
              <a16:creationId xmlns:a16="http://schemas.microsoft.com/office/drawing/2014/main" id="{00000000-0008-0000-06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6" name="Picture 1" descr="ALMASHRI_0">
          <a:extLst>
            <a:ext uri="{FF2B5EF4-FFF2-40B4-BE49-F238E27FC236}">
              <a16:creationId xmlns:a16="http://schemas.microsoft.com/office/drawing/2014/main" id="{00000000-0008-0000-06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7" name="Picture 1" descr="ALMASHRI_0">
          <a:extLst>
            <a:ext uri="{FF2B5EF4-FFF2-40B4-BE49-F238E27FC236}">
              <a16:creationId xmlns:a16="http://schemas.microsoft.com/office/drawing/2014/main" id="{00000000-0008-0000-06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8" name="Picture 1" descr="ALMASHRI_0">
          <a:extLst>
            <a:ext uri="{FF2B5EF4-FFF2-40B4-BE49-F238E27FC236}">
              <a16:creationId xmlns:a16="http://schemas.microsoft.com/office/drawing/2014/main" id="{00000000-0008-0000-06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09" name="Picture 1" descr="ALMASHRI_0">
          <a:extLst>
            <a:ext uri="{FF2B5EF4-FFF2-40B4-BE49-F238E27FC236}">
              <a16:creationId xmlns:a16="http://schemas.microsoft.com/office/drawing/2014/main" id="{00000000-0008-0000-06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10" name="Picture 1" descr="ALMASHRI_0">
          <a:extLst>
            <a:ext uri="{FF2B5EF4-FFF2-40B4-BE49-F238E27FC236}">
              <a16:creationId xmlns:a16="http://schemas.microsoft.com/office/drawing/2014/main" id="{00000000-0008-0000-06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1" name="Picture 1" descr="ALMASHRI_0">
          <a:extLst>
            <a:ext uri="{FF2B5EF4-FFF2-40B4-BE49-F238E27FC236}">
              <a16:creationId xmlns:a16="http://schemas.microsoft.com/office/drawing/2014/main" id="{00000000-0008-0000-06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2" name="Picture 1" descr="ALMASHRI_0">
          <a:extLst>
            <a:ext uri="{FF2B5EF4-FFF2-40B4-BE49-F238E27FC236}">
              <a16:creationId xmlns:a16="http://schemas.microsoft.com/office/drawing/2014/main" id="{00000000-0008-0000-06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3" name="Picture 1" descr="ALMASHRI_0">
          <a:extLst>
            <a:ext uri="{FF2B5EF4-FFF2-40B4-BE49-F238E27FC236}">
              <a16:creationId xmlns:a16="http://schemas.microsoft.com/office/drawing/2014/main" id="{00000000-0008-0000-06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4" name="Picture 1" descr="ALMASHRI_0">
          <a:extLst>
            <a:ext uri="{FF2B5EF4-FFF2-40B4-BE49-F238E27FC236}">
              <a16:creationId xmlns:a16="http://schemas.microsoft.com/office/drawing/2014/main" id="{00000000-0008-0000-06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5" name="Picture 1" descr="ALMASHRI_0">
          <a:extLst>
            <a:ext uri="{FF2B5EF4-FFF2-40B4-BE49-F238E27FC236}">
              <a16:creationId xmlns:a16="http://schemas.microsoft.com/office/drawing/2014/main" id="{00000000-0008-0000-06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6" name="Picture 1" descr="ALMASHRI_0">
          <a:extLst>
            <a:ext uri="{FF2B5EF4-FFF2-40B4-BE49-F238E27FC236}">
              <a16:creationId xmlns:a16="http://schemas.microsoft.com/office/drawing/2014/main" id="{00000000-0008-0000-06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7" name="Picture 1" descr="ALMASHRI_0">
          <a:extLst>
            <a:ext uri="{FF2B5EF4-FFF2-40B4-BE49-F238E27FC236}">
              <a16:creationId xmlns:a16="http://schemas.microsoft.com/office/drawing/2014/main" id="{00000000-0008-0000-06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8" name="Picture 1" descr="ALMASHRI_0">
          <a:extLst>
            <a:ext uri="{FF2B5EF4-FFF2-40B4-BE49-F238E27FC236}">
              <a16:creationId xmlns:a16="http://schemas.microsoft.com/office/drawing/2014/main" id="{00000000-0008-0000-06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19" name="Picture 1" descr="ALMASHRI_0">
          <a:extLst>
            <a:ext uri="{FF2B5EF4-FFF2-40B4-BE49-F238E27FC236}">
              <a16:creationId xmlns:a16="http://schemas.microsoft.com/office/drawing/2014/main" id="{00000000-0008-0000-06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20" name="Picture 1" descr="ALMASHRI_0">
          <a:extLst>
            <a:ext uri="{FF2B5EF4-FFF2-40B4-BE49-F238E27FC236}">
              <a16:creationId xmlns:a16="http://schemas.microsoft.com/office/drawing/2014/main" id="{00000000-0008-0000-06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21" name="Picture 1" descr="ALMASHRI_0">
          <a:extLst>
            <a:ext uri="{FF2B5EF4-FFF2-40B4-BE49-F238E27FC236}">
              <a16:creationId xmlns:a16="http://schemas.microsoft.com/office/drawing/2014/main" id="{00000000-0008-0000-06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22" name="Picture 1" descr="ALMASHRI_0">
          <a:extLst>
            <a:ext uri="{FF2B5EF4-FFF2-40B4-BE49-F238E27FC236}">
              <a16:creationId xmlns:a16="http://schemas.microsoft.com/office/drawing/2014/main" id="{00000000-0008-0000-06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23" name="Picture 1" descr="ALMASHRI_0">
          <a:extLst>
            <a:ext uri="{FF2B5EF4-FFF2-40B4-BE49-F238E27FC236}">
              <a16:creationId xmlns:a16="http://schemas.microsoft.com/office/drawing/2014/main" id="{00000000-0008-0000-06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24" name="Picture 1" descr="ALMASHRI_0">
          <a:extLst>
            <a:ext uri="{FF2B5EF4-FFF2-40B4-BE49-F238E27FC236}">
              <a16:creationId xmlns:a16="http://schemas.microsoft.com/office/drawing/2014/main" id="{00000000-0008-0000-06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25" name="Picture 1" descr="ALMASHRI_0">
          <a:extLst>
            <a:ext uri="{FF2B5EF4-FFF2-40B4-BE49-F238E27FC236}">
              <a16:creationId xmlns:a16="http://schemas.microsoft.com/office/drawing/2014/main" id="{00000000-0008-0000-06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726" name="Picture 1" descr="ALMASHRI_0">
          <a:extLst>
            <a:ext uri="{FF2B5EF4-FFF2-40B4-BE49-F238E27FC236}">
              <a16:creationId xmlns:a16="http://schemas.microsoft.com/office/drawing/2014/main" id="{00000000-0008-0000-06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27" name="Picture 1" descr="ALMASHRI_0">
          <a:extLst>
            <a:ext uri="{FF2B5EF4-FFF2-40B4-BE49-F238E27FC236}">
              <a16:creationId xmlns:a16="http://schemas.microsoft.com/office/drawing/2014/main" id="{00000000-0008-0000-06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28" name="Picture 1" descr="ALMASHRI_0">
          <a:extLst>
            <a:ext uri="{FF2B5EF4-FFF2-40B4-BE49-F238E27FC236}">
              <a16:creationId xmlns:a16="http://schemas.microsoft.com/office/drawing/2014/main" id="{00000000-0008-0000-06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29" name="Picture 1" descr="ALMASHRI_0">
          <a:extLst>
            <a:ext uri="{FF2B5EF4-FFF2-40B4-BE49-F238E27FC236}">
              <a16:creationId xmlns:a16="http://schemas.microsoft.com/office/drawing/2014/main" id="{00000000-0008-0000-06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0" name="Picture 1" descr="ALMASHRI_0">
          <a:extLst>
            <a:ext uri="{FF2B5EF4-FFF2-40B4-BE49-F238E27FC236}">
              <a16:creationId xmlns:a16="http://schemas.microsoft.com/office/drawing/2014/main" id="{00000000-0008-0000-06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1" name="Picture 1" descr="ALMASHRI_0">
          <a:extLst>
            <a:ext uri="{FF2B5EF4-FFF2-40B4-BE49-F238E27FC236}">
              <a16:creationId xmlns:a16="http://schemas.microsoft.com/office/drawing/2014/main" id="{00000000-0008-0000-06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2" name="Picture 1" descr="ALMASHRI_0">
          <a:extLst>
            <a:ext uri="{FF2B5EF4-FFF2-40B4-BE49-F238E27FC236}">
              <a16:creationId xmlns:a16="http://schemas.microsoft.com/office/drawing/2014/main" id="{00000000-0008-0000-06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3" name="Picture 1" descr="ALMASHRI_0">
          <a:extLst>
            <a:ext uri="{FF2B5EF4-FFF2-40B4-BE49-F238E27FC236}">
              <a16:creationId xmlns:a16="http://schemas.microsoft.com/office/drawing/2014/main" id="{00000000-0008-0000-06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4" name="Picture 1" descr="ALMASHRI_0">
          <a:extLst>
            <a:ext uri="{FF2B5EF4-FFF2-40B4-BE49-F238E27FC236}">
              <a16:creationId xmlns:a16="http://schemas.microsoft.com/office/drawing/2014/main" id="{00000000-0008-0000-06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5" name="Picture 1" descr="ALMASHRI_0">
          <a:extLst>
            <a:ext uri="{FF2B5EF4-FFF2-40B4-BE49-F238E27FC236}">
              <a16:creationId xmlns:a16="http://schemas.microsoft.com/office/drawing/2014/main" id="{00000000-0008-0000-06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6" name="Picture 1" descr="ALMASHRI_0">
          <a:extLst>
            <a:ext uri="{FF2B5EF4-FFF2-40B4-BE49-F238E27FC236}">
              <a16:creationId xmlns:a16="http://schemas.microsoft.com/office/drawing/2014/main" id="{00000000-0008-0000-06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7" name="Picture 1" descr="ALMASHRI_0">
          <a:extLst>
            <a:ext uri="{FF2B5EF4-FFF2-40B4-BE49-F238E27FC236}">
              <a16:creationId xmlns:a16="http://schemas.microsoft.com/office/drawing/2014/main" id="{00000000-0008-0000-06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8" name="Picture 1" descr="ALMASHRI_0">
          <a:extLst>
            <a:ext uri="{FF2B5EF4-FFF2-40B4-BE49-F238E27FC236}">
              <a16:creationId xmlns:a16="http://schemas.microsoft.com/office/drawing/2014/main" id="{00000000-0008-0000-06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39" name="Picture 1" descr="ALMASHRI_0">
          <a:extLst>
            <a:ext uri="{FF2B5EF4-FFF2-40B4-BE49-F238E27FC236}">
              <a16:creationId xmlns:a16="http://schemas.microsoft.com/office/drawing/2014/main" id="{00000000-0008-0000-06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40" name="Picture 1" descr="ALMASHRI_0">
          <a:extLst>
            <a:ext uri="{FF2B5EF4-FFF2-40B4-BE49-F238E27FC236}">
              <a16:creationId xmlns:a16="http://schemas.microsoft.com/office/drawing/2014/main" id="{00000000-0008-0000-06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41" name="Picture 1" descr="ALMASHRI_0">
          <a:extLst>
            <a:ext uri="{FF2B5EF4-FFF2-40B4-BE49-F238E27FC236}">
              <a16:creationId xmlns:a16="http://schemas.microsoft.com/office/drawing/2014/main" id="{00000000-0008-0000-06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742" name="Picture 1" descr="ALMASHRI_0">
          <a:extLst>
            <a:ext uri="{FF2B5EF4-FFF2-40B4-BE49-F238E27FC236}">
              <a16:creationId xmlns:a16="http://schemas.microsoft.com/office/drawing/2014/main" id="{00000000-0008-0000-06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43" name="Picture 1" descr="ALMASHRI_0">
          <a:extLst>
            <a:ext uri="{FF2B5EF4-FFF2-40B4-BE49-F238E27FC236}">
              <a16:creationId xmlns:a16="http://schemas.microsoft.com/office/drawing/2014/main" id="{00000000-0008-0000-06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44" name="Picture 1" descr="ALMASHRI_0">
          <a:extLst>
            <a:ext uri="{FF2B5EF4-FFF2-40B4-BE49-F238E27FC236}">
              <a16:creationId xmlns:a16="http://schemas.microsoft.com/office/drawing/2014/main" id="{00000000-0008-0000-06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45" name="Picture 1" descr="ALMASHRI_0">
          <a:extLst>
            <a:ext uri="{FF2B5EF4-FFF2-40B4-BE49-F238E27FC236}">
              <a16:creationId xmlns:a16="http://schemas.microsoft.com/office/drawing/2014/main" id="{00000000-0008-0000-06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46" name="Picture 1" descr="ALMASHRI_0">
          <a:extLst>
            <a:ext uri="{FF2B5EF4-FFF2-40B4-BE49-F238E27FC236}">
              <a16:creationId xmlns:a16="http://schemas.microsoft.com/office/drawing/2014/main" id="{00000000-0008-0000-06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47" name="Picture 1" descr="ALMASHRI_0">
          <a:extLst>
            <a:ext uri="{FF2B5EF4-FFF2-40B4-BE49-F238E27FC236}">
              <a16:creationId xmlns:a16="http://schemas.microsoft.com/office/drawing/2014/main" id="{00000000-0008-0000-06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48" name="Picture 1" descr="ALMASHRI_0">
          <a:extLst>
            <a:ext uri="{FF2B5EF4-FFF2-40B4-BE49-F238E27FC236}">
              <a16:creationId xmlns:a16="http://schemas.microsoft.com/office/drawing/2014/main" id="{00000000-0008-0000-06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49" name="Picture 1" descr="ALMASHRI_0">
          <a:extLst>
            <a:ext uri="{FF2B5EF4-FFF2-40B4-BE49-F238E27FC236}">
              <a16:creationId xmlns:a16="http://schemas.microsoft.com/office/drawing/2014/main" id="{00000000-0008-0000-06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0" name="Picture 1" descr="ALMASHRI_0">
          <a:extLst>
            <a:ext uri="{FF2B5EF4-FFF2-40B4-BE49-F238E27FC236}">
              <a16:creationId xmlns:a16="http://schemas.microsoft.com/office/drawing/2014/main" id="{00000000-0008-0000-06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1" name="Picture 1" descr="ALMASHRI_0">
          <a:extLst>
            <a:ext uri="{FF2B5EF4-FFF2-40B4-BE49-F238E27FC236}">
              <a16:creationId xmlns:a16="http://schemas.microsoft.com/office/drawing/2014/main" id="{00000000-0008-0000-06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2" name="Picture 1" descr="ALMASHRI_0">
          <a:extLst>
            <a:ext uri="{FF2B5EF4-FFF2-40B4-BE49-F238E27FC236}">
              <a16:creationId xmlns:a16="http://schemas.microsoft.com/office/drawing/2014/main" id="{00000000-0008-0000-06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3" name="Picture 1" descr="ALMASHRI_0">
          <a:extLst>
            <a:ext uri="{FF2B5EF4-FFF2-40B4-BE49-F238E27FC236}">
              <a16:creationId xmlns:a16="http://schemas.microsoft.com/office/drawing/2014/main" id="{00000000-0008-0000-06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4" name="Picture 1" descr="ALMASHRI_0">
          <a:extLst>
            <a:ext uri="{FF2B5EF4-FFF2-40B4-BE49-F238E27FC236}">
              <a16:creationId xmlns:a16="http://schemas.microsoft.com/office/drawing/2014/main" id="{00000000-0008-0000-06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5" name="Picture 1" descr="ALMASHRI_0">
          <a:extLst>
            <a:ext uri="{FF2B5EF4-FFF2-40B4-BE49-F238E27FC236}">
              <a16:creationId xmlns:a16="http://schemas.microsoft.com/office/drawing/2014/main" id="{00000000-0008-0000-06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6" name="Picture 1" descr="ALMASHRI_0">
          <a:extLst>
            <a:ext uri="{FF2B5EF4-FFF2-40B4-BE49-F238E27FC236}">
              <a16:creationId xmlns:a16="http://schemas.microsoft.com/office/drawing/2014/main" id="{00000000-0008-0000-06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7" name="Picture 1" descr="ALMASHRI_0">
          <a:extLst>
            <a:ext uri="{FF2B5EF4-FFF2-40B4-BE49-F238E27FC236}">
              <a16:creationId xmlns:a16="http://schemas.microsoft.com/office/drawing/2014/main" id="{00000000-0008-0000-06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758" name="Picture 1" descr="ALMASHRI_0">
          <a:extLst>
            <a:ext uri="{FF2B5EF4-FFF2-40B4-BE49-F238E27FC236}">
              <a16:creationId xmlns:a16="http://schemas.microsoft.com/office/drawing/2014/main" id="{00000000-0008-0000-06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59" name="Picture 1" descr="ALMASHRI_0">
          <a:extLst>
            <a:ext uri="{FF2B5EF4-FFF2-40B4-BE49-F238E27FC236}">
              <a16:creationId xmlns:a16="http://schemas.microsoft.com/office/drawing/2014/main" id="{00000000-0008-0000-06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0" name="Picture 1" descr="ALMASHRI_0">
          <a:extLst>
            <a:ext uri="{FF2B5EF4-FFF2-40B4-BE49-F238E27FC236}">
              <a16:creationId xmlns:a16="http://schemas.microsoft.com/office/drawing/2014/main" id="{00000000-0008-0000-06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1" name="Picture 1" descr="ALMASHRI_0">
          <a:extLst>
            <a:ext uri="{FF2B5EF4-FFF2-40B4-BE49-F238E27FC236}">
              <a16:creationId xmlns:a16="http://schemas.microsoft.com/office/drawing/2014/main" id="{00000000-0008-0000-06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2" name="Picture 1" descr="ALMASHRI_0">
          <a:extLst>
            <a:ext uri="{FF2B5EF4-FFF2-40B4-BE49-F238E27FC236}">
              <a16:creationId xmlns:a16="http://schemas.microsoft.com/office/drawing/2014/main" id="{00000000-0008-0000-06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3" name="Picture 1" descr="ALMASHRI_0">
          <a:extLst>
            <a:ext uri="{FF2B5EF4-FFF2-40B4-BE49-F238E27FC236}">
              <a16:creationId xmlns:a16="http://schemas.microsoft.com/office/drawing/2014/main" id="{00000000-0008-0000-06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4" name="Picture 1" descr="ALMASHRI_0">
          <a:extLst>
            <a:ext uri="{FF2B5EF4-FFF2-40B4-BE49-F238E27FC236}">
              <a16:creationId xmlns:a16="http://schemas.microsoft.com/office/drawing/2014/main" id="{00000000-0008-0000-06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5" name="Picture 1" descr="ALMASHRI_0">
          <a:extLst>
            <a:ext uri="{FF2B5EF4-FFF2-40B4-BE49-F238E27FC236}">
              <a16:creationId xmlns:a16="http://schemas.microsoft.com/office/drawing/2014/main" id="{00000000-0008-0000-06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6" name="Picture 1" descr="ALMASHRI_0">
          <a:extLst>
            <a:ext uri="{FF2B5EF4-FFF2-40B4-BE49-F238E27FC236}">
              <a16:creationId xmlns:a16="http://schemas.microsoft.com/office/drawing/2014/main" id="{00000000-0008-0000-06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7" name="Picture 1" descr="ALMASHRI_0">
          <a:extLst>
            <a:ext uri="{FF2B5EF4-FFF2-40B4-BE49-F238E27FC236}">
              <a16:creationId xmlns:a16="http://schemas.microsoft.com/office/drawing/2014/main" id="{00000000-0008-0000-06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8" name="Picture 1" descr="ALMASHRI_0">
          <a:extLst>
            <a:ext uri="{FF2B5EF4-FFF2-40B4-BE49-F238E27FC236}">
              <a16:creationId xmlns:a16="http://schemas.microsoft.com/office/drawing/2014/main" id="{00000000-0008-0000-06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69" name="Picture 1" descr="ALMASHRI_0">
          <a:extLst>
            <a:ext uri="{FF2B5EF4-FFF2-40B4-BE49-F238E27FC236}">
              <a16:creationId xmlns:a16="http://schemas.microsoft.com/office/drawing/2014/main" id="{00000000-0008-0000-06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70" name="Picture 1" descr="ALMASHRI_0">
          <a:extLst>
            <a:ext uri="{FF2B5EF4-FFF2-40B4-BE49-F238E27FC236}">
              <a16:creationId xmlns:a16="http://schemas.microsoft.com/office/drawing/2014/main" id="{00000000-0008-0000-06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71" name="Picture 1" descr="ALMASHRI_0">
          <a:extLst>
            <a:ext uri="{FF2B5EF4-FFF2-40B4-BE49-F238E27FC236}">
              <a16:creationId xmlns:a16="http://schemas.microsoft.com/office/drawing/2014/main" id="{00000000-0008-0000-06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72" name="Picture 1" descr="ALMASHRI_0">
          <a:extLst>
            <a:ext uri="{FF2B5EF4-FFF2-40B4-BE49-F238E27FC236}">
              <a16:creationId xmlns:a16="http://schemas.microsoft.com/office/drawing/2014/main" id="{00000000-0008-0000-06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73" name="Picture 1" descr="ALMASHRI_0">
          <a:extLst>
            <a:ext uri="{FF2B5EF4-FFF2-40B4-BE49-F238E27FC236}">
              <a16:creationId xmlns:a16="http://schemas.microsoft.com/office/drawing/2014/main" id="{00000000-0008-0000-06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774" name="Picture 1" descr="ALMASHRI_0">
          <a:extLst>
            <a:ext uri="{FF2B5EF4-FFF2-40B4-BE49-F238E27FC236}">
              <a16:creationId xmlns:a16="http://schemas.microsoft.com/office/drawing/2014/main" id="{00000000-0008-0000-06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75" name="Picture 1" descr="ALMASHRI_0">
          <a:extLst>
            <a:ext uri="{FF2B5EF4-FFF2-40B4-BE49-F238E27FC236}">
              <a16:creationId xmlns:a16="http://schemas.microsoft.com/office/drawing/2014/main" id="{00000000-0008-0000-06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76" name="Picture 1" descr="ALMASHRI_0">
          <a:extLst>
            <a:ext uri="{FF2B5EF4-FFF2-40B4-BE49-F238E27FC236}">
              <a16:creationId xmlns:a16="http://schemas.microsoft.com/office/drawing/2014/main" id="{00000000-0008-0000-06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77" name="Picture 1" descr="ALMASHRI_0">
          <a:extLst>
            <a:ext uri="{FF2B5EF4-FFF2-40B4-BE49-F238E27FC236}">
              <a16:creationId xmlns:a16="http://schemas.microsoft.com/office/drawing/2014/main" id="{00000000-0008-0000-06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78" name="Picture 1" descr="ALMASHRI_0">
          <a:extLst>
            <a:ext uri="{FF2B5EF4-FFF2-40B4-BE49-F238E27FC236}">
              <a16:creationId xmlns:a16="http://schemas.microsoft.com/office/drawing/2014/main" id="{00000000-0008-0000-06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79" name="Picture 1" descr="ALMASHRI_0">
          <a:extLst>
            <a:ext uri="{FF2B5EF4-FFF2-40B4-BE49-F238E27FC236}">
              <a16:creationId xmlns:a16="http://schemas.microsoft.com/office/drawing/2014/main" id="{00000000-0008-0000-06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0" name="Picture 1" descr="ALMASHRI_0">
          <a:extLst>
            <a:ext uri="{FF2B5EF4-FFF2-40B4-BE49-F238E27FC236}">
              <a16:creationId xmlns:a16="http://schemas.microsoft.com/office/drawing/2014/main" id="{00000000-0008-0000-06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1" name="Picture 1" descr="ALMASHRI_0">
          <a:extLst>
            <a:ext uri="{FF2B5EF4-FFF2-40B4-BE49-F238E27FC236}">
              <a16:creationId xmlns:a16="http://schemas.microsoft.com/office/drawing/2014/main" id="{00000000-0008-0000-06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2" name="Picture 1" descr="ALMASHRI_0">
          <a:extLst>
            <a:ext uri="{FF2B5EF4-FFF2-40B4-BE49-F238E27FC236}">
              <a16:creationId xmlns:a16="http://schemas.microsoft.com/office/drawing/2014/main" id="{00000000-0008-0000-06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3" name="Picture 1" descr="ALMASHRI_0">
          <a:extLst>
            <a:ext uri="{FF2B5EF4-FFF2-40B4-BE49-F238E27FC236}">
              <a16:creationId xmlns:a16="http://schemas.microsoft.com/office/drawing/2014/main" id="{00000000-0008-0000-06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4" name="Picture 1" descr="ALMASHRI_0">
          <a:extLst>
            <a:ext uri="{FF2B5EF4-FFF2-40B4-BE49-F238E27FC236}">
              <a16:creationId xmlns:a16="http://schemas.microsoft.com/office/drawing/2014/main" id="{00000000-0008-0000-06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5" name="Picture 1" descr="ALMASHRI_0">
          <a:extLst>
            <a:ext uri="{FF2B5EF4-FFF2-40B4-BE49-F238E27FC236}">
              <a16:creationId xmlns:a16="http://schemas.microsoft.com/office/drawing/2014/main" id="{00000000-0008-0000-06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6" name="Picture 1" descr="ALMASHRI_0">
          <a:extLst>
            <a:ext uri="{FF2B5EF4-FFF2-40B4-BE49-F238E27FC236}">
              <a16:creationId xmlns:a16="http://schemas.microsoft.com/office/drawing/2014/main" id="{00000000-0008-0000-06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7" name="Picture 1" descr="ALMASHRI_0">
          <a:extLst>
            <a:ext uri="{FF2B5EF4-FFF2-40B4-BE49-F238E27FC236}">
              <a16:creationId xmlns:a16="http://schemas.microsoft.com/office/drawing/2014/main" id="{00000000-0008-0000-06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8" name="Picture 1" descr="ALMASHRI_0">
          <a:extLst>
            <a:ext uri="{FF2B5EF4-FFF2-40B4-BE49-F238E27FC236}">
              <a16:creationId xmlns:a16="http://schemas.microsoft.com/office/drawing/2014/main" id="{00000000-0008-0000-06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89" name="Picture 1" descr="ALMASHRI_0">
          <a:extLst>
            <a:ext uri="{FF2B5EF4-FFF2-40B4-BE49-F238E27FC236}">
              <a16:creationId xmlns:a16="http://schemas.microsoft.com/office/drawing/2014/main" id="{00000000-0008-0000-06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790" name="Picture 1" descr="ALMASHRI_0">
          <a:extLst>
            <a:ext uri="{FF2B5EF4-FFF2-40B4-BE49-F238E27FC236}">
              <a16:creationId xmlns:a16="http://schemas.microsoft.com/office/drawing/2014/main" id="{00000000-0008-0000-06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1" name="Picture 1" descr="ALMASHRI_0">
          <a:extLst>
            <a:ext uri="{FF2B5EF4-FFF2-40B4-BE49-F238E27FC236}">
              <a16:creationId xmlns:a16="http://schemas.microsoft.com/office/drawing/2014/main" id="{00000000-0008-0000-06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2" name="Picture 1" descr="ALMASHRI_0">
          <a:extLst>
            <a:ext uri="{FF2B5EF4-FFF2-40B4-BE49-F238E27FC236}">
              <a16:creationId xmlns:a16="http://schemas.microsoft.com/office/drawing/2014/main" id="{00000000-0008-0000-06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3" name="Picture 1" descr="ALMASHRI_0">
          <a:extLst>
            <a:ext uri="{FF2B5EF4-FFF2-40B4-BE49-F238E27FC236}">
              <a16:creationId xmlns:a16="http://schemas.microsoft.com/office/drawing/2014/main" id="{00000000-0008-0000-06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4" name="Picture 1" descr="ALMASHRI_0">
          <a:extLst>
            <a:ext uri="{FF2B5EF4-FFF2-40B4-BE49-F238E27FC236}">
              <a16:creationId xmlns:a16="http://schemas.microsoft.com/office/drawing/2014/main" id="{00000000-0008-0000-06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5" name="Picture 1" descr="ALMASHRI_0">
          <a:extLst>
            <a:ext uri="{FF2B5EF4-FFF2-40B4-BE49-F238E27FC236}">
              <a16:creationId xmlns:a16="http://schemas.microsoft.com/office/drawing/2014/main" id="{00000000-0008-0000-06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6" name="Picture 1" descr="ALMASHRI_0">
          <a:extLst>
            <a:ext uri="{FF2B5EF4-FFF2-40B4-BE49-F238E27FC236}">
              <a16:creationId xmlns:a16="http://schemas.microsoft.com/office/drawing/2014/main" id="{00000000-0008-0000-06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7" name="Picture 1" descr="ALMASHRI_0">
          <a:extLst>
            <a:ext uri="{FF2B5EF4-FFF2-40B4-BE49-F238E27FC236}">
              <a16:creationId xmlns:a16="http://schemas.microsoft.com/office/drawing/2014/main" id="{00000000-0008-0000-06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8" name="Picture 1" descr="ALMASHRI_0">
          <a:extLst>
            <a:ext uri="{FF2B5EF4-FFF2-40B4-BE49-F238E27FC236}">
              <a16:creationId xmlns:a16="http://schemas.microsoft.com/office/drawing/2014/main" id="{00000000-0008-0000-06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799" name="Picture 1" descr="ALMASHRI_0">
          <a:extLst>
            <a:ext uri="{FF2B5EF4-FFF2-40B4-BE49-F238E27FC236}">
              <a16:creationId xmlns:a16="http://schemas.microsoft.com/office/drawing/2014/main" id="{00000000-0008-0000-06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800" name="Picture 1" descr="ALMASHRI_0">
          <a:extLst>
            <a:ext uri="{FF2B5EF4-FFF2-40B4-BE49-F238E27FC236}">
              <a16:creationId xmlns:a16="http://schemas.microsoft.com/office/drawing/2014/main" id="{00000000-0008-0000-06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801" name="Picture 1" descr="ALMASHRI_0">
          <a:extLst>
            <a:ext uri="{FF2B5EF4-FFF2-40B4-BE49-F238E27FC236}">
              <a16:creationId xmlns:a16="http://schemas.microsoft.com/office/drawing/2014/main" id="{00000000-0008-0000-06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802" name="Picture 1" descr="ALMASHRI_0">
          <a:extLst>
            <a:ext uri="{FF2B5EF4-FFF2-40B4-BE49-F238E27FC236}">
              <a16:creationId xmlns:a16="http://schemas.microsoft.com/office/drawing/2014/main" id="{00000000-0008-0000-06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803" name="Picture 1" descr="ALMASHRI_0">
          <a:extLst>
            <a:ext uri="{FF2B5EF4-FFF2-40B4-BE49-F238E27FC236}">
              <a16:creationId xmlns:a16="http://schemas.microsoft.com/office/drawing/2014/main" id="{00000000-0008-0000-06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804" name="Picture 1" descr="ALMASHRI_0">
          <a:extLst>
            <a:ext uri="{FF2B5EF4-FFF2-40B4-BE49-F238E27FC236}">
              <a16:creationId xmlns:a16="http://schemas.microsoft.com/office/drawing/2014/main" id="{00000000-0008-0000-06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805" name="Picture 1" descr="ALMASHRI_0">
          <a:extLst>
            <a:ext uri="{FF2B5EF4-FFF2-40B4-BE49-F238E27FC236}">
              <a16:creationId xmlns:a16="http://schemas.microsoft.com/office/drawing/2014/main" id="{00000000-0008-0000-06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806" name="Picture 1" descr="ALMASHRI_0">
          <a:extLst>
            <a:ext uri="{FF2B5EF4-FFF2-40B4-BE49-F238E27FC236}">
              <a16:creationId xmlns:a16="http://schemas.microsoft.com/office/drawing/2014/main" id="{00000000-0008-0000-06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07" name="Picture 1" descr="ALMASHRI_0">
          <a:extLst>
            <a:ext uri="{FF2B5EF4-FFF2-40B4-BE49-F238E27FC236}">
              <a16:creationId xmlns:a16="http://schemas.microsoft.com/office/drawing/2014/main" id="{00000000-0008-0000-06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08" name="Picture 1" descr="ALMASHRI_0">
          <a:extLst>
            <a:ext uri="{FF2B5EF4-FFF2-40B4-BE49-F238E27FC236}">
              <a16:creationId xmlns:a16="http://schemas.microsoft.com/office/drawing/2014/main" id="{00000000-0008-0000-06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09" name="Picture 1" descr="ALMASHRI_0">
          <a:extLst>
            <a:ext uri="{FF2B5EF4-FFF2-40B4-BE49-F238E27FC236}">
              <a16:creationId xmlns:a16="http://schemas.microsoft.com/office/drawing/2014/main" id="{00000000-0008-0000-06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0" name="Picture 1" descr="ALMASHRI_0">
          <a:extLst>
            <a:ext uri="{FF2B5EF4-FFF2-40B4-BE49-F238E27FC236}">
              <a16:creationId xmlns:a16="http://schemas.microsoft.com/office/drawing/2014/main" id="{00000000-0008-0000-06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1" name="Picture 1" descr="ALMASHRI_0">
          <a:extLst>
            <a:ext uri="{FF2B5EF4-FFF2-40B4-BE49-F238E27FC236}">
              <a16:creationId xmlns:a16="http://schemas.microsoft.com/office/drawing/2014/main" id="{00000000-0008-0000-06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2" name="Picture 1" descr="ALMASHRI_0">
          <a:extLst>
            <a:ext uri="{FF2B5EF4-FFF2-40B4-BE49-F238E27FC236}">
              <a16:creationId xmlns:a16="http://schemas.microsoft.com/office/drawing/2014/main" id="{00000000-0008-0000-06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3" name="Picture 1" descr="ALMASHRI_0">
          <a:extLst>
            <a:ext uri="{FF2B5EF4-FFF2-40B4-BE49-F238E27FC236}">
              <a16:creationId xmlns:a16="http://schemas.microsoft.com/office/drawing/2014/main" id="{00000000-0008-0000-06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4" name="Picture 1" descr="ALMASHRI_0">
          <a:extLst>
            <a:ext uri="{FF2B5EF4-FFF2-40B4-BE49-F238E27FC236}">
              <a16:creationId xmlns:a16="http://schemas.microsoft.com/office/drawing/2014/main" id="{00000000-0008-0000-06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5" name="Picture 1" descr="ALMASHRI_0">
          <a:extLst>
            <a:ext uri="{FF2B5EF4-FFF2-40B4-BE49-F238E27FC236}">
              <a16:creationId xmlns:a16="http://schemas.microsoft.com/office/drawing/2014/main" id="{00000000-0008-0000-06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6" name="Picture 1" descr="ALMASHRI_0">
          <a:extLst>
            <a:ext uri="{FF2B5EF4-FFF2-40B4-BE49-F238E27FC236}">
              <a16:creationId xmlns:a16="http://schemas.microsoft.com/office/drawing/2014/main" id="{00000000-0008-0000-06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7" name="Picture 1" descr="ALMASHRI_0">
          <a:extLst>
            <a:ext uri="{FF2B5EF4-FFF2-40B4-BE49-F238E27FC236}">
              <a16:creationId xmlns:a16="http://schemas.microsoft.com/office/drawing/2014/main" id="{00000000-0008-0000-06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8" name="Picture 1" descr="ALMASHRI_0">
          <a:extLst>
            <a:ext uri="{FF2B5EF4-FFF2-40B4-BE49-F238E27FC236}">
              <a16:creationId xmlns:a16="http://schemas.microsoft.com/office/drawing/2014/main" id="{00000000-0008-0000-06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19" name="Picture 1" descr="ALMASHRI_0">
          <a:extLst>
            <a:ext uri="{FF2B5EF4-FFF2-40B4-BE49-F238E27FC236}">
              <a16:creationId xmlns:a16="http://schemas.microsoft.com/office/drawing/2014/main" id="{00000000-0008-0000-06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20" name="Picture 1" descr="ALMASHRI_0">
          <a:extLst>
            <a:ext uri="{FF2B5EF4-FFF2-40B4-BE49-F238E27FC236}">
              <a16:creationId xmlns:a16="http://schemas.microsoft.com/office/drawing/2014/main" id="{00000000-0008-0000-06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21" name="Picture 1" descr="ALMASHRI_0">
          <a:extLst>
            <a:ext uri="{FF2B5EF4-FFF2-40B4-BE49-F238E27FC236}">
              <a16:creationId xmlns:a16="http://schemas.microsoft.com/office/drawing/2014/main" id="{00000000-0008-0000-06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22" name="Picture 1" descr="ALMASHRI_0">
          <a:extLst>
            <a:ext uri="{FF2B5EF4-FFF2-40B4-BE49-F238E27FC236}">
              <a16:creationId xmlns:a16="http://schemas.microsoft.com/office/drawing/2014/main" id="{00000000-0008-0000-06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23" name="Picture 1" descr="ALMASHRI_0">
          <a:extLst>
            <a:ext uri="{FF2B5EF4-FFF2-40B4-BE49-F238E27FC236}">
              <a16:creationId xmlns:a16="http://schemas.microsoft.com/office/drawing/2014/main" id="{00000000-0008-0000-06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24" name="Picture 1" descr="ALMASHRI_0">
          <a:extLst>
            <a:ext uri="{FF2B5EF4-FFF2-40B4-BE49-F238E27FC236}">
              <a16:creationId xmlns:a16="http://schemas.microsoft.com/office/drawing/2014/main" id="{00000000-0008-0000-06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25" name="Picture 1" descr="ALMASHRI_0">
          <a:extLst>
            <a:ext uri="{FF2B5EF4-FFF2-40B4-BE49-F238E27FC236}">
              <a16:creationId xmlns:a16="http://schemas.microsoft.com/office/drawing/2014/main" id="{00000000-0008-0000-06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26" name="Picture 1" descr="ALMASHRI_0">
          <a:extLst>
            <a:ext uri="{FF2B5EF4-FFF2-40B4-BE49-F238E27FC236}">
              <a16:creationId xmlns:a16="http://schemas.microsoft.com/office/drawing/2014/main" id="{00000000-0008-0000-06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27" name="Picture 1" descr="ALMASHRI_0">
          <a:extLst>
            <a:ext uri="{FF2B5EF4-FFF2-40B4-BE49-F238E27FC236}">
              <a16:creationId xmlns:a16="http://schemas.microsoft.com/office/drawing/2014/main" id="{00000000-0008-0000-06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28" name="Picture 1" descr="ALMASHRI_0">
          <a:extLst>
            <a:ext uri="{FF2B5EF4-FFF2-40B4-BE49-F238E27FC236}">
              <a16:creationId xmlns:a16="http://schemas.microsoft.com/office/drawing/2014/main" id="{00000000-0008-0000-06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29" name="Picture 1" descr="ALMASHRI_0">
          <a:extLst>
            <a:ext uri="{FF2B5EF4-FFF2-40B4-BE49-F238E27FC236}">
              <a16:creationId xmlns:a16="http://schemas.microsoft.com/office/drawing/2014/main" id="{00000000-0008-0000-06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0" name="Picture 1" descr="ALMASHRI_0">
          <a:extLst>
            <a:ext uri="{FF2B5EF4-FFF2-40B4-BE49-F238E27FC236}">
              <a16:creationId xmlns:a16="http://schemas.microsoft.com/office/drawing/2014/main" id="{00000000-0008-0000-06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1" name="Picture 1" descr="ALMASHRI_0">
          <a:extLst>
            <a:ext uri="{FF2B5EF4-FFF2-40B4-BE49-F238E27FC236}">
              <a16:creationId xmlns:a16="http://schemas.microsoft.com/office/drawing/2014/main" id="{00000000-0008-0000-06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2" name="Picture 1" descr="ALMASHRI_0">
          <a:extLst>
            <a:ext uri="{FF2B5EF4-FFF2-40B4-BE49-F238E27FC236}">
              <a16:creationId xmlns:a16="http://schemas.microsoft.com/office/drawing/2014/main" id="{00000000-0008-0000-06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3" name="Picture 1" descr="ALMASHRI_0">
          <a:extLst>
            <a:ext uri="{FF2B5EF4-FFF2-40B4-BE49-F238E27FC236}">
              <a16:creationId xmlns:a16="http://schemas.microsoft.com/office/drawing/2014/main" id="{00000000-0008-0000-06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4" name="Picture 1" descr="ALMASHRI_0">
          <a:extLst>
            <a:ext uri="{FF2B5EF4-FFF2-40B4-BE49-F238E27FC236}">
              <a16:creationId xmlns:a16="http://schemas.microsoft.com/office/drawing/2014/main" id="{00000000-0008-0000-06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5" name="Picture 1" descr="ALMASHRI_0">
          <a:extLst>
            <a:ext uri="{FF2B5EF4-FFF2-40B4-BE49-F238E27FC236}">
              <a16:creationId xmlns:a16="http://schemas.microsoft.com/office/drawing/2014/main" id="{00000000-0008-0000-06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6" name="Picture 1" descr="ALMASHRI_0">
          <a:extLst>
            <a:ext uri="{FF2B5EF4-FFF2-40B4-BE49-F238E27FC236}">
              <a16:creationId xmlns:a16="http://schemas.microsoft.com/office/drawing/2014/main" id="{00000000-0008-0000-06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7" name="Picture 1" descr="ALMASHRI_0">
          <a:extLst>
            <a:ext uri="{FF2B5EF4-FFF2-40B4-BE49-F238E27FC236}">
              <a16:creationId xmlns:a16="http://schemas.microsoft.com/office/drawing/2014/main" id="{00000000-0008-0000-06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38" name="Picture 1" descr="ALMASHRI_0">
          <a:extLst>
            <a:ext uri="{FF2B5EF4-FFF2-40B4-BE49-F238E27FC236}">
              <a16:creationId xmlns:a16="http://schemas.microsoft.com/office/drawing/2014/main" id="{00000000-0008-0000-06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39" name="Picture 1" descr="ALMASHRI_0">
          <a:extLst>
            <a:ext uri="{FF2B5EF4-FFF2-40B4-BE49-F238E27FC236}">
              <a16:creationId xmlns:a16="http://schemas.microsoft.com/office/drawing/2014/main" id="{00000000-0008-0000-06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0" name="Picture 1" descr="ALMASHRI_0">
          <a:extLst>
            <a:ext uri="{FF2B5EF4-FFF2-40B4-BE49-F238E27FC236}">
              <a16:creationId xmlns:a16="http://schemas.microsoft.com/office/drawing/2014/main" id="{00000000-0008-0000-06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1" name="Picture 1" descr="ALMASHRI_0">
          <a:extLst>
            <a:ext uri="{FF2B5EF4-FFF2-40B4-BE49-F238E27FC236}">
              <a16:creationId xmlns:a16="http://schemas.microsoft.com/office/drawing/2014/main" id="{00000000-0008-0000-06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2" name="Picture 1" descr="ALMASHRI_0">
          <a:extLst>
            <a:ext uri="{FF2B5EF4-FFF2-40B4-BE49-F238E27FC236}">
              <a16:creationId xmlns:a16="http://schemas.microsoft.com/office/drawing/2014/main" id="{00000000-0008-0000-06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3" name="Picture 1" descr="ALMASHRI_0">
          <a:extLst>
            <a:ext uri="{FF2B5EF4-FFF2-40B4-BE49-F238E27FC236}">
              <a16:creationId xmlns:a16="http://schemas.microsoft.com/office/drawing/2014/main" id="{00000000-0008-0000-06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4" name="Picture 1" descr="ALMASHRI_0">
          <a:extLst>
            <a:ext uri="{FF2B5EF4-FFF2-40B4-BE49-F238E27FC236}">
              <a16:creationId xmlns:a16="http://schemas.microsoft.com/office/drawing/2014/main" id="{00000000-0008-0000-06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5" name="Picture 1" descr="ALMASHRI_0">
          <a:extLst>
            <a:ext uri="{FF2B5EF4-FFF2-40B4-BE49-F238E27FC236}">
              <a16:creationId xmlns:a16="http://schemas.microsoft.com/office/drawing/2014/main" id="{00000000-0008-0000-06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6" name="Picture 1" descr="ALMASHRI_0">
          <a:extLst>
            <a:ext uri="{FF2B5EF4-FFF2-40B4-BE49-F238E27FC236}">
              <a16:creationId xmlns:a16="http://schemas.microsoft.com/office/drawing/2014/main" id="{00000000-0008-0000-06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7" name="Picture 1" descr="ALMASHRI_0">
          <a:extLst>
            <a:ext uri="{FF2B5EF4-FFF2-40B4-BE49-F238E27FC236}">
              <a16:creationId xmlns:a16="http://schemas.microsoft.com/office/drawing/2014/main" id="{00000000-0008-0000-06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8" name="Picture 1" descr="ALMASHRI_0">
          <a:extLst>
            <a:ext uri="{FF2B5EF4-FFF2-40B4-BE49-F238E27FC236}">
              <a16:creationId xmlns:a16="http://schemas.microsoft.com/office/drawing/2014/main" id="{00000000-0008-0000-06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49" name="Picture 1" descr="ALMASHRI_0">
          <a:extLst>
            <a:ext uri="{FF2B5EF4-FFF2-40B4-BE49-F238E27FC236}">
              <a16:creationId xmlns:a16="http://schemas.microsoft.com/office/drawing/2014/main" id="{00000000-0008-0000-06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50" name="Picture 1" descr="ALMASHRI_0">
          <a:extLst>
            <a:ext uri="{FF2B5EF4-FFF2-40B4-BE49-F238E27FC236}">
              <a16:creationId xmlns:a16="http://schemas.microsoft.com/office/drawing/2014/main" id="{00000000-0008-0000-06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51" name="Picture 1" descr="ALMASHRI_0">
          <a:extLst>
            <a:ext uri="{FF2B5EF4-FFF2-40B4-BE49-F238E27FC236}">
              <a16:creationId xmlns:a16="http://schemas.microsoft.com/office/drawing/2014/main" id="{00000000-0008-0000-06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52" name="Picture 1" descr="ALMASHRI_0">
          <a:extLst>
            <a:ext uri="{FF2B5EF4-FFF2-40B4-BE49-F238E27FC236}">
              <a16:creationId xmlns:a16="http://schemas.microsoft.com/office/drawing/2014/main" id="{00000000-0008-0000-06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53" name="Picture 1" descr="ALMASHRI_0">
          <a:extLst>
            <a:ext uri="{FF2B5EF4-FFF2-40B4-BE49-F238E27FC236}">
              <a16:creationId xmlns:a16="http://schemas.microsoft.com/office/drawing/2014/main" id="{00000000-0008-0000-06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854" name="Picture 1" descr="ALMASHRI_0">
          <a:extLst>
            <a:ext uri="{FF2B5EF4-FFF2-40B4-BE49-F238E27FC236}">
              <a16:creationId xmlns:a16="http://schemas.microsoft.com/office/drawing/2014/main" id="{00000000-0008-0000-06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55" name="Picture 1" descr="ALMASHRI_0">
          <a:extLst>
            <a:ext uri="{FF2B5EF4-FFF2-40B4-BE49-F238E27FC236}">
              <a16:creationId xmlns:a16="http://schemas.microsoft.com/office/drawing/2014/main" id="{00000000-0008-0000-06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56" name="Picture 1" descr="ALMASHRI_0">
          <a:extLst>
            <a:ext uri="{FF2B5EF4-FFF2-40B4-BE49-F238E27FC236}">
              <a16:creationId xmlns:a16="http://schemas.microsoft.com/office/drawing/2014/main" id="{00000000-0008-0000-06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57" name="Picture 1" descr="ALMASHRI_0">
          <a:extLst>
            <a:ext uri="{FF2B5EF4-FFF2-40B4-BE49-F238E27FC236}">
              <a16:creationId xmlns:a16="http://schemas.microsoft.com/office/drawing/2014/main" id="{00000000-0008-0000-06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58" name="Picture 1" descr="ALMASHRI_0">
          <a:extLst>
            <a:ext uri="{FF2B5EF4-FFF2-40B4-BE49-F238E27FC236}">
              <a16:creationId xmlns:a16="http://schemas.microsoft.com/office/drawing/2014/main" id="{00000000-0008-0000-06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59" name="Picture 1" descr="ALMASHRI_0">
          <a:extLst>
            <a:ext uri="{FF2B5EF4-FFF2-40B4-BE49-F238E27FC236}">
              <a16:creationId xmlns:a16="http://schemas.microsoft.com/office/drawing/2014/main" id="{00000000-0008-0000-06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0" name="Picture 1" descr="ALMASHRI_0">
          <a:extLst>
            <a:ext uri="{FF2B5EF4-FFF2-40B4-BE49-F238E27FC236}">
              <a16:creationId xmlns:a16="http://schemas.microsoft.com/office/drawing/2014/main" id="{00000000-0008-0000-06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1" name="Picture 1" descr="ALMASHRI_0">
          <a:extLst>
            <a:ext uri="{FF2B5EF4-FFF2-40B4-BE49-F238E27FC236}">
              <a16:creationId xmlns:a16="http://schemas.microsoft.com/office/drawing/2014/main" id="{00000000-0008-0000-06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2" name="Picture 1" descr="ALMASHRI_0">
          <a:extLst>
            <a:ext uri="{FF2B5EF4-FFF2-40B4-BE49-F238E27FC236}">
              <a16:creationId xmlns:a16="http://schemas.microsoft.com/office/drawing/2014/main" id="{00000000-0008-0000-06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3" name="Picture 1" descr="ALMASHRI_0">
          <a:extLst>
            <a:ext uri="{FF2B5EF4-FFF2-40B4-BE49-F238E27FC236}">
              <a16:creationId xmlns:a16="http://schemas.microsoft.com/office/drawing/2014/main" id="{00000000-0008-0000-06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4" name="Picture 1" descr="ALMASHRI_0">
          <a:extLst>
            <a:ext uri="{FF2B5EF4-FFF2-40B4-BE49-F238E27FC236}">
              <a16:creationId xmlns:a16="http://schemas.microsoft.com/office/drawing/2014/main" id="{00000000-0008-0000-06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5" name="Picture 1" descr="ALMASHRI_0">
          <a:extLst>
            <a:ext uri="{FF2B5EF4-FFF2-40B4-BE49-F238E27FC236}">
              <a16:creationId xmlns:a16="http://schemas.microsoft.com/office/drawing/2014/main" id="{00000000-0008-0000-06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6" name="Picture 1" descr="ALMASHRI_0">
          <a:extLst>
            <a:ext uri="{FF2B5EF4-FFF2-40B4-BE49-F238E27FC236}">
              <a16:creationId xmlns:a16="http://schemas.microsoft.com/office/drawing/2014/main" id="{00000000-0008-0000-06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7" name="Picture 1" descr="ALMASHRI_0">
          <a:extLst>
            <a:ext uri="{FF2B5EF4-FFF2-40B4-BE49-F238E27FC236}">
              <a16:creationId xmlns:a16="http://schemas.microsoft.com/office/drawing/2014/main" id="{00000000-0008-0000-06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8" name="Picture 1" descr="ALMASHRI_0">
          <a:extLst>
            <a:ext uri="{FF2B5EF4-FFF2-40B4-BE49-F238E27FC236}">
              <a16:creationId xmlns:a16="http://schemas.microsoft.com/office/drawing/2014/main" id="{00000000-0008-0000-06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69" name="Picture 1" descr="ALMASHRI_0">
          <a:extLst>
            <a:ext uri="{FF2B5EF4-FFF2-40B4-BE49-F238E27FC236}">
              <a16:creationId xmlns:a16="http://schemas.microsoft.com/office/drawing/2014/main" id="{00000000-0008-0000-06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870" name="Picture 1" descr="ALMASHRI_0">
          <a:extLst>
            <a:ext uri="{FF2B5EF4-FFF2-40B4-BE49-F238E27FC236}">
              <a16:creationId xmlns:a16="http://schemas.microsoft.com/office/drawing/2014/main" id="{00000000-0008-0000-06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1" name="Picture 1" descr="ALMASHRI_0">
          <a:extLst>
            <a:ext uri="{FF2B5EF4-FFF2-40B4-BE49-F238E27FC236}">
              <a16:creationId xmlns:a16="http://schemas.microsoft.com/office/drawing/2014/main" id="{00000000-0008-0000-06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2" name="Picture 1" descr="ALMASHRI_0">
          <a:extLst>
            <a:ext uri="{FF2B5EF4-FFF2-40B4-BE49-F238E27FC236}">
              <a16:creationId xmlns:a16="http://schemas.microsoft.com/office/drawing/2014/main" id="{00000000-0008-0000-06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3" name="Picture 1" descr="ALMASHRI_0">
          <a:extLst>
            <a:ext uri="{FF2B5EF4-FFF2-40B4-BE49-F238E27FC236}">
              <a16:creationId xmlns:a16="http://schemas.microsoft.com/office/drawing/2014/main" id="{00000000-0008-0000-06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4" name="Picture 1" descr="ALMASHRI_0">
          <a:extLst>
            <a:ext uri="{FF2B5EF4-FFF2-40B4-BE49-F238E27FC236}">
              <a16:creationId xmlns:a16="http://schemas.microsoft.com/office/drawing/2014/main" id="{00000000-0008-0000-06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5" name="Picture 1" descr="ALMASHRI_0">
          <a:extLst>
            <a:ext uri="{FF2B5EF4-FFF2-40B4-BE49-F238E27FC236}">
              <a16:creationId xmlns:a16="http://schemas.microsoft.com/office/drawing/2014/main" id="{00000000-0008-0000-06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6" name="Picture 1" descr="ALMASHRI_0">
          <a:extLst>
            <a:ext uri="{FF2B5EF4-FFF2-40B4-BE49-F238E27FC236}">
              <a16:creationId xmlns:a16="http://schemas.microsoft.com/office/drawing/2014/main" id="{00000000-0008-0000-06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7" name="Picture 1" descr="ALMASHRI_0">
          <a:extLst>
            <a:ext uri="{FF2B5EF4-FFF2-40B4-BE49-F238E27FC236}">
              <a16:creationId xmlns:a16="http://schemas.microsoft.com/office/drawing/2014/main" id="{00000000-0008-0000-06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8" name="Picture 1" descr="ALMASHRI_0">
          <a:extLst>
            <a:ext uri="{FF2B5EF4-FFF2-40B4-BE49-F238E27FC236}">
              <a16:creationId xmlns:a16="http://schemas.microsoft.com/office/drawing/2014/main" id="{00000000-0008-0000-06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79" name="Picture 1" descr="ALMASHRI_0">
          <a:extLst>
            <a:ext uri="{FF2B5EF4-FFF2-40B4-BE49-F238E27FC236}">
              <a16:creationId xmlns:a16="http://schemas.microsoft.com/office/drawing/2014/main" id="{00000000-0008-0000-06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80" name="Picture 1" descr="ALMASHRI_0">
          <a:extLst>
            <a:ext uri="{FF2B5EF4-FFF2-40B4-BE49-F238E27FC236}">
              <a16:creationId xmlns:a16="http://schemas.microsoft.com/office/drawing/2014/main" id="{00000000-0008-0000-06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81" name="Picture 1" descr="ALMASHRI_0">
          <a:extLst>
            <a:ext uri="{FF2B5EF4-FFF2-40B4-BE49-F238E27FC236}">
              <a16:creationId xmlns:a16="http://schemas.microsoft.com/office/drawing/2014/main" id="{00000000-0008-0000-06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82" name="Picture 1" descr="ALMASHRI_0">
          <a:extLst>
            <a:ext uri="{FF2B5EF4-FFF2-40B4-BE49-F238E27FC236}">
              <a16:creationId xmlns:a16="http://schemas.microsoft.com/office/drawing/2014/main" id="{00000000-0008-0000-06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83" name="Picture 1" descr="ALMASHRI_0">
          <a:extLst>
            <a:ext uri="{FF2B5EF4-FFF2-40B4-BE49-F238E27FC236}">
              <a16:creationId xmlns:a16="http://schemas.microsoft.com/office/drawing/2014/main" id="{00000000-0008-0000-06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84" name="Picture 1" descr="ALMASHRI_0">
          <a:extLst>
            <a:ext uri="{FF2B5EF4-FFF2-40B4-BE49-F238E27FC236}">
              <a16:creationId xmlns:a16="http://schemas.microsoft.com/office/drawing/2014/main" id="{00000000-0008-0000-06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85" name="Picture 1" descr="ALMASHRI_0">
          <a:extLst>
            <a:ext uri="{FF2B5EF4-FFF2-40B4-BE49-F238E27FC236}">
              <a16:creationId xmlns:a16="http://schemas.microsoft.com/office/drawing/2014/main" id="{00000000-0008-0000-06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886" name="Picture 1" descr="ALMASHRI_0">
          <a:extLst>
            <a:ext uri="{FF2B5EF4-FFF2-40B4-BE49-F238E27FC236}">
              <a16:creationId xmlns:a16="http://schemas.microsoft.com/office/drawing/2014/main" id="{00000000-0008-0000-06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87" name="Picture 1" descr="ALMASHRI_0">
          <a:extLst>
            <a:ext uri="{FF2B5EF4-FFF2-40B4-BE49-F238E27FC236}">
              <a16:creationId xmlns:a16="http://schemas.microsoft.com/office/drawing/2014/main" id="{00000000-0008-0000-06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88" name="Picture 1" descr="ALMASHRI_0">
          <a:extLst>
            <a:ext uri="{FF2B5EF4-FFF2-40B4-BE49-F238E27FC236}">
              <a16:creationId xmlns:a16="http://schemas.microsoft.com/office/drawing/2014/main" id="{00000000-0008-0000-06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89" name="Picture 1" descr="ALMASHRI_0">
          <a:extLst>
            <a:ext uri="{FF2B5EF4-FFF2-40B4-BE49-F238E27FC236}">
              <a16:creationId xmlns:a16="http://schemas.microsoft.com/office/drawing/2014/main" id="{00000000-0008-0000-06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0" name="Picture 1" descr="ALMASHRI_0">
          <a:extLst>
            <a:ext uri="{FF2B5EF4-FFF2-40B4-BE49-F238E27FC236}">
              <a16:creationId xmlns:a16="http://schemas.microsoft.com/office/drawing/2014/main" id="{00000000-0008-0000-06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1" name="Picture 1" descr="ALMASHRI_0">
          <a:extLst>
            <a:ext uri="{FF2B5EF4-FFF2-40B4-BE49-F238E27FC236}">
              <a16:creationId xmlns:a16="http://schemas.microsoft.com/office/drawing/2014/main" id="{00000000-0008-0000-06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2" name="Picture 1" descr="ALMASHRI_0">
          <a:extLst>
            <a:ext uri="{FF2B5EF4-FFF2-40B4-BE49-F238E27FC236}">
              <a16:creationId xmlns:a16="http://schemas.microsoft.com/office/drawing/2014/main" id="{00000000-0008-0000-06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3" name="Picture 1" descr="ALMASHRI_0">
          <a:extLst>
            <a:ext uri="{FF2B5EF4-FFF2-40B4-BE49-F238E27FC236}">
              <a16:creationId xmlns:a16="http://schemas.microsoft.com/office/drawing/2014/main" id="{00000000-0008-0000-06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4" name="Picture 1" descr="ALMASHRI_0">
          <a:extLst>
            <a:ext uri="{FF2B5EF4-FFF2-40B4-BE49-F238E27FC236}">
              <a16:creationId xmlns:a16="http://schemas.microsoft.com/office/drawing/2014/main" id="{00000000-0008-0000-06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5" name="Picture 1" descr="ALMASHRI_0">
          <a:extLst>
            <a:ext uri="{FF2B5EF4-FFF2-40B4-BE49-F238E27FC236}">
              <a16:creationId xmlns:a16="http://schemas.microsoft.com/office/drawing/2014/main" id="{00000000-0008-0000-06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6" name="Picture 1" descr="ALMASHRI_0">
          <a:extLst>
            <a:ext uri="{FF2B5EF4-FFF2-40B4-BE49-F238E27FC236}">
              <a16:creationId xmlns:a16="http://schemas.microsoft.com/office/drawing/2014/main" id="{00000000-0008-0000-06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7" name="Picture 1" descr="ALMASHRI_0">
          <a:extLst>
            <a:ext uri="{FF2B5EF4-FFF2-40B4-BE49-F238E27FC236}">
              <a16:creationId xmlns:a16="http://schemas.microsoft.com/office/drawing/2014/main" id="{00000000-0008-0000-06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8" name="Picture 1" descr="ALMASHRI_0">
          <a:extLst>
            <a:ext uri="{FF2B5EF4-FFF2-40B4-BE49-F238E27FC236}">
              <a16:creationId xmlns:a16="http://schemas.microsoft.com/office/drawing/2014/main" id="{00000000-0008-0000-06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899" name="Picture 1" descr="ALMASHRI_0">
          <a:extLst>
            <a:ext uri="{FF2B5EF4-FFF2-40B4-BE49-F238E27FC236}">
              <a16:creationId xmlns:a16="http://schemas.microsoft.com/office/drawing/2014/main" id="{00000000-0008-0000-06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00" name="Picture 1" descr="ALMASHRI_0">
          <a:extLst>
            <a:ext uri="{FF2B5EF4-FFF2-40B4-BE49-F238E27FC236}">
              <a16:creationId xmlns:a16="http://schemas.microsoft.com/office/drawing/2014/main" id="{00000000-0008-0000-06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01" name="Picture 1" descr="ALMASHRI_0">
          <a:extLst>
            <a:ext uri="{FF2B5EF4-FFF2-40B4-BE49-F238E27FC236}">
              <a16:creationId xmlns:a16="http://schemas.microsoft.com/office/drawing/2014/main" id="{00000000-0008-0000-06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02" name="Picture 1" descr="ALMASHRI_0">
          <a:extLst>
            <a:ext uri="{FF2B5EF4-FFF2-40B4-BE49-F238E27FC236}">
              <a16:creationId xmlns:a16="http://schemas.microsoft.com/office/drawing/2014/main" id="{00000000-0008-0000-06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03" name="Picture 1" descr="ALMASHRI_0">
          <a:extLst>
            <a:ext uri="{FF2B5EF4-FFF2-40B4-BE49-F238E27FC236}">
              <a16:creationId xmlns:a16="http://schemas.microsoft.com/office/drawing/2014/main" id="{00000000-0008-0000-06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04" name="Picture 1" descr="ALMASHRI_0">
          <a:extLst>
            <a:ext uri="{FF2B5EF4-FFF2-40B4-BE49-F238E27FC236}">
              <a16:creationId xmlns:a16="http://schemas.microsoft.com/office/drawing/2014/main" id="{00000000-0008-0000-06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05" name="Picture 1" descr="ALMASHRI_0">
          <a:extLst>
            <a:ext uri="{FF2B5EF4-FFF2-40B4-BE49-F238E27FC236}">
              <a16:creationId xmlns:a16="http://schemas.microsoft.com/office/drawing/2014/main" id="{00000000-0008-0000-06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06" name="Picture 1" descr="ALMASHRI_0">
          <a:extLst>
            <a:ext uri="{FF2B5EF4-FFF2-40B4-BE49-F238E27FC236}">
              <a16:creationId xmlns:a16="http://schemas.microsoft.com/office/drawing/2014/main" id="{00000000-0008-0000-06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07" name="Picture 1" descr="ALMASHRI_0">
          <a:extLst>
            <a:ext uri="{FF2B5EF4-FFF2-40B4-BE49-F238E27FC236}">
              <a16:creationId xmlns:a16="http://schemas.microsoft.com/office/drawing/2014/main" id="{00000000-0008-0000-06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08" name="Picture 1" descr="ALMASHRI_0">
          <a:extLst>
            <a:ext uri="{FF2B5EF4-FFF2-40B4-BE49-F238E27FC236}">
              <a16:creationId xmlns:a16="http://schemas.microsoft.com/office/drawing/2014/main" id="{00000000-0008-0000-06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09" name="Picture 1" descr="ALMASHRI_0">
          <a:extLst>
            <a:ext uri="{FF2B5EF4-FFF2-40B4-BE49-F238E27FC236}">
              <a16:creationId xmlns:a16="http://schemas.microsoft.com/office/drawing/2014/main" id="{00000000-0008-0000-06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0" name="Picture 1" descr="ALMASHRI_0">
          <a:extLst>
            <a:ext uri="{FF2B5EF4-FFF2-40B4-BE49-F238E27FC236}">
              <a16:creationId xmlns:a16="http://schemas.microsoft.com/office/drawing/2014/main" id="{00000000-0008-0000-06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1" name="Picture 1" descr="ALMASHRI_0">
          <a:extLst>
            <a:ext uri="{FF2B5EF4-FFF2-40B4-BE49-F238E27FC236}">
              <a16:creationId xmlns:a16="http://schemas.microsoft.com/office/drawing/2014/main" id="{00000000-0008-0000-06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2" name="Picture 1" descr="ALMASHRI_0">
          <a:extLst>
            <a:ext uri="{FF2B5EF4-FFF2-40B4-BE49-F238E27FC236}">
              <a16:creationId xmlns:a16="http://schemas.microsoft.com/office/drawing/2014/main" id="{00000000-0008-0000-06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3" name="Picture 1" descr="ALMASHRI_0">
          <a:extLst>
            <a:ext uri="{FF2B5EF4-FFF2-40B4-BE49-F238E27FC236}">
              <a16:creationId xmlns:a16="http://schemas.microsoft.com/office/drawing/2014/main" id="{00000000-0008-0000-06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4" name="Picture 1" descr="ALMASHRI_0">
          <a:extLst>
            <a:ext uri="{FF2B5EF4-FFF2-40B4-BE49-F238E27FC236}">
              <a16:creationId xmlns:a16="http://schemas.microsoft.com/office/drawing/2014/main" id="{00000000-0008-0000-06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5" name="Picture 1" descr="ALMASHRI_0">
          <a:extLst>
            <a:ext uri="{FF2B5EF4-FFF2-40B4-BE49-F238E27FC236}">
              <a16:creationId xmlns:a16="http://schemas.microsoft.com/office/drawing/2014/main" id="{00000000-0008-0000-06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6" name="Picture 1" descr="ALMASHRI_0">
          <a:extLst>
            <a:ext uri="{FF2B5EF4-FFF2-40B4-BE49-F238E27FC236}">
              <a16:creationId xmlns:a16="http://schemas.microsoft.com/office/drawing/2014/main" id="{00000000-0008-0000-06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7" name="Picture 1" descr="ALMASHRI_0">
          <a:extLst>
            <a:ext uri="{FF2B5EF4-FFF2-40B4-BE49-F238E27FC236}">
              <a16:creationId xmlns:a16="http://schemas.microsoft.com/office/drawing/2014/main" id="{00000000-0008-0000-06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5918" name="Picture 1" descr="ALMASHRI_0">
          <a:extLst>
            <a:ext uri="{FF2B5EF4-FFF2-40B4-BE49-F238E27FC236}">
              <a16:creationId xmlns:a16="http://schemas.microsoft.com/office/drawing/2014/main" id="{00000000-0008-0000-06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19" name="Picture 1" descr="ALMASHRI_0">
          <a:extLst>
            <a:ext uri="{FF2B5EF4-FFF2-40B4-BE49-F238E27FC236}">
              <a16:creationId xmlns:a16="http://schemas.microsoft.com/office/drawing/2014/main" id="{00000000-0008-0000-06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0" name="Picture 1" descr="ALMASHRI_0">
          <a:extLst>
            <a:ext uri="{FF2B5EF4-FFF2-40B4-BE49-F238E27FC236}">
              <a16:creationId xmlns:a16="http://schemas.microsoft.com/office/drawing/2014/main" id="{00000000-0008-0000-06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1" name="Picture 1" descr="ALMASHRI_0">
          <a:extLst>
            <a:ext uri="{FF2B5EF4-FFF2-40B4-BE49-F238E27FC236}">
              <a16:creationId xmlns:a16="http://schemas.microsoft.com/office/drawing/2014/main" id="{00000000-0008-0000-06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2" name="Picture 1" descr="ALMASHRI_0">
          <a:extLst>
            <a:ext uri="{FF2B5EF4-FFF2-40B4-BE49-F238E27FC236}">
              <a16:creationId xmlns:a16="http://schemas.microsoft.com/office/drawing/2014/main" id="{00000000-0008-0000-06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3" name="Picture 1" descr="ALMASHRI_0">
          <a:extLst>
            <a:ext uri="{FF2B5EF4-FFF2-40B4-BE49-F238E27FC236}">
              <a16:creationId xmlns:a16="http://schemas.microsoft.com/office/drawing/2014/main" id="{00000000-0008-0000-06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4" name="Picture 1" descr="ALMASHRI_0">
          <a:extLst>
            <a:ext uri="{FF2B5EF4-FFF2-40B4-BE49-F238E27FC236}">
              <a16:creationId xmlns:a16="http://schemas.microsoft.com/office/drawing/2014/main" id="{00000000-0008-0000-06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5" name="Picture 1" descr="ALMASHRI_0">
          <a:extLst>
            <a:ext uri="{FF2B5EF4-FFF2-40B4-BE49-F238E27FC236}">
              <a16:creationId xmlns:a16="http://schemas.microsoft.com/office/drawing/2014/main" id="{00000000-0008-0000-06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6" name="Picture 1" descr="ALMASHRI_0">
          <a:extLst>
            <a:ext uri="{FF2B5EF4-FFF2-40B4-BE49-F238E27FC236}">
              <a16:creationId xmlns:a16="http://schemas.microsoft.com/office/drawing/2014/main" id="{00000000-0008-0000-06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7" name="Picture 1" descr="ALMASHRI_0">
          <a:extLst>
            <a:ext uri="{FF2B5EF4-FFF2-40B4-BE49-F238E27FC236}">
              <a16:creationId xmlns:a16="http://schemas.microsoft.com/office/drawing/2014/main" id="{00000000-0008-0000-06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8" name="Picture 1" descr="ALMASHRI_0">
          <a:extLst>
            <a:ext uri="{FF2B5EF4-FFF2-40B4-BE49-F238E27FC236}">
              <a16:creationId xmlns:a16="http://schemas.microsoft.com/office/drawing/2014/main" id="{00000000-0008-0000-06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29" name="Picture 1" descr="ALMASHRI_0">
          <a:extLst>
            <a:ext uri="{FF2B5EF4-FFF2-40B4-BE49-F238E27FC236}">
              <a16:creationId xmlns:a16="http://schemas.microsoft.com/office/drawing/2014/main" id="{00000000-0008-0000-06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30" name="Picture 1" descr="ALMASHRI_0">
          <a:extLst>
            <a:ext uri="{FF2B5EF4-FFF2-40B4-BE49-F238E27FC236}">
              <a16:creationId xmlns:a16="http://schemas.microsoft.com/office/drawing/2014/main" id="{00000000-0008-0000-06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31" name="Picture 1" descr="ALMASHRI_0">
          <a:extLst>
            <a:ext uri="{FF2B5EF4-FFF2-40B4-BE49-F238E27FC236}">
              <a16:creationId xmlns:a16="http://schemas.microsoft.com/office/drawing/2014/main" id="{00000000-0008-0000-06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32" name="Picture 1" descr="ALMASHRI_0">
          <a:extLst>
            <a:ext uri="{FF2B5EF4-FFF2-40B4-BE49-F238E27FC236}">
              <a16:creationId xmlns:a16="http://schemas.microsoft.com/office/drawing/2014/main" id="{00000000-0008-0000-06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33" name="Picture 1" descr="ALMASHRI_0">
          <a:extLst>
            <a:ext uri="{FF2B5EF4-FFF2-40B4-BE49-F238E27FC236}">
              <a16:creationId xmlns:a16="http://schemas.microsoft.com/office/drawing/2014/main" id="{00000000-0008-0000-06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5934" name="Picture 1" descr="ALMASHRI_0">
          <a:extLst>
            <a:ext uri="{FF2B5EF4-FFF2-40B4-BE49-F238E27FC236}">
              <a16:creationId xmlns:a16="http://schemas.microsoft.com/office/drawing/2014/main" id="{00000000-0008-0000-06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35" name="Picture 1" descr="ALMASHRI_0">
          <a:extLst>
            <a:ext uri="{FF2B5EF4-FFF2-40B4-BE49-F238E27FC236}">
              <a16:creationId xmlns:a16="http://schemas.microsoft.com/office/drawing/2014/main" id="{00000000-0008-0000-06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36" name="Picture 1" descr="ALMASHRI_0">
          <a:extLst>
            <a:ext uri="{FF2B5EF4-FFF2-40B4-BE49-F238E27FC236}">
              <a16:creationId xmlns:a16="http://schemas.microsoft.com/office/drawing/2014/main" id="{00000000-0008-0000-06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37" name="Picture 1" descr="ALMASHRI_0">
          <a:extLst>
            <a:ext uri="{FF2B5EF4-FFF2-40B4-BE49-F238E27FC236}">
              <a16:creationId xmlns:a16="http://schemas.microsoft.com/office/drawing/2014/main" id="{00000000-0008-0000-06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38" name="Picture 1" descr="ALMASHRI_0">
          <a:extLst>
            <a:ext uri="{FF2B5EF4-FFF2-40B4-BE49-F238E27FC236}">
              <a16:creationId xmlns:a16="http://schemas.microsoft.com/office/drawing/2014/main" id="{00000000-0008-0000-06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39" name="Picture 1" descr="ALMASHRI_0">
          <a:extLst>
            <a:ext uri="{FF2B5EF4-FFF2-40B4-BE49-F238E27FC236}">
              <a16:creationId xmlns:a16="http://schemas.microsoft.com/office/drawing/2014/main" id="{00000000-0008-0000-06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0" name="Picture 1" descr="ALMASHRI_0">
          <a:extLst>
            <a:ext uri="{FF2B5EF4-FFF2-40B4-BE49-F238E27FC236}">
              <a16:creationId xmlns:a16="http://schemas.microsoft.com/office/drawing/2014/main" id="{00000000-0008-0000-06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1" name="Picture 1" descr="ALMASHRI_0">
          <a:extLst>
            <a:ext uri="{FF2B5EF4-FFF2-40B4-BE49-F238E27FC236}">
              <a16:creationId xmlns:a16="http://schemas.microsoft.com/office/drawing/2014/main" id="{00000000-0008-0000-06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2" name="Picture 1" descr="ALMASHRI_0">
          <a:extLst>
            <a:ext uri="{FF2B5EF4-FFF2-40B4-BE49-F238E27FC236}">
              <a16:creationId xmlns:a16="http://schemas.microsoft.com/office/drawing/2014/main" id="{00000000-0008-0000-06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3" name="Picture 1" descr="ALMASHRI_0">
          <a:extLst>
            <a:ext uri="{FF2B5EF4-FFF2-40B4-BE49-F238E27FC236}">
              <a16:creationId xmlns:a16="http://schemas.microsoft.com/office/drawing/2014/main" id="{00000000-0008-0000-06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4" name="Picture 1" descr="ALMASHRI_0">
          <a:extLst>
            <a:ext uri="{FF2B5EF4-FFF2-40B4-BE49-F238E27FC236}">
              <a16:creationId xmlns:a16="http://schemas.microsoft.com/office/drawing/2014/main" id="{00000000-0008-0000-06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5" name="Picture 1" descr="ALMASHRI_0">
          <a:extLst>
            <a:ext uri="{FF2B5EF4-FFF2-40B4-BE49-F238E27FC236}">
              <a16:creationId xmlns:a16="http://schemas.microsoft.com/office/drawing/2014/main" id="{00000000-0008-0000-06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6" name="Picture 1" descr="ALMASHRI_0">
          <a:extLst>
            <a:ext uri="{FF2B5EF4-FFF2-40B4-BE49-F238E27FC236}">
              <a16:creationId xmlns:a16="http://schemas.microsoft.com/office/drawing/2014/main" id="{00000000-0008-0000-06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7" name="Picture 1" descr="ALMASHRI_0">
          <a:extLst>
            <a:ext uri="{FF2B5EF4-FFF2-40B4-BE49-F238E27FC236}">
              <a16:creationId xmlns:a16="http://schemas.microsoft.com/office/drawing/2014/main" id="{00000000-0008-0000-06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8" name="Picture 1" descr="ALMASHRI_0">
          <a:extLst>
            <a:ext uri="{FF2B5EF4-FFF2-40B4-BE49-F238E27FC236}">
              <a16:creationId xmlns:a16="http://schemas.microsoft.com/office/drawing/2014/main" id="{00000000-0008-0000-06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49" name="Picture 1" descr="ALMASHRI_0">
          <a:extLst>
            <a:ext uri="{FF2B5EF4-FFF2-40B4-BE49-F238E27FC236}">
              <a16:creationId xmlns:a16="http://schemas.microsoft.com/office/drawing/2014/main" id="{00000000-0008-0000-06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50" name="Picture 1" descr="ALMASHRI_0">
          <a:extLst>
            <a:ext uri="{FF2B5EF4-FFF2-40B4-BE49-F238E27FC236}">
              <a16:creationId xmlns:a16="http://schemas.microsoft.com/office/drawing/2014/main" id="{00000000-0008-0000-06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1" name="Picture 1" descr="ALMASHRI_0">
          <a:extLst>
            <a:ext uri="{FF2B5EF4-FFF2-40B4-BE49-F238E27FC236}">
              <a16:creationId xmlns:a16="http://schemas.microsoft.com/office/drawing/2014/main" id="{00000000-0008-0000-06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2" name="Picture 1" descr="ALMASHRI_0">
          <a:extLst>
            <a:ext uri="{FF2B5EF4-FFF2-40B4-BE49-F238E27FC236}">
              <a16:creationId xmlns:a16="http://schemas.microsoft.com/office/drawing/2014/main" id="{00000000-0008-0000-06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3" name="Picture 1" descr="ALMASHRI_0">
          <a:extLst>
            <a:ext uri="{FF2B5EF4-FFF2-40B4-BE49-F238E27FC236}">
              <a16:creationId xmlns:a16="http://schemas.microsoft.com/office/drawing/2014/main" id="{00000000-0008-0000-06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4" name="Picture 1" descr="ALMASHRI_0">
          <a:extLst>
            <a:ext uri="{FF2B5EF4-FFF2-40B4-BE49-F238E27FC236}">
              <a16:creationId xmlns:a16="http://schemas.microsoft.com/office/drawing/2014/main" id="{00000000-0008-0000-06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5" name="Picture 1" descr="ALMASHRI_0">
          <a:extLst>
            <a:ext uri="{FF2B5EF4-FFF2-40B4-BE49-F238E27FC236}">
              <a16:creationId xmlns:a16="http://schemas.microsoft.com/office/drawing/2014/main" id="{00000000-0008-0000-06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6" name="Picture 1" descr="ALMASHRI_0">
          <a:extLst>
            <a:ext uri="{FF2B5EF4-FFF2-40B4-BE49-F238E27FC236}">
              <a16:creationId xmlns:a16="http://schemas.microsoft.com/office/drawing/2014/main" id="{00000000-0008-0000-06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7" name="Picture 1" descr="ALMASHRI_0">
          <a:extLst>
            <a:ext uri="{FF2B5EF4-FFF2-40B4-BE49-F238E27FC236}">
              <a16:creationId xmlns:a16="http://schemas.microsoft.com/office/drawing/2014/main" id="{00000000-0008-0000-06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8" name="Picture 1" descr="ALMASHRI_0">
          <a:extLst>
            <a:ext uri="{FF2B5EF4-FFF2-40B4-BE49-F238E27FC236}">
              <a16:creationId xmlns:a16="http://schemas.microsoft.com/office/drawing/2014/main" id="{00000000-0008-0000-06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59" name="Picture 1" descr="ALMASHRI_0">
          <a:extLst>
            <a:ext uri="{FF2B5EF4-FFF2-40B4-BE49-F238E27FC236}">
              <a16:creationId xmlns:a16="http://schemas.microsoft.com/office/drawing/2014/main" id="{00000000-0008-0000-06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60" name="Picture 1" descr="ALMASHRI_0">
          <a:extLst>
            <a:ext uri="{FF2B5EF4-FFF2-40B4-BE49-F238E27FC236}">
              <a16:creationId xmlns:a16="http://schemas.microsoft.com/office/drawing/2014/main" id="{00000000-0008-0000-06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61" name="Picture 1" descr="ALMASHRI_0">
          <a:extLst>
            <a:ext uri="{FF2B5EF4-FFF2-40B4-BE49-F238E27FC236}">
              <a16:creationId xmlns:a16="http://schemas.microsoft.com/office/drawing/2014/main" id="{00000000-0008-0000-06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62" name="Picture 1" descr="ALMASHRI_0">
          <a:extLst>
            <a:ext uri="{FF2B5EF4-FFF2-40B4-BE49-F238E27FC236}">
              <a16:creationId xmlns:a16="http://schemas.microsoft.com/office/drawing/2014/main" id="{00000000-0008-0000-06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63" name="Picture 1" descr="ALMASHRI_0">
          <a:extLst>
            <a:ext uri="{FF2B5EF4-FFF2-40B4-BE49-F238E27FC236}">
              <a16:creationId xmlns:a16="http://schemas.microsoft.com/office/drawing/2014/main" id="{00000000-0008-0000-06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64" name="Picture 1" descr="ALMASHRI_0">
          <a:extLst>
            <a:ext uri="{FF2B5EF4-FFF2-40B4-BE49-F238E27FC236}">
              <a16:creationId xmlns:a16="http://schemas.microsoft.com/office/drawing/2014/main" id="{00000000-0008-0000-06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65" name="Picture 1" descr="ALMASHRI_0">
          <a:extLst>
            <a:ext uri="{FF2B5EF4-FFF2-40B4-BE49-F238E27FC236}">
              <a16:creationId xmlns:a16="http://schemas.microsoft.com/office/drawing/2014/main" id="{00000000-0008-0000-06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5966" name="Picture 1" descr="ALMASHRI_0">
          <a:extLst>
            <a:ext uri="{FF2B5EF4-FFF2-40B4-BE49-F238E27FC236}">
              <a16:creationId xmlns:a16="http://schemas.microsoft.com/office/drawing/2014/main" id="{00000000-0008-0000-06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67" name="Picture 1" descr="ALMASHRI_0">
          <a:extLst>
            <a:ext uri="{FF2B5EF4-FFF2-40B4-BE49-F238E27FC236}">
              <a16:creationId xmlns:a16="http://schemas.microsoft.com/office/drawing/2014/main" id="{00000000-0008-0000-06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68" name="Picture 1" descr="ALMASHRI_0">
          <a:extLst>
            <a:ext uri="{FF2B5EF4-FFF2-40B4-BE49-F238E27FC236}">
              <a16:creationId xmlns:a16="http://schemas.microsoft.com/office/drawing/2014/main" id="{00000000-0008-0000-06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69" name="Picture 1" descr="ALMASHRI_0">
          <a:extLst>
            <a:ext uri="{FF2B5EF4-FFF2-40B4-BE49-F238E27FC236}">
              <a16:creationId xmlns:a16="http://schemas.microsoft.com/office/drawing/2014/main" id="{00000000-0008-0000-06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0" name="Picture 1" descr="ALMASHRI_0">
          <a:extLst>
            <a:ext uri="{FF2B5EF4-FFF2-40B4-BE49-F238E27FC236}">
              <a16:creationId xmlns:a16="http://schemas.microsoft.com/office/drawing/2014/main" id="{00000000-0008-0000-06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1" name="Picture 1" descr="ALMASHRI_0">
          <a:extLst>
            <a:ext uri="{FF2B5EF4-FFF2-40B4-BE49-F238E27FC236}">
              <a16:creationId xmlns:a16="http://schemas.microsoft.com/office/drawing/2014/main" id="{00000000-0008-0000-06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2" name="Picture 1" descr="ALMASHRI_0">
          <a:extLst>
            <a:ext uri="{FF2B5EF4-FFF2-40B4-BE49-F238E27FC236}">
              <a16:creationId xmlns:a16="http://schemas.microsoft.com/office/drawing/2014/main" id="{00000000-0008-0000-06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3" name="Picture 1" descr="ALMASHRI_0">
          <a:extLst>
            <a:ext uri="{FF2B5EF4-FFF2-40B4-BE49-F238E27FC236}">
              <a16:creationId xmlns:a16="http://schemas.microsoft.com/office/drawing/2014/main" id="{00000000-0008-0000-06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4" name="Picture 1" descr="ALMASHRI_0">
          <a:extLst>
            <a:ext uri="{FF2B5EF4-FFF2-40B4-BE49-F238E27FC236}">
              <a16:creationId xmlns:a16="http://schemas.microsoft.com/office/drawing/2014/main" id="{00000000-0008-0000-06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5" name="Picture 1" descr="ALMASHRI_0">
          <a:extLst>
            <a:ext uri="{FF2B5EF4-FFF2-40B4-BE49-F238E27FC236}">
              <a16:creationId xmlns:a16="http://schemas.microsoft.com/office/drawing/2014/main" id="{00000000-0008-0000-06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6" name="Picture 1" descr="ALMASHRI_0">
          <a:extLst>
            <a:ext uri="{FF2B5EF4-FFF2-40B4-BE49-F238E27FC236}">
              <a16:creationId xmlns:a16="http://schemas.microsoft.com/office/drawing/2014/main" id="{00000000-0008-0000-06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7" name="Picture 1" descr="ALMASHRI_0">
          <a:extLst>
            <a:ext uri="{FF2B5EF4-FFF2-40B4-BE49-F238E27FC236}">
              <a16:creationId xmlns:a16="http://schemas.microsoft.com/office/drawing/2014/main" id="{00000000-0008-0000-06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8" name="Picture 1" descr="ALMASHRI_0">
          <a:extLst>
            <a:ext uri="{FF2B5EF4-FFF2-40B4-BE49-F238E27FC236}">
              <a16:creationId xmlns:a16="http://schemas.microsoft.com/office/drawing/2014/main" id="{00000000-0008-0000-06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79" name="Picture 1" descr="ALMASHRI_0">
          <a:extLst>
            <a:ext uri="{FF2B5EF4-FFF2-40B4-BE49-F238E27FC236}">
              <a16:creationId xmlns:a16="http://schemas.microsoft.com/office/drawing/2014/main" id="{00000000-0008-0000-06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80" name="Picture 1" descr="ALMASHRI_0">
          <a:extLst>
            <a:ext uri="{FF2B5EF4-FFF2-40B4-BE49-F238E27FC236}">
              <a16:creationId xmlns:a16="http://schemas.microsoft.com/office/drawing/2014/main" id="{00000000-0008-0000-06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81" name="Picture 1" descr="ALMASHRI_0">
          <a:extLst>
            <a:ext uri="{FF2B5EF4-FFF2-40B4-BE49-F238E27FC236}">
              <a16:creationId xmlns:a16="http://schemas.microsoft.com/office/drawing/2014/main" id="{00000000-0008-0000-06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12141"/>
    <xdr:pic>
      <xdr:nvPicPr>
        <xdr:cNvPr id="5982" name="Picture 1" descr="ALMASHRI_0">
          <a:extLst>
            <a:ext uri="{FF2B5EF4-FFF2-40B4-BE49-F238E27FC236}">
              <a16:creationId xmlns:a16="http://schemas.microsoft.com/office/drawing/2014/main" id="{00000000-0008-0000-06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12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83" name="Picture 1" descr="ALMASHRI_0">
          <a:extLst>
            <a:ext uri="{FF2B5EF4-FFF2-40B4-BE49-F238E27FC236}">
              <a16:creationId xmlns:a16="http://schemas.microsoft.com/office/drawing/2014/main" id="{00000000-0008-0000-06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84" name="Picture 1" descr="ALMASHRI_0">
          <a:extLst>
            <a:ext uri="{FF2B5EF4-FFF2-40B4-BE49-F238E27FC236}">
              <a16:creationId xmlns:a16="http://schemas.microsoft.com/office/drawing/2014/main" id="{00000000-0008-0000-06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85" name="Picture 1" descr="ALMASHRI_0">
          <a:extLst>
            <a:ext uri="{FF2B5EF4-FFF2-40B4-BE49-F238E27FC236}">
              <a16:creationId xmlns:a16="http://schemas.microsoft.com/office/drawing/2014/main" id="{00000000-0008-0000-06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86" name="Picture 1" descr="ALMASHRI_0">
          <a:extLst>
            <a:ext uri="{FF2B5EF4-FFF2-40B4-BE49-F238E27FC236}">
              <a16:creationId xmlns:a16="http://schemas.microsoft.com/office/drawing/2014/main" id="{00000000-0008-0000-06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87" name="Picture 1" descr="ALMASHRI_0">
          <a:extLst>
            <a:ext uri="{FF2B5EF4-FFF2-40B4-BE49-F238E27FC236}">
              <a16:creationId xmlns:a16="http://schemas.microsoft.com/office/drawing/2014/main" id="{00000000-0008-0000-06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88" name="Picture 1" descr="ALMASHRI_0">
          <a:extLst>
            <a:ext uri="{FF2B5EF4-FFF2-40B4-BE49-F238E27FC236}">
              <a16:creationId xmlns:a16="http://schemas.microsoft.com/office/drawing/2014/main" id="{00000000-0008-0000-06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89" name="Picture 1" descr="ALMASHRI_0">
          <a:extLst>
            <a:ext uri="{FF2B5EF4-FFF2-40B4-BE49-F238E27FC236}">
              <a16:creationId xmlns:a16="http://schemas.microsoft.com/office/drawing/2014/main" id="{00000000-0008-0000-06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0" name="Picture 1" descr="ALMASHRI_0">
          <a:extLst>
            <a:ext uri="{FF2B5EF4-FFF2-40B4-BE49-F238E27FC236}">
              <a16:creationId xmlns:a16="http://schemas.microsoft.com/office/drawing/2014/main" id="{00000000-0008-0000-06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1" name="Picture 1" descr="ALMASHRI_0">
          <a:extLst>
            <a:ext uri="{FF2B5EF4-FFF2-40B4-BE49-F238E27FC236}">
              <a16:creationId xmlns:a16="http://schemas.microsoft.com/office/drawing/2014/main" id="{00000000-0008-0000-06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2" name="Picture 1" descr="ALMASHRI_0">
          <a:extLst>
            <a:ext uri="{FF2B5EF4-FFF2-40B4-BE49-F238E27FC236}">
              <a16:creationId xmlns:a16="http://schemas.microsoft.com/office/drawing/2014/main" id="{00000000-0008-0000-06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3" name="Picture 1" descr="ALMASHRI_0">
          <a:extLst>
            <a:ext uri="{FF2B5EF4-FFF2-40B4-BE49-F238E27FC236}">
              <a16:creationId xmlns:a16="http://schemas.microsoft.com/office/drawing/2014/main" id="{00000000-0008-0000-06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4" name="Picture 1" descr="ALMASHRI_0">
          <a:extLst>
            <a:ext uri="{FF2B5EF4-FFF2-40B4-BE49-F238E27FC236}">
              <a16:creationId xmlns:a16="http://schemas.microsoft.com/office/drawing/2014/main" id="{00000000-0008-0000-06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5" name="Picture 1" descr="ALMASHRI_0">
          <a:extLst>
            <a:ext uri="{FF2B5EF4-FFF2-40B4-BE49-F238E27FC236}">
              <a16:creationId xmlns:a16="http://schemas.microsoft.com/office/drawing/2014/main" id="{00000000-0008-0000-06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6" name="Picture 1" descr="ALMASHRI_0">
          <a:extLst>
            <a:ext uri="{FF2B5EF4-FFF2-40B4-BE49-F238E27FC236}">
              <a16:creationId xmlns:a16="http://schemas.microsoft.com/office/drawing/2014/main" id="{00000000-0008-0000-06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7" name="Picture 1" descr="ALMASHRI_0">
          <a:extLst>
            <a:ext uri="{FF2B5EF4-FFF2-40B4-BE49-F238E27FC236}">
              <a16:creationId xmlns:a16="http://schemas.microsoft.com/office/drawing/2014/main" id="{00000000-0008-0000-06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802616"/>
    <xdr:pic>
      <xdr:nvPicPr>
        <xdr:cNvPr id="5998" name="Picture 1" descr="ALMASHRI_0">
          <a:extLst>
            <a:ext uri="{FF2B5EF4-FFF2-40B4-BE49-F238E27FC236}">
              <a16:creationId xmlns:a16="http://schemas.microsoft.com/office/drawing/2014/main" id="{00000000-0008-0000-06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80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5999" name="Picture 1" descr="ALMASHRI_0">
          <a:extLst>
            <a:ext uri="{FF2B5EF4-FFF2-40B4-BE49-F238E27FC236}">
              <a16:creationId xmlns:a16="http://schemas.microsoft.com/office/drawing/2014/main" id="{00000000-0008-0000-06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0" name="Picture 1" descr="ALMASHRI_0">
          <a:extLst>
            <a:ext uri="{FF2B5EF4-FFF2-40B4-BE49-F238E27FC236}">
              <a16:creationId xmlns:a16="http://schemas.microsoft.com/office/drawing/2014/main" id="{00000000-0008-0000-06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1" name="Picture 1" descr="ALMASHRI_0">
          <a:extLst>
            <a:ext uri="{FF2B5EF4-FFF2-40B4-BE49-F238E27FC236}">
              <a16:creationId xmlns:a16="http://schemas.microsoft.com/office/drawing/2014/main" id="{00000000-0008-0000-06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2" name="Picture 1" descr="ALMASHRI_0">
          <a:extLst>
            <a:ext uri="{FF2B5EF4-FFF2-40B4-BE49-F238E27FC236}">
              <a16:creationId xmlns:a16="http://schemas.microsoft.com/office/drawing/2014/main" id="{00000000-0008-0000-06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3" name="Picture 1" descr="ALMASHRI_0">
          <a:extLst>
            <a:ext uri="{FF2B5EF4-FFF2-40B4-BE49-F238E27FC236}">
              <a16:creationId xmlns:a16="http://schemas.microsoft.com/office/drawing/2014/main" id="{00000000-0008-0000-06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4" name="Picture 1" descr="ALMASHRI_0">
          <a:extLst>
            <a:ext uri="{FF2B5EF4-FFF2-40B4-BE49-F238E27FC236}">
              <a16:creationId xmlns:a16="http://schemas.microsoft.com/office/drawing/2014/main" id="{00000000-0008-0000-06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5" name="Picture 1" descr="ALMASHRI_0">
          <a:extLst>
            <a:ext uri="{FF2B5EF4-FFF2-40B4-BE49-F238E27FC236}">
              <a16:creationId xmlns:a16="http://schemas.microsoft.com/office/drawing/2014/main" id="{00000000-0008-0000-06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6" name="Picture 1" descr="ALMASHRI_0">
          <a:extLst>
            <a:ext uri="{FF2B5EF4-FFF2-40B4-BE49-F238E27FC236}">
              <a16:creationId xmlns:a16="http://schemas.microsoft.com/office/drawing/2014/main" id="{00000000-0008-0000-06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7" name="Picture 1" descr="ALMASHRI_0">
          <a:extLst>
            <a:ext uri="{FF2B5EF4-FFF2-40B4-BE49-F238E27FC236}">
              <a16:creationId xmlns:a16="http://schemas.microsoft.com/office/drawing/2014/main" id="{00000000-0008-0000-06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8" name="Picture 1" descr="ALMASHRI_0">
          <a:extLst>
            <a:ext uri="{FF2B5EF4-FFF2-40B4-BE49-F238E27FC236}">
              <a16:creationId xmlns:a16="http://schemas.microsoft.com/office/drawing/2014/main" id="{00000000-0008-0000-06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09" name="Picture 1" descr="ALMASHRI_0">
          <a:extLst>
            <a:ext uri="{FF2B5EF4-FFF2-40B4-BE49-F238E27FC236}">
              <a16:creationId xmlns:a16="http://schemas.microsoft.com/office/drawing/2014/main" id="{00000000-0008-0000-06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10" name="Picture 1" descr="ALMASHRI_0">
          <a:extLst>
            <a:ext uri="{FF2B5EF4-FFF2-40B4-BE49-F238E27FC236}">
              <a16:creationId xmlns:a16="http://schemas.microsoft.com/office/drawing/2014/main" id="{00000000-0008-0000-06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11" name="Picture 1" descr="ALMASHRI_0">
          <a:extLst>
            <a:ext uri="{FF2B5EF4-FFF2-40B4-BE49-F238E27FC236}">
              <a16:creationId xmlns:a16="http://schemas.microsoft.com/office/drawing/2014/main" id="{00000000-0008-0000-06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12" name="Picture 1" descr="ALMASHRI_0">
          <a:extLst>
            <a:ext uri="{FF2B5EF4-FFF2-40B4-BE49-F238E27FC236}">
              <a16:creationId xmlns:a16="http://schemas.microsoft.com/office/drawing/2014/main" id="{00000000-0008-0000-06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13" name="Picture 1" descr="ALMASHRI_0">
          <a:extLst>
            <a:ext uri="{FF2B5EF4-FFF2-40B4-BE49-F238E27FC236}">
              <a16:creationId xmlns:a16="http://schemas.microsoft.com/office/drawing/2014/main" id="{00000000-0008-0000-06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14" name="Picture 1" descr="ALMASHRI_0">
          <a:extLst>
            <a:ext uri="{FF2B5EF4-FFF2-40B4-BE49-F238E27FC236}">
              <a16:creationId xmlns:a16="http://schemas.microsoft.com/office/drawing/2014/main" id="{00000000-0008-0000-06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15" name="Picture 1" descr="ALMASHRI_0">
          <a:extLst>
            <a:ext uri="{FF2B5EF4-FFF2-40B4-BE49-F238E27FC236}">
              <a16:creationId xmlns:a16="http://schemas.microsoft.com/office/drawing/2014/main" id="{00000000-0008-0000-06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16" name="Picture 1" descr="ALMASHRI_0">
          <a:extLst>
            <a:ext uri="{FF2B5EF4-FFF2-40B4-BE49-F238E27FC236}">
              <a16:creationId xmlns:a16="http://schemas.microsoft.com/office/drawing/2014/main" id="{00000000-0008-0000-06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17" name="Picture 1" descr="ALMASHRI_0">
          <a:extLst>
            <a:ext uri="{FF2B5EF4-FFF2-40B4-BE49-F238E27FC236}">
              <a16:creationId xmlns:a16="http://schemas.microsoft.com/office/drawing/2014/main" id="{00000000-0008-0000-06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18" name="Picture 1" descr="ALMASHRI_0">
          <a:extLst>
            <a:ext uri="{FF2B5EF4-FFF2-40B4-BE49-F238E27FC236}">
              <a16:creationId xmlns:a16="http://schemas.microsoft.com/office/drawing/2014/main" id="{00000000-0008-0000-06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19" name="Picture 1" descr="ALMASHRI_0">
          <a:extLst>
            <a:ext uri="{FF2B5EF4-FFF2-40B4-BE49-F238E27FC236}">
              <a16:creationId xmlns:a16="http://schemas.microsoft.com/office/drawing/2014/main" id="{00000000-0008-0000-06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0" name="Picture 1" descr="ALMASHRI_0">
          <a:extLst>
            <a:ext uri="{FF2B5EF4-FFF2-40B4-BE49-F238E27FC236}">
              <a16:creationId xmlns:a16="http://schemas.microsoft.com/office/drawing/2014/main" id="{00000000-0008-0000-06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1" name="Picture 1" descr="ALMASHRI_0">
          <a:extLst>
            <a:ext uri="{FF2B5EF4-FFF2-40B4-BE49-F238E27FC236}">
              <a16:creationId xmlns:a16="http://schemas.microsoft.com/office/drawing/2014/main" id="{00000000-0008-0000-06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2" name="Picture 1" descr="ALMASHRI_0">
          <a:extLst>
            <a:ext uri="{FF2B5EF4-FFF2-40B4-BE49-F238E27FC236}">
              <a16:creationId xmlns:a16="http://schemas.microsoft.com/office/drawing/2014/main" id="{00000000-0008-0000-06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3" name="Picture 1" descr="ALMASHRI_0">
          <a:extLst>
            <a:ext uri="{FF2B5EF4-FFF2-40B4-BE49-F238E27FC236}">
              <a16:creationId xmlns:a16="http://schemas.microsoft.com/office/drawing/2014/main" id="{00000000-0008-0000-06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4" name="Picture 1" descr="ALMASHRI_0">
          <a:extLst>
            <a:ext uri="{FF2B5EF4-FFF2-40B4-BE49-F238E27FC236}">
              <a16:creationId xmlns:a16="http://schemas.microsoft.com/office/drawing/2014/main" id="{00000000-0008-0000-06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5" name="Picture 1" descr="ALMASHRI_0">
          <a:extLst>
            <a:ext uri="{FF2B5EF4-FFF2-40B4-BE49-F238E27FC236}">
              <a16:creationId xmlns:a16="http://schemas.microsoft.com/office/drawing/2014/main" id="{00000000-0008-0000-06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6" name="Picture 1" descr="ALMASHRI_0">
          <a:extLst>
            <a:ext uri="{FF2B5EF4-FFF2-40B4-BE49-F238E27FC236}">
              <a16:creationId xmlns:a16="http://schemas.microsoft.com/office/drawing/2014/main" id="{00000000-0008-0000-06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7" name="Picture 1" descr="ALMASHRI_0">
          <a:extLst>
            <a:ext uri="{FF2B5EF4-FFF2-40B4-BE49-F238E27FC236}">
              <a16:creationId xmlns:a16="http://schemas.microsoft.com/office/drawing/2014/main" id="{00000000-0008-0000-06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8" name="Picture 1" descr="ALMASHRI_0">
          <a:extLst>
            <a:ext uri="{FF2B5EF4-FFF2-40B4-BE49-F238E27FC236}">
              <a16:creationId xmlns:a16="http://schemas.microsoft.com/office/drawing/2014/main" id="{00000000-0008-0000-06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29" name="Picture 1" descr="ALMASHRI_0">
          <a:extLst>
            <a:ext uri="{FF2B5EF4-FFF2-40B4-BE49-F238E27FC236}">
              <a16:creationId xmlns:a16="http://schemas.microsoft.com/office/drawing/2014/main" id="{00000000-0008-0000-06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30" name="Picture 1" descr="ALMASHRI_0">
          <a:extLst>
            <a:ext uri="{FF2B5EF4-FFF2-40B4-BE49-F238E27FC236}">
              <a16:creationId xmlns:a16="http://schemas.microsoft.com/office/drawing/2014/main" id="{00000000-0008-0000-06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1" name="Picture 1" descr="ALMASHRI_0">
          <a:extLst>
            <a:ext uri="{FF2B5EF4-FFF2-40B4-BE49-F238E27FC236}">
              <a16:creationId xmlns:a16="http://schemas.microsoft.com/office/drawing/2014/main" id="{00000000-0008-0000-06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2" name="Picture 1" descr="ALMASHRI_0">
          <a:extLst>
            <a:ext uri="{FF2B5EF4-FFF2-40B4-BE49-F238E27FC236}">
              <a16:creationId xmlns:a16="http://schemas.microsoft.com/office/drawing/2014/main" id="{00000000-0008-0000-06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3" name="Picture 1" descr="ALMASHRI_0">
          <a:extLst>
            <a:ext uri="{FF2B5EF4-FFF2-40B4-BE49-F238E27FC236}">
              <a16:creationId xmlns:a16="http://schemas.microsoft.com/office/drawing/2014/main" id="{00000000-0008-0000-06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4" name="Picture 1" descr="ALMASHRI_0">
          <a:extLst>
            <a:ext uri="{FF2B5EF4-FFF2-40B4-BE49-F238E27FC236}">
              <a16:creationId xmlns:a16="http://schemas.microsoft.com/office/drawing/2014/main" id="{00000000-0008-0000-06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5" name="Picture 1" descr="ALMASHRI_0">
          <a:extLst>
            <a:ext uri="{FF2B5EF4-FFF2-40B4-BE49-F238E27FC236}">
              <a16:creationId xmlns:a16="http://schemas.microsoft.com/office/drawing/2014/main" id="{00000000-0008-0000-06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6" name="Picture 1" descr="ALMASHRI_0">
          <a:extLst>
            <a:ext uri="{FF2B5EF4-FFF2-40B4-BE49-F238E27FC236}">
              <a16:creationId xmlns:a16="http://schemas.microsoft.com/office/drawing/2014/main" id="{00000000-0008-0000-06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7" name="Picture 1" descr="ALMASHRI_0">
          <a:extLst>
            <a:ext uri="{FF2B5EF4-FFF2-40B4-BE49-F238E27FC236}">
              <a16:creationId xmlns:a16="http://schemas.microsoft.com/office/drawing/2014/main" id="{00000000-0008-0000-06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8" name="Picture 1" descr="ALMASHRI_0">
          <a:extLst>
            <a:ext uri="{FF2B5EF4-FFF2-40B4-BE49-F238E27FC236}">
              <a16:creationId xmlns:a16="http://schemas.microsoft.com/office/drawing/2014/main" id="{00000000-0008-0000-06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39" name="Picture 1" descr="ALMASHRI_0">
          <a:extLst>
            <a:ext uri="{FF2B5EF4-FFF2-40B4-BE49-F238E27FC236}">
              <a16:creationId xmlns:a16="http://schemas.microsoft.com/office/drawing/2014/main" id="{00000000-0008-0000-06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40" name="Picture 1" descr="ALMASHRI_0">
          <a:extLst>
            <a:ext uri="{FF2B5EF4-FFF2-40B4-BE49-F238E27FC236}">
              <a16:creationId xmlns:a16="http://schemas.microsoft.com/office/drawing/2014/main" id="{00000000-0008-0000-06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41" name="Picture 1" descr="ALMASHRI_0">
          <a:extLst>
            <a:ext uri="{FF2B5EF4-FFF2-40B4-BE49-F238E27FC236}">
              <a16:creationId xmlns:a16="http://schemas.microsoft.com/office/drawing/2014/main" id="{00000000-0008-0000-06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42" name="Picture 1" descr="ALMASHRI_0">
          <a:extLst>
            <a:ext uri="{FF2B5EF4-FFF2-40B4-BE49-F238E27FC236}">
              <a16:creationId xmlns:a16="http://schemas.microsoft.com/office/drawing/2014/main" id="{00000000-0008-0000-06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43" name="Picture 1" descr="ALMASHRI_0">
          <a:extLst>
            <a:ext uri="{FF2B5EF4-FFF2-40B4-BE49-F238E27FC236}">
              <a16:creationId xmlns:a16="http://schemas.microsoft.com/office/drawing/2014/main" id="{00000000-0008-0000-06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44" name="Picture 1" descr="ALMASHRI_0">
          <a:extLst>
            <a:ext uri="{FF2B5EF4-FFF2-40B4-BE49-F238E27FC236}">
              <a16:creationId xmlns:a16="http://schemas.microsoft.com/office/drawing/2014/main" id="{00000000-0008-0000-06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45" name="Picture 1" descr="ALMASHRI_0">
          <a:extLst>
            <a:ext uri="{FF2B5EF4-FFF2-40B4-BE49-F238E27FC236}">
              <a16:creationId xmlns:a16="http://schemas.microsoft.com/office/drawing/2014/main" id="{00000000-0008-0000-06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046" name="Picture 1" descr="ALMASHRI_0">
          <a:extLst>
            <a:ext uri="{FF2B5EF4-FFF2-40B4-BE49-F238E27FC236}">
              <a16:creationId xmlns:a16="http://schemas.microsoft.com/office/drawing/2014/main" id="{00000000-0008-0000-06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47" name="Picture 1" descr="ALMASHRI_0">
          <a:extLst>
            <a:ext uri="{FF2B5EF4-FFF2-40B4-BE49-F238E27FC236}">
              <a16:creationId xmlns:a16="http://schemas.microsoft.com/office/drawing/2014/main" id="{00000000-0008-0000-06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48" name="Picture 1" descr="ALMASHRI_0">
          <a:extLst>
            <a:ext uri="{FF2B5EF4-FFF2-40B4-BE49-F238E27FC236}">
              <a16:creationId xmlns:a16="http://schemas.microsoft.com/office/drawing/2014/main" id="{00000000-0008-0000-06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49" name="Picture 1" descr="ALMASHRI_0">
          <a:extLst>
            <a:ext uri="{FF2B5EF4-FFF2-40B4-BE49-F238E27FC236}">
              <a16:creationId xmlns:a16="http://schemas.microsoft.com/office/drawing/2014/main" id="{00000000-0008-0000-06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0" name="Picture 1" descr="ALMASHRI_0">
          <a:extLst>
            <a:ext uri="{FF2B5EF4-FFF2-40B4-BE49-F238E27FC236}">
              <a16:creationId xmlns:a16="http://schemas.microsoft.com/office/drawing/2014/main" id="{00000000-0008-0000-06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1" name="Picture 1" descr="ALMASHRI_0">
          <a:extLst>
            <a:ext uri="{FF2B5EF4-FFF2-40B4-BE49-F238E27FC236}">
              <a16:creationId xmlns:a16="http://schemas.microsoft.com/office/drawing/2014/main" id="{00000000-0008-0000-06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2" name="Picture 1" descr="ALMASHRI_0">
          <a:extLst>
            <a:ext uri="{FF2B5EF4-FFF2-40B4-BE49-F238E27FC236}">
              <a16:creationId xmlns:a16="http://schemas.microsoft.com/office/drawing/2014/main" id="{00000000-0008-0000-06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3" name="Picture 1" descr="ALMASHRI_0">
          <a:extLst>
            <a:ext uri="{FF2B5EF4-FFF2-40B4-BE49-F238E27FC236}">
              <a16:creationId xmlns:a16="http://schemas.microsoft.com/office/drawing/2014/main" id="{00000000-0008-0000-06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4" name="Picture 1" descr="ALMASHRI_0">
          <a:extLst>
            <a:ext uri="{FF2B5EF4-FFF2-40B4-BE49-F238E27FC236}">
              <a16:creationId xmlns:a16="http://schemas.microsoft.com/office/drawing/2014/main" id="{00000000-0008-0000-06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5" name="Picture 1" descr="ALMASHRI_0">
          <a:extLst>
            <a:ext uri="{FF2B5EF4-FFF2-40B4-BE49-F238E27FC236}">
              <a16:creationId xmlns:a16="http://schemas.microsoft.com/office/drawing/2014/main" id="{00000000-0008-0000-06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6" name="Picture 1" descr="ALMASHRI_0">
          <a:extLst>
            <a:ext uri="{FF2B5EF4-FFF2-40B4-BE49-F238E27FC236}">
              <a16:creationId xmlns:a16="http://schemas.microsoft.com/office/drawing/2014/main" id="{00000000-0008-0000-06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7" name="Picture 1" descr="ALMASHRI_0">
          <a:extLst>
            <a:ext uri="{FF2B5EF4-FFF2-40B4-BE49-F238E27FC236}">
              <a16:creationId xmlns:a16="http://schemas.microsoft.com/office/drawing/2014/main" id="{00000000-0008-0000-06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8" name="Picture 1" descr="ALMASHRI_0">
          <a:extLst>
            <a:ext uri="{FF2B5EF4-FFF2-40B4-BE49-F238E27FC236}">
              <a16:creationId xmlns:a16="http://schemas.microsoft.com/office/drawing/2014/main" id="{00000000-0008-0000-06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59" name="Picture 1" descr="ALMASHRI_0">
          <a:extLst>
            <a:ext uri="{FF2B5EF4-FFF2-40B4-BE49-F238E27FC236}">
              <a16:creationId xmlns:a16="http://schemas.microsoft.com/office/drawing/2014/main" id="{00000000-0008-0000-06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60" name="Picture 1" descr="ALMASHRI_0">
          <a:extLst>
            <a:ext uri="{FF2B5EF4-FFF2-40B4-BE49-F238E27FC236}">
              <a16:creationId xmlns:a16="http://schemas.microsoft.com/office/drawing/2014/main" id="{00000000-0008-0000-06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61" name="Picture 1" descr="ALMASHRI_0">
          <a:extLst>
            <a:ext uri="{FF2B5EF4-FFF2-40B4-BE49-F238E27FC236}">
              <a16:creationId xmlns:a16="http://schemas.microsoft.com/office/drawing/2014/main" id="{00000000-0008-0000-06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062" name="Picture 1" descr="ALMASHRI_0">
          <a:extLst>
            <a:ext uri="{FF2B5EF4-FFF2-40B4-BE49-F238E27FC236}">
              <a16:creationId xmlns:a16="http://schemas.microsoft.com/office/drawing/2014/main" id="{00000000-0008-0000-06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63" name="Picture 1" descr="ALMASHRI_0">
          <a:extLst>
            <a:ext uri="{FF2B5EF4-FFF2-40B4-BE49-F238E27FC236}">
              <a16:creationId xmlns:a16="http://schemas.microsoft.com/office/drawing/2014/main" id="{00000000-0008-0000-06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64" name="Picture 1" descr="ALMASHRI_0">
          <a:extLst>
            <a:ext uri="{FF2B5EF4-FFF2-40B4-BE49-F238E27FC236}">
              <a16:creationId xmlns:a16="http://schemas.microsoft.com/office/drawing/2014/main" id="{00000000-0008-0000-06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65" name="Picture 1" descr="ALMASHRI_0">
          <a:extLst>
            <a:ext uri="{FF2B5EF4-FFF2-40B4-BE49-F238E27FC236}">
              <a16:creationId xmlns:a16="http://schemas.microsoft.com/office/drawing/2014/main" id="{00000000-0008-0000-06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66" name="Picture 1" descr="ALMASHRI_0">
          <a:extLst>
            <a:ext uri="{FF2B5EF4-FFF2-40B4-BE49-F238E27FC236}">
              <a16:creationId xmlns:a16="http://schemas.microsoft.com/office/drawing/2014/main" id="{00000000-0008-0000-06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67" name="Picture 1" descr="ALMASHRI_0">
          <a:extLst>
            <a:ext uri="{FF2B5EF4-FFF2-40B4-BE49-F238E27FC236}">
              <a16:creationId xmlns:a16="http://schemas.microsoft.com/office/drawing/2014/main" id="{00000000-0008-0000-06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68" name="Picture 1" descr="ALMASHRI_0">
          <a:extLst>
            <a:ext uri="{FF2B5EF4-FFF2-40B4-BE49-F238E27FC236}">
              <a16:creationId xmlns:a16="http://schemas.microsoft.com/office/drawing/2014/main" id="{00000000-0008-0000-06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69" name="Picture 1" descr="ALMASHRI_0">
          <a:extLst>
            <a:ext uri="{FF2B5EF4-FFF2-40B4-BE49-F238E27FC236}">
              <a16:creationId xmlns:a16="http://schemas.microsoft.com/office/drawing/2014/main" id="{00000000-0008-0000-06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0" name="Picture 1" descr="ALMASHRI_0">
          <a:extLst>
            <a:ext uri="{FF2B5EF4-FFF2-40B4-BE49-F238E27FC236}">
              <a16:creationId xmlns:a16="http://schemas.microsoft.com/office/drawing/2014/main" id="{00000000-0008-0000-06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1" name="Picture 1" descr="ALMASHRI_0">
          <a:extLst>
            <a:ext uri="{FF2B5EF4-FFF2-40B4-BE49-F238E27FC236}">
              <a16:creationId xmlns:a16="http://schemas.microsoft.com/office/drawing/2014/main" id="{00000000-0008-0000-06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2" name="Picture 1" descr="ALMASHRI_0">
          <a:extLst>
            <a:ext uri="{FF2B5EF4-FFF2-40B4-BE49-F238E27FC236}">
              <a16:creationId xmlns:a16="http://schemas.microsoft.com/office/drawing/2014/main" id="{00000000-0008-0000-06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3" name="Picture 1" descr="ALMASHRI_0">
          <a:extLst>
            <a:ext uri="{FF2B5EF4-FFF2-40B4-BE49-F238E27FC236}">
              <a16:creationId xmlns:a16="http://schemas.microsoft.com/office/drawing/2014/main" id="{00000000-0008-0000-06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4" name="Picture 1" descr="ALMASHRI_0">
          <a:extLst>
            <a:ext uri="{FF2B5EF4-FFF2-40B4-BE49-F238E27FC236}">
              <a16:creationId xmlns:a16="http://schemas.microsoft.com/office/drawing/2014/main" id="{00000000-0008-0000-06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5" name="Picture 1" descr="ALMASHRI_0">
          <a:extLst>
            <a:ext uri="{FF2B5EF4-FFF2-40B4-BE49-F238E27FC236}">
              <a16:creationId xmlns:a16="http://schemas.microsoft.com/office/drawing/2014/main" id="{00000000-0008-0000-06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6" name="Picture 1" descr="ALMASHRI_0">
          <a:extLst>
            <a:ext uri="{FF2B5EF4-FFF2-40B4-BE49-F238E27FC236}">
              <a16:creationId xmlns:a16="http://schemas.microsoft.com/office/drawing/2014/main" id="{00000000-0008-0000-06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7" name="Picture 1" descr="ALMASHRI_0">
          <a:extLst>
            <a:ext uri="{FF2B5EF4-FFF2-40B4-BE49-F238E27FC236}">
              <a16:creationId xmlns:a16="http://schemas.microsoft.com/office/drawing/2014/main" id="{00000000-0008-0000-06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078" name="Picture 1" descr="ALMASHRI_0">
          <a:extLst>
            <a:ext uri="{FF2B5EF4-FFF2-40B4-BE49-F238E27FC236}">
              <a16:creationId xmlns:a16="http://schemas.microsoft.com/office/drawing/2014/main" id="{00000000-0008-0000-06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79" name="Picture 1" descr="ALMASHRI_0">
          <a:extLst>
            <a:ext uri="{FF2B5EF4-FFF2-40B4-BE49-F238E27FC236}">
              <a16:creationId xmlns:a16="http://schemas.microsoft.com/office/drawing/2014/main" id="{00000000-0008-0000-06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0" name="Picture 1" descr="ALMASHRI_0">
          <a:extLst>
            <a:ext uri="{FF2B5EF4-FFF2-40B4-BE49-F238E27FC236}">
              <a16:creationId xmlns:a16="http://schemas.microsoft.com/office/drawing/2014/main" id="{00000000-0008-0000-06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1" name="Picture 1" descr="ALMASHRI_0">
          <a:extLst>
            <a:ext uri="{FF2B5EF4-FFF2-40B4-BE49-F238E27FC236}">
              <a16:creationId xmlns:a16="http://schemas.microsoft.com/office/drawing/2014/main" id="{00000000-0008-0000-06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2" name="Picture 1" descr="ALMASHRI_0">
          <a:extLst>
            <a:ext uri="{FF2B5EF4-FFF2-40B4-BE49-F238E27FC236}">
              <a16:creationId xmlns:a16="http://schemas.microsoft.com/office/drawing/2014/main" id="{00000000-0008-0000-06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3" name="Picture 1" descr="ALMASHRI_0">
          <a:extLst>
            <a:ext uri="{FF2B5EF4-FFF2-40B4-BE49-F238E27FC236}">
              <a16:creationId xmlns:a16="http://schemas.microsoft.com/office/drawing/2014/main" id="{00000000-0008-0000-06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4" name="Picture 1" descr="ALMASHRI_0">
          <a:extLst>
            <a:ext uri="{FF2B5EF4-FFF2-40B4-BE49-F238E27FC236}">
              <a16:creationId xmlns:a16="http://schemas.microsoft.com/office/drawing/2014/main" id="{00000000-0008-0000-06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5" name="Picture 1" descr="ALMASHRI_0">
          <a:extLst>
            <a:ext uri="{FF2B5EF4-FFF2-40B4-BE49-F238E27FC236}">
              <a16:creationId xmlns:a16="http://schemas.microsoft.com/office/drawing/2014/main" id="{00000000-0008-0000-06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6" name="Picture 1" descr="ALMASHRI_0">
          <a:extLst>
            <a:ext uri="{FF2B5EF4-FFF2-40B4-BE49-F238E27FC236}">
              <a16:creationId xmlns:a16="http://schemas.microsoft.com/office/drawing/2014/main" id="{00000000-0008-0000-06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7" name="Picture 1" descr="ALMASHRI_0">
          <a:extLst>
            <a:ext uri="{FF2B5EF4-FFF2-40B4-BE49-F238E27FC236}">
              <a16:creationId xmlns:a16="http://schemas.microsoft.com/office/drawing/2014/main" id="{00000000-0008-0000-06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8" name="Picture 1" descr="ALMASHRI_0">
          <a:extLst>
            <a:ext uri="{FF2B5EF4-FFF2-40B4-BE49-F238E27FC236}">
              <a16:creationId xmlns:a16="http://schemas.microsoft.com/office/drawing/2014/main" id="{00000000-0008-0000-06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89" name="Picture 1" descr="ALMASHRI_0">
          <a:extLst>
            <a:ext uri="{FF2B5EF4-FFF2-40B4-BE49-F238E27FC236}">
              <a16:creationId xmlns:a16="http://schemas.microsoft.com/office/drawing/2014/main" id="{00000000-0008-0000-06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90" name="Picture 1" descr="ALMASHRI_0">
          <a:extLst>
            <a:ext uri="{FF2B5EF4-FFF2-40B4-BE49-F238E27FC236}">
              <a16:creationId xmlns:a16="http://schemas.microsoft.com/office/drawing/2014/main" id="{00000000-0008-0000-06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91" name="Picture 1" descr="ALMASHRI_0">
          <a:extLst>
            <a:ext uri="{FF2B5EF4-FFF2-40B4-BE49-F238E27FC236}">
              <a16:creationId xmlns:a16="http://schemas.microsoft.com/office/drawing/2014/main" id="{00000000-0008-0000-06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92" name="Picture 1" descr="ALMASHRI_0">
          <a:extLst>
            <a:ext uri="{FF2B5EF4-FFF2-40B4-BE49-F238E27FC236}">
              <a16:creationId xmlns:a16="http://schemas.microsoft.com/office/drawing/2014/main" id="{00000000-0008-0000-06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093" name="Picture 1" descr="ALMASHRI_0">
          <a:extLst>
            <a:ext uri="{FF2B5EF4-FFF2-40B4-BE49-F238E27FC236}">
              <a16:creationId xmlns:a16="http://schemas.microsoft.com/office/drawing/2014/main" id="{00000000-0008-0000-06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094" name="Picture 1" descr="ALMASHRI_0">
          <a:extLst>
            <a:ext uri="{FF2B5EF4-FFF2-40B4-BE49-F238E27FC236}">
              <a16:creationId xmlns:a16="http://schemas.microsoft.com/office/drawing/2014/main" id="{00000000-0008-0000-06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095" name="Picture 1" descr="ALMASHRI_0">
          <a:extLst>
            <a:ext uri="{FF2B5EF4-FFF2-40B4-BE49-F238E27FC236}">
              <a16:creationId xmlns:a16="http://schemas.microsoft.com/office/drawing/2014/main" id="{00000000-0008-0000-06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096" name="Picture 1" descr="ALMASHRI_0">
          <a:extLst>
            <a:ext uri="{FF2B5EF4-FFF2-40B4-BE49-F238E27FC236}">
              <a16:creationId xmlns:a16="http://schemas.microsoft.com/office/drawing/2014/main" id="{00000000-0008-0000-06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097" name="Picture 1" descr="ALMASHRI_0">
          <a:extLst>
            <a:ext uri="{FF2B5EF4-FFF2-40B4-BE49-F238E27FC236}">
              <a16:creationId xmlns:a16="http://schemas.microsoft.com/office/drawing/2014/main" id="{00000000-0008-0000-06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098" name="Picture 1" descr="ALMASHRI_0">
          <a:extLst>
            <a:ext uri="{FF2B5EF4-FFF2-40B4-BE49-F238E27FC236}">
              <a16:creationId xmlns:a16="http://schemas.microsoft.com/office/drawing/2014/main" id="{00000000-0008-0000-06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099" name="Picture 1" descr="ALMASHRI_0">
          <a:extLst>
            <a:ext uri="{FF2B5EF4-FFF2-40B4-BE49-F238E27FC236}">
              <a16:creationId xmlns:a16="http://schemas.microsoft.com/office/drawing/2014/main" id="{00000000-0008-0000-06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0" name="Picture 1" descr="ALMASHRI_0">
          <a:extLst>
            <a:ext uri="{FF2B5EF4-FFF2-40B4-BE49-F238E27FC236}">
              <a16:creationId xmlns:a16="http://schemas.microsoft.com/office/drawing/2014/main" id="{00000000-0008-0000-06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1" name="Picture 1" descr="ALMASHRI_0">
          <a:extLst>
            <a:ext uri="{FF2B5EF4-FFF2-40B4-BE49-F238E27FC236}">
              <a16:creationId xmlns:a16="http://schemas.microsoft.com/office/drawing/2014/main" id="{00000000-0008-0000-06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2" name="Picture 1" descr="ALMASHRI_0">
          <a:extLst>
            <a:ext uri="{FF2B5EF4-FFF2-40B4-BE49-F238E27FC236}">
              <a16:creationId xmlns:a16="http://schemas.microsoft.com/office/drawing/2014/main" id="{00000000-0008-0000-06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3" name="Picture 1" descr="ALMASHRI_0">
          <a:extLst>
            <a:ext uri="{FF2B5EF4-FFF2-40B4-BE49-F238E27FC236}">
              <a16:creationId xmlns:a16="http://schemas.microsoft.com/office/drawing/2014/main" id="{00000000-0008-0000-06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4" name="Picture 1" descr="ALMASHRI_0">
          <a:extLst>
            <a:ext uri="{FF2B5EF4-FFF2-40B4-BE49-F238E27FC236}">
              <a16:creationId xmlns:a16="http://schemas.microsoft.com/office/drawing/2014/main" id="{00000000-0008-0000-06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5" name="Picture 1" descr="ALMASHRI_0">
          <a:extLst>
            <a:ext uri="{FF2B5EF4-FFF2-40B4-BE49-F238E27FC236}">
              <a16:creationId xmlns:a16="http://schemas.microsoft.com/office/drawing/2014/main" id="{00000000-0008-0000-06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6" name="Picture 1" descr="ALMASHRI_0">
          <a:extLst>
            <a:ext uri="{FF2B5EF4-FFF2-40B4-BE49-F238E27FC236}">
              <a16:creationId xmlns:a16="http://schemas.microsoft.com/office/drawing/2014/main" id="{00000000-0008-0000-06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7" name="Picture 1" descr="ALMASHRI_0">
          <a:extLst>
            <a:ext uri="{FF2B5EF4-FFF2-40B4-BE49-F238E27FC236}">
              <a16:creationId xmlns:a16="http://schemas.microsoft.com/office/drawing/2014/main" id="{00000000-0008-0000-06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8" name="Picture 1" descr="ALMASHRI_0">
          <a:extLst>
            <a:ext uri="{FF2B5EF4-FFF2-40B4-BE49-F238E27FC236}">
              <a16:creationId xmlns:a16="http://schemas.microsoft.com/office/drawing/2014/main" id="{00000000-0008-0000-06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09" name="Picture 1" descr="ALMASHRI_0">
          <a:extLst>
            <a:ext uri="{FF2B5EF4-FFF2-40B4-BE49-F238E27FC236}">
              <a16:creationId xmlns:a16="http://schemas.microsoft.com/office/drawing/2014/main" id="{00000000-0008-0000-06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0" name="Picture 1" descr="ALMASHRI_0">
          <a:extLst>
            <a:ext uri="{FF2B5EF4-FFF2-40B4-BE49-F238E27FC236}">
              <a16:creationId xmlns:a16="http://schemas.microsoft.com/office/drawing/2014/main" id="{00000000-0008-0000-06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1" name="Picture 1" descr="ALMASHRI_0">
          <a:extLst>
            <a:ext uri="{FF2B5EF4-FFF2-40B4-BE49-F238E27FC236}">
              <a16:creationId xmlns:a16="http://schemas.microsoft.com/office/drawing/2014/main" id="{00000000-0008-0000-06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2" name="Picture 1" descr="ALMASHRI_0">
          <a:extLst>
            <a:ext uri="{FF2B5EF4-FFF2-40B4-BE49-F238E27FC236}">
              <a16:creationId xmlns:a16="http://schemas.microsoft.com/office/drawing/2014/main" id="{00000000-0008-0000-06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3" name="Picture 1" descr="ALMASHRI_0">
          <a:extLst>
            <a:ext uri="{FF2B5EF4-FFF2-40B4-BE49-F238E27FC236}">
              <a16:creationId xmlns:a16="http://schemas.microsoft.com/office/drawing/2014/main" id="{00000000-0008-0000-06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4" name="Picture 1" descr="ALMASHRI_0">
          <a:extLst>
            <a:ext uri="{FF2B5EF4-FFF2-40B4-BE49-F238E27FC236}">
              <a16:creationId xmlns:a16="http://schemas.microsoft.com/office/drawing/2014/main" id="{00000000-0008-0000-06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5" name="Picture 1" descr="ALMASHRI_0">
          <a:extLst>
            <a:ext uri="{FF2B5EF4-FFF2-40B4-BE49-F238E27FC236}">
              <a16:creationId xmlns:a16="http://schemas.microsoft.com/office/drawing/2014/main" id="{00000000-0008-0000-06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6" name="Picture 1" descr="ALMASHRI_0">
          <a:extLst>
            <a:ext uri="{FF2B5EF4-FFF2-40B4-BE49-F238E27FC236}">
              <a16:creationId xmlns:a16="http://schemas.microsoft.com/office/drawing/2014/main" id="{00000000-0008-0000-06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7" name="Picture 1" descr="ALMASHRI_0">
          <a:extLst>
            <a:ext uri="{FF2B5EF4-FFF2-40B4-BE49-F238E27FC236}">
              <a16:creationId xmlns:a16="http://schemas.microsoft.com/office/drawing/2014/main" id="{00000000-0008-0000-06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8" name="Picture 1" descr="ALMASHRI_0">
          <a:extLst>
            <a:ext uri="{FF2B5EF4-FFF2-40B4-BE49-F238E27FC236}">
              <a16:creationId xmlns:a16="http://schemas.microsoft.com/office/drawing/2014/main" id="{00000000-0008-0000-06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19" name="Picture 1" descr="ALMASHRI_0">
          <a:extLst>
            <a:ext uri="{FF2B5EF4-FFF2-40B4-BE49-F238E27FC236}">
              <a16:creationId xmlns:a16="http://schemas.microsoft.com/office/drawing/2014/main" id="{00000000-0008-0000-06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0" name="Picture 1" descr="ALMASHRI_0">
          <a:extLst>
            <a:ext uri="{FF2B5EF4-FFF2-40B4-BE49-F238E27FC236}">
              <a16:creationId xmlns:a16="http://schemas.microsoft.com/office/drawing/2014/main" id="{00000000-0008-0000-06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1" name="Picture 1" descr="ALMASHRI_0">
          <a:extLst>
            <a:ext uri="{FF2B5EF4-FFF2-40B4-BE49-F238E27FC236}">
              <a16:creationId xmlns:a16="http://schemas.microsoft.com/office/drawing/2014/main" id="{00000000-0008-0000-06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2" name="Picture 1" descr="ALMASHRI_0">
          <a:extLst>
            <a:ext uri="{FF2B5EF4-FFF2-40B4-BE49-F238E27FC236}">
              <a16:creationId xmlns:a16="http://schemas.microsoft.com/office/drawing/2014/main" id="{00000000-0008-0000-06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3" name="Picture 1" descr="ALMASHRI_0">
          <a:extLst>
            <a:ext uri="{FF2B5EF4-FFF2-40B4-BE49-F238E27FC236}">
              <a16:creationId xmlns:a16="http://schemas.microsoft.com/office/drawing/2014/main" id="{00000000-0008-0000-06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4" name="Picture 1" descr="ALMASHRI_0">
          <a:extLst>
            <a:ext uri="{FF2B5EF4-FFF2-40B4-BE49-F238E27FC236}">
              <a16:creationId xmlns:a16="http://schemas.microsoft.com/office/drawing/2014/main" id="{00000000-0008-0000-06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5" name="Picture 1" descr="ALMASHRI_0">
          <a:extLst>
            <a:ext uri="{FF2B5EF4-FFF2-40B4-BE49-F238E27FC236}">
              <a16:creationId xmlns:a16="http://schemas.microsoft.com/office/drawing/2014/main" id="{00000000-0008-0000-06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6" name="Picture 1" descr="ALMASHRI_0">
          <a:extLst>
            <a:ext uri="{FF2B5EF4-FFF2-40B4-BE49-F238E27FC236}">
              <a16:creationId xmlns:a16="http://schemas.microsoft.com/office/drawing/2014/main" id="{00000000-0008-0000-06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7" name="Picture 1" descr="ALMASHRI_0">
          <a:extLst>
            <a:ext uri="{FF2B5EF4-FFF2-40B4-BE49-F238E27FC236}">
              <a16:creationId xmlns:a16="http://schemas.microsoft.com/office/drawing/2014/main" id="{00000000-0008-0000-06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8" name="Picture 1" descr="ALMASHRI_0">
          <a:extLst>
            <a:ext uri="{FF2B5EF4-FFF2-40B4-BE49-F238E27FC236}">
              <a16:creationId xmlns:a16="http://schemas.microsoft.com/office/drawing/2014/main" id="{00000000-0008-0000-06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29" name="Picture 1" descr="ALMASHRI_0">
          <a:extLst>
            <a:ext uri="{FF2B5EF4-FFF2-40B4-BE49-F238E27FC236}">
              <a16:creationId xmlns:a16="http://schemas.microsoft.com/office/drawing/2014/main" id="{00000000-0008-0000-06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0" name="Picture 1" descr="ALMASHRI_0">
          <a:extLst>
            <a:ext uri="{FF2B5EF4-FFF2-40B4-BE49-F238E27FC236}">
              <a16:creationId xmlns:a16="http://schemas.microsoft.com/office/drawing/2014/main" id="{00000000-0008-0000-06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1" name="Picture 1" descr="ALMASHRI_0">
          <a:extLst>
            <a:ext uri="{FF2B5EF4-FFF2-40B4-BE49-F238E27FC236}">
              <a16:creationId xmlns:a16="http://schemas.microsoft.com/office/drawing/2014/main" id="{00000000-0008-0000-06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2" name="Picture 1" descr="ALMASHRI_0">
          <a:extLst>
            <a:ext uri="{FF2B5EF4-FFF2-40B4-BE49-F238E27FC236}">
              <a16:creationId xmlns:a16="http://schemas.microsoft.com/office/drawing/2014/main" id="{00000000-0008-0000-06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3" name="Picture 1" descr="ALMASHRI_0">
          <a:extLst>
            <a:ext uri="{FF2B5EF4-FFF2-40B4-BE49-F238E27FC236}">
              <a16:creationId xmlns:a16="http://schemas.microsoft.com/office/drawing/2014/main" id="{00000000-0008-0000-06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4" name="Picture 1" descr="ALMASHRI_0">
          <a:extLst>
            <a:ext uri="{FF2B5EF4-FFF2-40B4-BE49-F238E27FC236}">
              <a16:creationId xmlns:a16="http://schemas.microsoft.com/office/drawing/2014/main" id="{00000000-0008-0000-06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5" name="Picture 1" descr="ALMASHRI_0">
          <a:extLst>
            <a:ext uri="{FF2B5EF4-FFF2-40B4-BE49-F238E27FC236}">
              <a16:creationId xmlns:a16="http://schemas.microsoft.com/office/drawing/2014/main" id="{00000000-0008-0000-06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6" name="Picture 1" descr="ALMASHRI_0">
          <a:extLst>
            <a:ext uri="{FF2B5EF4-FFF2-40B4-BE49-F238E27FC236}">
              <a16:creationId xmlns:a16="http://schemas.microsoft.com/office/drawing/2014/main" id="{00000000-0008-0000-06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7" name="Picture 1" descr="ALMASHRI_0">
          <a:extLst>
            <a:ext uri="{FF2B5EF4-FFF2-40B4-BE49-F238E27FC236}">
              <a16:creationId xmlns:a16="http://schemas.microsoft.com/office/drawing/2014/main" id="{00000000-0008-0000-06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8" name="Picture 1" descr="ALMASHRI_0">
          <a:extLst>
            <a:ext uri="{FF2B5EF4-FFF2-40B4-BE49-F238E27FC236}">
              <a16:creationId xmlns:a16="http://schemas.microsoft.com/office/drawing/2014/main" id="{00000000-0008-0000-06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39" name="Picture 1" descr="ALMASHRI_0">
          <a:extLst>
            <a:ext uri="{FF2B5EF4-FFF2-40B4-BE49-F238E27FC236}">
              <a16:creationId xmlns:a16="http://schemas.microsoft.com/office/drawing/2014/main" id="{00000000-0008-0000-06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40" name="Picture 1" descr="ALMASHRI_0">
          <a:extLst>
            <a:ext uri="{FF2B5EF4-FFF2-40B4-BE49-F238E27FC236}">
              <a16:creationId xmlns:a16="http://schemas.microsoft.com/office/drawing/2014/main" id="{00000000-0008-0000-06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232518"/>
    <xdr:pic>
      <xdr:nvPicPr>
        <xdr:cNvPr id="6141" name="Picture 1" descr="ALMASHRI_0">
          <a:extLst>
            <a:ext uri="{FF2B5EF4-FFF2-40B4-BE49-F238E27FC236}">
              <a16:creationId xmlns:a16="http://schemas.microsoft.com/office/drawing/2014/main" id="{00000000-0008-0000-06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23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2" name="Picture 1" descr="ALMASHRI_0">
          <a:extLst>
            <a:ext uri="{FF2B5EF4-FFF2-40B4-BE49-F238E27FC236}">
              <a16:creationId xmlns:a16="http://schemas.microsoft.com/office/drawing/2014/main" id="{00000000-0008-0000-06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3" name="Picture 1" descr="ALMASHRI_0">
          <a:extLst>
            <a:ext uri="{FF2B5EF4-FFF2-40B4-BE49-F238E27FC236}">
              <a16:creationId xmlns:a16="http://schemas.microsoft.com/office/drawing/2014/main" id="{00000000-0008-0000-06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4" name="Picture 1" descr="ALMASHRI_0">
          <a:extLst>
            <a:ext uri="{FF2B5EF4-FFF2-40B4-BE49-F238E27FC236}">
              <a16:creationId xmlns:a16="http://schemas.microsoft.com/office/drawing/2014/main" id="{00000000-0008-0000-06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5" name="Picture 1" descr="ALMASHRI_0">
          <a:extLst>
            <a:ext uri="{FF2B5EF4-FFF2-40B4-BE49-F238E27FC236}">
              <a16:creationId xmlns:a16="http://schemas.microsoft.com/office/drawing/2014/main" id="{00000000-0008-0000-06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6" name="Picture 1" descr="ALMASHRI_0">
          <a:extLst>
            <a:ext uri="{FF2B5EF4-FFF2-40B4-BE49-F238E27FC236}">
              <a16:creationId xmlns:a16="http://schemas.microsoft.com/office/drawing/2014/main" id="{00000000-0008-0000-06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7" name="Picture 1" descr="ALMASHRI_0">
          <a:extLst>
            <a:ext uri="{FF2B5EF4-FFF2-40B4-BE49-F238E27FC236}">
              <a16:creationId xmlns:a16="http://schemas.microsoft.com/office/drawing/2014/main" id="{00000000-0008-0000-06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8" name="Picture 1" descr="ALMASHRI_0">
          <a:extLst>
            <a:ext uri="{FF2B5EF4-FFF2-40B4-BE49-F238E27FC236}">
              <a16:creationId xmlns:a16="http://schemas.microsoft.com/office/drawing/2014/main" id="{00000000-0008-0000-06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49" name="Picture 1" descr="ALMASHRI_0">
          <a:extLst>
            <a:ext uri="{FF2B5EF4-FFF2-40B4-BE49-F238E27FC236}">
              <a16:creationId xmlns:a16="http://schemas.microsoft.com/office/drawing/2014/main" id="{00000000-0008-0000-06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0" name="Picture 1" descr="ALMASHRI_0">
          <a:extLst>
            <a:ext uri="{FF2B5EF4-FFF2-40B4-BE49-F238E27FC236}">
              <a16:creationId xmlns:a16="http://schemas.microsoft.com/office/drawing/2014/main" id="{00000000-0008-0000-06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1" name="Picture 1" descr="ALMASHRI_0">
          <a:extLst>
            <a:ext uri="{FF2B5EF4-FFF2-40B4-BE49-F238E27FC236}">
              <a16:creationId xmlns:a16="http://schemas.microsoft.com/office/drawing/2014/main" id="{00000000-0008-0000-06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2" name="Picture 1" descr="ALMASHRI_0">
          <a:extLst>
            <a:ext uri="{FF2B5EF4-FFF2-40B4-BE49-F238E27FC236}">
              <a16:creationId xmlns:a16="http://schemas.microsoft.com/office/drawing/2014/main" id="{00000000-0008-0000-06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3" name="Picture 1" descr="ALMASHRI_0">
          <a:extLst>
            <a:ext uri="{FF2B5EF4-FFF2-40B4-BE49-F238E27FC236}">
              <a16:creationId xmlns:a16="http://schemas.microsoft.com/office/drawing/2014/main" id="{00000000-0008-0000-06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4" name="Picture 1" descr="ALMASHRI_0">
          <a:extLst>
            <a:ext uri="{FF2B5EF4-FFF2-40B4-BE49-F238E27FC236}">
              <a16:creationId xmlns:a16="http://schemas.microsoft.com/office/drawing/2014/main" id="{00000000-0008-0000-06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5" name="Picture 1" descr="ALMASHRI_0">
          <a:extLst>
            <a:ext uri="{FF2B5EF4-FFF2-40B4-BE49-F238E27FC236}">
              <a16:creationId xmlns:a16="http://schemas.microsoft.com/office/drawing/2014/main" id="{00000000-0008-0000-06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6" name="Picture 1" descr="ALMASHRI_0">
          <a:extLst>
            <a:ext uri="{FF2B5EF4-FFF2-40B4-BE49-F238E27FC236}">
              <a16:creationId xmlns:a16="http://schemas.microsoft.com/office/drawing/2014/main" id="{00000000-0008-0000-06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157" name="Picture 1" descr="ALMASHRI_0">
          <a:extLst>
            <a:ext uri="{FF2B5EF4-FFF2-40B4-BE49-F238E27FC236}">
              <a16:creationId xmlns:a16="http://schemas.microsoft.com/office/drawing/2014/main" id="{00000000-0008-0000-06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58" name="Picture 1" descr="ALMASHRI_0">
          <a:extLst>
            <a:ext uri="{FF2B5EF4-FFF2-40B4-BE49-F238E27FC236}">
              <a16:creationId xmlns:a16="http://schemas.microsoft.com/office/drawing/2014/main" id="{00000000-0008-0000-06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59" name="Picture 1" descr="ALMASHRI_0">
          <a:extLst>
            <a:ext uri="{FF2B5EF4-FFF2-40B4-BE49-F238E27FC236}">
              <a16:creationId xmlns:a16="http://schemas.microsoft.com/office/drawing/2014/main" id="{00000000-0008-0000-06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0" name="Picture 1" descr="ALMASHRI_0">
          <a:extLst>
            <a:ext uri="{FF2B5EF4-FFF2-40B4-BE49-F238E27FC236}">
              <a16:creationId xmlns:a16="http://schemas.microsoft.com/office/drawing/2014/main" id="{00000000-0008-0000-06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1" name="Picture 1" descr="ALMASHRI_0">
          <a:extLst>
            <a:ext uri="{FF2B5EF4-FFF2-40B4-BE49-F238E27FC236}">
              <a16:creationId xmlns:a16="http://schemas.microsoft.com/office/drawing/2014/main" id="{00000000-0008-0000-06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2" name="Picture 1" descr="ALMASHRI_0">
          <a:extLst>
            <a:ext uri="{FF2B5EF4-FFF2-40B4-BE49-F238E27FC236}">
              <a16:creationId xmlns:a16="http://schemas.microsoft.com/office/drawing/2014/main" id="{00000000-0008-0000-06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3" name="Picture 1" descr="ALMASHRI_0">
          <a:extLst>
            <a:ext uri="{FF2B5EF4-FFF2-40B4-BE49-F238E27FC236}">
              <a16:creationId xmlns:a16="http://schemas.microsoft.com/office/drawing/2014/main" id="{00000000-0008-0000-06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4" name="Picture 1" descr="ALMASHRI_0">
          <a:extLst>
            <a:ext uri="{FF2B5EF4-FFF2-40B4-BE49-F238E27FC236}">
              <a16:creationId xmlns:a16="http://schemas.microsoft.com/office/drawing/2014/main" id="{00000000-0008-0000-06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5" name="Picture 1" descr="ALMASHRI_0">
          <a:extLst>
            <a:ext uri="{FF2B5EF4-FFF2-40B4-BE49-F238E27FC236}">
              <a16:creationId xmlns:a16="http://schemas.microsoft.com/office/drawing/2014/main" id="{00000000-0008-0000-06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6" name="Picture 1" descr="ALMASHRI_0">
          <a:extLst>
            <a:ext uri="{FF2B5EF4-FFF2-40B4-BE49-F238E27FC236}">
              <a16:creationId xmlns:a16="http://schemas.microsoft.com/office/drawing/2014/main" id="{00000000-0008-0000-06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7" name="Picture 1" descr="ALMASHRI_0">
          <a:extLst>
            <a:ext uri="{FF2B5EF4-FFF2-40B4-BE49-F238E27FC236}">
              <a16:creationId xmlns:a16="http://schemas.microsoft.com/office/drawing/2014/main" id="{00000000-0008-0000-06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8" name="Picture 1" descr="ALMASHRI_0">
          <a:extLst>
            <a:ext uri="{FF2B5EF4-FFF2-40B4-BE49-F238E27FC236}">
              <a16:creationId xmlns:a16="http://schemas.microsoft.com/office/drawing/2014/main" id="{00000000-0008-0000-06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69" name="Picture 1" descr="ALMASHRI_0">
          <a:extLst>
            <a:ext uri="{FF2B5EF4-FFF2-40B4-BE49-F238E27FC236}">
              <a16:creationId xmlns:a16="http://schemas.microsoft.com/office/drawing/2014/main" id="{00000000-0008-0000-06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70" name="Picture 1" descr="ALMASHRI_0">
          <a:extLst>
            <a:ext uri="{FF2B5EF4-FFF2-40B4-BE49-F238E27FC236}">
              <a16:creationId xmlns:a16="http://schemas.microsoft.com/office/drawing/2014/main" id="{00000000-0008-0000-06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71" name="Picture 1" descr="ALMASHRI_0">
          <a:extLst>
            <a:ext uri="{FF2B5EF4-FFF2-40B4-BE49-F238E27FC236}">
              <a16:creationId xmlns:a16="http://schemas.microsoft.com/office/drawing/2014/main" id="{00000000-0008-0000-06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72" name="Picture 1" descr="ALMASHRI_0">
          <a:extLst>
            <a:ext uri="{FF2B5EF4-FFF2-40B4-BE49-F238E27FC236}">
              <a16:creationId xmlns:a16="http://schemas.microsoft.com/office/drawing/2014/main" id="{00000000-0008-0000-06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173" name="Picture 1" descr="ALMASHRI_0">
          <a:extLst>
            <a:ext uri="{FF2B5EF4-FFF2-40B4-BE49-F238E27FC236}">
              <a16:creationId xmlns:a16="http://schemas.microsoft.com/office/drawing/2014/main" id="{00000000-0008-0000-06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74" name="Picture 1" descr="ALMASHRI_0">
          <a:extLst>
            <a:ext uri="{FF2B5EF4-FFF2-40B4-BE49-F238E27FC236}">
              <a16:creationId xmlns:a16="http://schemas.microsoft.com/office/drawing/2014/main" id="{00000000-0008-0000-06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75" name="Picture 1" descr="ALMASHRI_0">
          <a:extLst>
            <a:ext uri="{FF2B5EF4-FFF2-40B4-BE49-F238E27FC236}">
              <a16:creationId xmlns:a16="http://schemas.microsoft.com/office/drawing/2014/main" id="{00000000-0008-0000-06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76" name="Picture 1" descr="ALMASHRI_0">
          <a:extLst>
            <a:ext uri="{FF2B5EF4-FFF2-40B4-BE49-F238E27FC236}">
              <a16:creationId xmlns:a16="http://schemas.microsoft.com/office/drawing/2014/main" id="{00000000-0008-0000-06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77" name="Picture 1" descr="ALMASHRI_0">
          <a:extLst>
            <a:ext uri="{FF2B5EF4-FFF2-40B4-BE49-F238E27FC236}">
              <a16:creationId xmlns:a16="http://schemas.microsoft.com/office/drawing/2014/main" id="{00000000-0008-0000-06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78" name="Picture 1" descr="ALMASHRI_0">
          <a:extLst>
            <a:ext uri="{FF2B5EF4-FFF2-40B4-BE49-F238E27FC236}">
              <a16:creationId xmlns:a16="http://schemas.microsoft.com/office/drawing/2014/main" id="{00000000-0008-0000-06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79" name="Picture 1" descr="ALMASHRI_0">
          <a:extLst>
            <a:ext uri="{FF2B5EF4-FFF2-40B4-BE49-F238E27FC236}">
              <a16:creationId xmlns:a16="http://schemas.microsoft.com/office/drawing/2014/main" id="{00000000-0008-0000-06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0" name="Picture 1" descr="ALMASHRI_0">
          <a:extLst>
            <a:ext uri="{FF2B5EF4-FFF2-40B4-BE49-F238E27FC236}">
              <a16:creationId xmlns:a16="http://schemas.microsoft.com/office/drawing/2014/main" id="{00000000-0008-0000-06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1" name="Picture 1" descr="ALMASHRI_0">
          <a:extLst>
            <a:ext uri="{FF2B5EF4-FFF2-40B4-BE49-F238E27FC236}">
              <a16:creationId xmlns:a16="http://schemas.microsoft.com/office/drawing/2014/main" id="{00000000-0008-0000-06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2" name="Picture 1" descr="ALMASHRI_0">
          <a:extLst>
            <a:ext uri="{FF2B5EF4-FFF2-40B4-BE49-F238E27FC236}">
              <a16:creationId xmlns:a16="http://schemas.microsoft.com/office/drawing/2014/main" id="{00000000-0008-0000-06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3" name="Picture 1" descr="ALMASHRI_0">
          <a:extLst>
            <a:ext uri="{FF2B5EF4-FFF2-40B4-BE49-F238E27FC236}">
              <a16:creationId xmlns:a16="http://schemas.microsoft.com/office/drawing/2014/main" id="{00000000-0008-0000-06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4" name="Picture 1" descr="ALMASHRI_0">
          <a:extLst>
            <a:ext uri="{FF2B5EF4-FFF2-40B4-BE49-F238E27FC236}">
              <a16:creationId xmlns:a16="http://schemas.microsoft.com/office/drawing/2014/main" id="{00000000-0008-0000-06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5" name="Picture 1" descr="ALMASHRI_0">
          <a:extLst>
            <a:ext uri="{FF2B5EF4-FFF2-40B4-BE49-F238E27FC236}">
              <a16:creationId xmlns:a16="http://schemas.microsoft.com/office/drawing/2014/main" id="{00000000-0008-0000-06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6" name="Picture 1" descr="ALMASHRI_0">
          <a:extLst>
            <a:ext uri="{FF2B5EF4-FFF2-40B4-BE49-F238E27FC236}">
              <a16:creationId xmlns:a16="http://schemas.microsoft.com/office/drawing/2014/main" id="{00000000-0008-0000-06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7" name="Picture 1" descr="ALMASHRI_0">
          <a:extLst>
            <a:ext uri="{FF2B5EF4-FFF2-40B4-BE49-F238E27FC236}">
              <a16:creationId xmlns:a16="http://schemas.microsoft.com/office/drawing/2014/main" id="{00000000-0008-0000-06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8" name="Picture 1" descr="ALMASHRI_0">
          <a:extLst>
            <a:ext uri="{FF2B5EF4-FFF2-40B4-BE49-F238E27FC236}">
              <a16:creationId xmlns:a16="http://schemas.microsoft.com/office/drawing/2014/main" id="{00000000-0008-0000-06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189" name="Picture 1" descr="ALMASHRI_0">
          <a:extLst>
            <a:ext uri="{FF2B5EF4-FFF2-40B4-BE49-F238E27FC236}">
              <a16:creationId xmlns:a16="http://schemas.microsoft.com/office/drawing/2014/main" id="{00000000-0008-0000-06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0" name="Picture 1" descr="ALMASHRI_0">
          <a:extLst>
            <a:ext uri="{FF2B5EF4-FFF2-40B4-BE49-F238E27FC236}">
              <a16:creationId xmlns:a16="http://schemas.microsoft.com/office/drawing/2014/main" id="{00000000-0008-0000-06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1" name="Picture 1" descr="ALMASHRI_0">
          <a:extLst>
            <a:ext uri="{FF2B5EF4-FFF2-40B4-BE49-F238E27FC236}">
              <a16:creationId xmlns:a16="http://schemas.microsoft.com/office/drawing/2014/main" id="{00000000-0008-0000-06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2" name="Picture 1" descr="ALMASHRI_0">
          <a:extLst>
            <a:ext uri="{FF2B5EF4-FFF2-40B4-BE49-F238E27FC236}">
              <a16:creationId xmlns:a16="http://schemas.microsoft.com/office/drawing/2014/main" id="{00000000-0008-0000-06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3" name="Picture 1" descr="ALMASHRI_0">
          <a:extLst>
            <a:ext uri="{FF2B5EF4-FFF2-40B4-BE49-F238E27FC236}">
              <a16:creationId xmlns:a16="http://schemas.microsoft.com/office/drawing/2014/main" id="{00000000-0008-0000-06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4" name="Picture 1" descr="ALMASHRI_0">
          <a:extLst>
            <a:ext uri="{FF2B5EF4-FFF2-40B4-BE49-F238E27FC236}">
              <a16:creationId xmlns:a16="http://schemas.microsoft.com/office/drawing/2014/main" id="{00000000-0008-0000-06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5" name="Picture 1" descr="ALMASHRI_0">
          <a:extLst>
            <a:ext uri="{FF2B5EF4-FFF2-40B4-BE49-F238E27FC236}">
              <a16:creationId xmlns:a16="http://schemas.microsoft.com/office/drawing/2014/main" id="{00000000-0008-0000-06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6" name="Picture 1" descr="ALMASHRI_0">
          <a:extLst>
            <a:ext uri="{FF2B5EF4-FFF2-40B4-BE49-F238E27FC236}">
              <a16:creationId xmlns:a16="http://schemas.microsoft.com/office/drawing/2014/main" id="{00000000-0008-0000-06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7" name="Picture 1" descr="ALMASHRI_0">
          <a:extLst>
            <a:ext uri="{FF2B5EF4-FFF2-40B4-BE49-F238E27FC236}">
              <a16:creationId xmlns:a16="http://schemas.microsoft.com/office/drawing/2014/main" id="{00000000-0008-0000-06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8" name="Picture 1" descr="ALMASHRI_0">
          <a:extLst>
            <a:ext uri="{FF2B5EF4-FFF2-40B4-BE49-F238E27FC236}">
              <a16:creationId xmlns:a16="http://schemas.microsoft.com/office/drawing/2014/main" id="{00000000-0008-0000-06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199" name="Picture 1" descr="ALMASHRI_0">
          <a:extLst>
            <a:ext uri="{FF2B5EF4-FFF2-40B4-BE49-F238E27FC236}">
              <a16:creationId xmlns:a16="http://schemas.microsoft.com/office/drawing/2014/main" id="{00000000-0008-0000-06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00" name="Picture 1" descr="ALMASHRI_0">
          <a:extLst>
            <a:ext uri="{FF2B5EF4-FFF2-40B4-BE49-F238E27FC236}">
              <a16:creationId xmlns:a16="http://schemas.microsoft.com/office/drawing/2014/main" id="{00000000-0008-0000-06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01" name="Picture 1" descr="ALMASHRI_0">
          <a:extLst>
            <a:ext uri="{FF2B5EF4-FFF2-40B4-BE49-F238E27FC236}">
              <a16:creationId xmlns:a16="http://schemas.microsoft.com/office/drawing/2014/main" id="{00000000-0008-0000-06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02" name="Picture 1" descr="ALMASHRI_0">
          <a:extLst>
            <a:ext uri="{FF2B5EF4-FFF2-40B4-BE49-F238E27FC236}">
              <a16:creationId xmlns:a16="http://schemas.microsoft.com/office/drawing/2014/main" id="{00000000-0008-0000-06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03" name="Picture 1" descr="ALMASHRI_0">
          <a:extLst>
            <a:ext uri="{FF2B5EF4-FFF2-40B4-BE49-F238E27FC236}">
              <a16:creationId xmlns:a16="http://schemas.microsoft.com/office/drawing/2014/main" id="{00000000-0008-0000-06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04" name="Picture 1" descr="ALMASHRI_0">
          <a:extLst>
            <a:ext uri="{FF2B5EF4-FFF2-40B4-BE49-F238E27FC236}">
              <a16:creationId xmlns:a16="http://schemas.microsoft.com/office/drawing/2014/main" id="{00000000-0008-0000-06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05" name="Picture 1" descr="ALMASHRI_0">
          <a:extLst>
            <a:ext uri="{FF2B5EF4-FFF2-40B4-BE49-F238E27FC236}">
              <a16:creationId xmlns:a16="http://schemas.microsoft.com/office/drawing/2014/main" id="{00000000-0008-0000-06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06" name="Picture 1" descr="ALMASHRI_0">
          <a:extLst>
            <a:ext uri="{FF2B5EF4-FFF2-40B4-BE49-F238E27FC236}">
              <a16:creationId xmlns:a16="http://schemas.microsoft.com/office/drawing/2014/main" id="{00000000-0008-0000-06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07" name="Picture 1" descr="ALMASHRI_0">
          <a:extLst>
            <a:ext uri="{FF2B5EF4-FFF2-40B4-BE49-F238E27FC236}">
              <a16:creationId xmlns:a16="http://schemas.microsoft.com/office/drawing/2014/main" id="{00000000-0008-0000-06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08" name="Picture 1" descr="ALMASHRI_0">
          <a:extLst>
            <a:ext uri="{FF2B5EF4-FFF2-40B4-BE49-F238E27FC236}">
              <a16:creationId xmlns:a16="http://schemas.microsoft.com/office/drawing/2014/main" id="{00000000-0008-0000-06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09" name="Picture 1" descr="ALMASHRI_0">
          <a:extLst>
            <a:ext uri="{FF2B5EF4-FFF2-40B4-BE49-F238E27FC236}">
              <a16:creationId xmlns:a16="http://schemas.microsoft.com/office/drawing/2014/main" id="{00000000-0008-0000-06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0" name="Picture 1" descr="ALMASHRI_0">
          <a:extLst>
            <a:ext uri="{FF2B5EF4-FFF2-40B4-BE49-F238E27FC236}">
              <a16:creationId xmlns:a16="http://schemas.microsoft.com/office/drawing/2014/main" id="{00000000-0008-0000-06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1" name="Picture 1" descr="ALMASHRI_0">
          <a:extLst>
            <a:ext uri="{FF2B5EF4-FFF2-40B4-BE49-F238E27FC236}">
              <a16:creationId xmlns:a16="http://schemas.microsoft.com/office/drawing/2014/main" id="{00000000-0008-0000-06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2" name="Picture 1" descr="ALMASHRI_0">
          <a:extLst>
            <a:ext uri="{FF2B5EF4-FFF2-40B4-BE49-F238E27FC236}">
              <a16:creationId xmlns:a16="http://schemas.microsoft.com/office/drawing/2014/main" id="{00000000-0008-0000-06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3" name="Picture 1" descr="ALMASHRI_0">
          <a:extLst>
            <a:ext uri="{FF2B5EF4-FFF2-40B4-BE49-F238E27FC236}">
              <a16:creationId xmlns:a16="http://schemas.microsoft.com/office/drawing/2014/main" id="{00000000-0008-0000-06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4" name="Picture 1" descr="ALMASHRI_0">
          <a:extLst>
            <a:ext uri="{FF2B5EF4-FFF2-40B4-BE49-F238E27FC236}">
              <a16:creationId xmlns:a16="http://schemas.microsoft.com/office/drawing/2014/main" id="{00000000-0008-0000-06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5" name="Picture 1" descr="ALMASHRI_0">
          <a:extLst>
            <a:ext uri="{FF2B5EF4-FFF2-40B4-BE49-F238E27FC236}">
              <a16:creationId xmlns:a16="http://schemas.microsoft.com/office/drawing/2014/main" id="{00000000-0008-0000-06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6" name="Picture 1" descr="ALMASHRI_0">
          <a:extLst>
            <a:ext uri="{FF2B5EF4-FFF2-40B4-BE49-F238E27FC236}">
              <a16:creationId xmlns:a16="http://schemas.microsoft.com/office/drawing/2014/main" id="{00000000-0008-0000-06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7" name="Picture 1" descr="ALMASHRI_0">
          <a:extLst>
            <a:ext uri="{FF2B5EF4-FFF2-40B4-BE49-F238E27FC236}">
              <a16:creationId xmlns:a16="http://schemas.microsoft.com/office/drawing/2014/main" id="{00000000-0008-0000-06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8" name="Picture 1" descr="ALMASHRI_0">
          <a:extLst>
            <a:ext uri="{FF2B5EF4-FFF2-40B4-BE49-F238E27FC236}">
              <a16:creationId xmlns:a16="http://schemas.microsoft.com/office/drawing/2014/main" id="{00000000-0008-0000-06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19" name="Picture 1" descr="ALMASHRI_0">
          <a:extLst>
            <a:ext uri="{FF2B5EF4-FFF2-40B4-BE49-F238E27FC236}">
              <a16:creationId xmlns:a16="http://schemas.microsoft.com/office/drawing/2014/main" id="{00000000-0008-0000-06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20" name="Picture 1" descr="ALMASHRI_0">
          <a:extLst>
            <a:ext uri="{FF2B5EF4-FFF2-40B4-BE49-F238E27FC236}">
              <a16:creationId xmlns:a16="http://schemas.microsoft.com/office/drawing/2014/main" id="{00000000-0008-0000-06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21" name="Picture 1" descr="ALMASHRI_0">
          <a:extLst>
            <a:ext uri="{FF2B5EF4-FFF2-40B4-BE49-F238E27FC236}">
              <a16:creationId xmlns:a16="http://schemas.microsoft.com/office/drawing/2014/main" id="{00000000-0008-0000-06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2" name="Picture 1" descr="ALMASHRI_0">
          <a:extLst>
            <a:ext uri="{FF2B5EF4-FFF2-40B4-BE49-F238E27FC236}">
              <a16:creationId xmlns:a16="http://schemas.microsoft.com/office/drawing/2014/main" id="{00000000-0008-0000-06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3" name="Picture 1" descr="ALMASHRI_0">
          <a:extLst>
            <a:ext uri="{FF2B5EF4-FFF2-40B4-BE49-F238E27FC236}">
              <a16:creationId xmlns:a16="http://schemas.microsoft.com/office/drawing/2014/main" id="{00000000-0008-0000-06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4" name="Picture 1" descr="ALMASHRI_0">
          <a:extLst>
            <a:ext uri="{FF2B5EF4-FFF2-40B4-BE49-F238E27FC236}">
              <a16:creationId xmlns:a16="http://schemas.microsoft.com/office/drawing/2014/main" id="{00000000-0008-0000-06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5" name="Picture 1" descr="ALMASHRI_0">
          <a:extLst>
            <a:ext uri="{FF2B5EF4-FFF2-40B4-BE49-F238E27FC236}">
              <a16:creationId xmlns:a16="http://schemas.microsoft.com/office/drawing/2014/main" id="{00000000-0008-0000-06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6" name="Picture 1" descr="ALMASHRI_0">
          <a:extLst>
            <a:ext uri="{FF2B5EF4-FFF2-40B4-BE49-F238E27FC236}">
              <a16:creationId xmlns:a16="http://schemas.microsoft.com/office/drawing/2014/main" id="{00000000-0008-0000-06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7" name="Picture 1" descr="ALMASHRI_0">
          <a:extLst>
            <a:ext uri="{FF2B5EF4-FFF2-40B4-BE49-F238E27FC236}">
              <a16:creationId xmlns:a16="http://schemas.microsoft.com/office/drawing/2014/main" id="{00000000-0008-0000-06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8" name="Picture 1" descr="ALMASHRI_0">
          <a:extLst>
            <a:ext uri="{FF2B5EF4-FFF2-40B4-BE49-F238E27FC236}">
              <a16:creationId xmlns:a16="http://schemas.microsoft.com/office/drawing/2014/main" id="{00000000-0008-0000-06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29" name="Picture 1" descr="ALMASHRI_0">
          <a:extLst>
            <a:ext uri="{FF2B5EF4-FFF2-40B4-BE49-F238E27FC236}">
              <a16:creationId xmlns:a16="http://schemas.microsoft.com/office/drawing/2014/main" id="{00000000-0008-0000-06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0" name="Picture 1" descr="ALMASHRI_0">
          <a:extLst>
            <a:ext uri="{FF2B5EF4-FFF2-40B4-BE49-F238E27FC236}">
              <a16:creationId xmlns:a16="http://schemas.microsoft.com/office/drawing/2014/main" id="{00000000-0008-0000-06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1" name="Picture 1" descr="ALMASHRI_0">
          <a:extLst>
            <a:ext uri="{FF2B5EF4-FFF2-40B4-BE49-F238E27FC236}">
              <a16:creationId xmlns:a16="http://schemas.microsoft.com/office/drawing/2014/main" id="{00000000-0008-0000-06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2" name="Picture 1" descr="ALMASHRI_0">
          <a:extLst>
            <a:ext uri="{FF2B5EF4-FFF2-40B4-BE49-F238E27FC236}">
              <a16:creationId xmlns:a16="http://schemas.microsoft.com/office/drawing/2014/main" id="{00000000-0008-0000-06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3" name="Picture 1" descr="ALMASHRI_0">
          <a:extLst>
            <a:ext uri="{FF2B5EF4-FFF2-40B4-BE49-F238E27FC236}">
              <a16:creationId xmlns:a16="http://schemas.microsoft.com/office/drawing/2014/main" id="{00000000-0008-0000-06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4" name="Picture 1" descr="ALMASHRI_0">
          <a:extLst>
            <a:ext uri="{FF2B5EF4-FFF2-40B4-BE49-F238E27FC236}">
              <a16:creationId xmlns:a16="http://schemas.microsoft.com/office/drawing/2014/main" id="{00000000-0008-0000-06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5" name="Picture 1" descr="ALMASHRI_0">
          <a:extLst>
            <a:ext uri="{FF2B5EF4-FFF2-40B4-BE49-F238E27FC236}">
              <a16:creationId xmlns:a16="http://schemas.microsoft.com/office/drawing/2014/main" id="{00000000-0008-0000-06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6" name="Picture 1" descr="ALMASHRI_0">
          <a:extLst>
            <a:ext uri="{FF2B5EF4-FFF2-40B4-BE49-F238E27FC236}">
              <a16:creationId xmlns:a16="http://schemas.microsoft.com/office/drawing/2014/main" id="{00000000-0008-0000-06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37" name="Picture 1" descr="ALMASHRI_0">
          <a:extLst>
            <a:ext uri="{FF2B5EF4-FFF2-40B4-BE49-F238E27FC236}">
              <a16:creationId xmlns:a16="http://schemas.microsoft.com/office/drawing/2014/main" id="{00000000-0008-0000-06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38" name="Picture 1" descr="ALMASHRI_0">
          <a:extLst>
            <a:ext uri="{FF2B5EF4-FFF2-40B4-BE49-F238E27FC236}">
              <a16:creationId xmlns:a16="http://schemas.microsoft.com/office/drawing/2014/main" id="{00000000-0008-0000-06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39" name="Picture 1" descr="ALMASHRI_0">
          <a:extLst>
            <a:ext uri="{FF2B5EF4-FFF2-40B4-BE49-F238E27FC236}">
              <a16:creationId xmlns:a16="http://schemas.microsoft.com/office/drawing/2014/main" id="{00000000-0008-0000-06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0" name="Picture 1" descr="ALMASHRI_0">
          <a:extLst>
            <a:ext uri="{FF2B5EF4-FFF2-40B4-BE49-F238E27FC236}">
              <a16:creationId xmlns:a16="http://schemas.microsoft.com/office/drawing/2014/main" id="{00000000-0008-0000-06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1" name="Picture 1" descr="ALMASHRI_0">
          <a:extLst>
            <a:ext uri="{FF2B5EF4-FFF2-40B4-BE49-F238E27FC236}">
              <a16:creationId xmlns:a16="http://schemas.microsoft.com/office/drawing/2014/main" id="{00000000-0008-0000-06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2" name="Picture 1" descr="ALMASHRI_0">
          <a:extLst>
            <a:ext uri="{FF2B5EF4-FFF2-40B4-BE49-F238E27FC236}">
              <a16:creationId xmlns:a16="http://schemas.microsoft.com/office/drawing/2014/main" id="{00000000-0008-0000-06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3" name="Picture 1" descr="ALMASHRI_0">
          <a:extLst>
            <a:ext uri="{FF2B5EF4-FFF2-40B4-BE49-F238E27FC236}">
              <a16:creationId xmlns:a16="http://schemas.microsoft.com/office/drawing/2014/main" id="{00000000-0008-0000-06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4" name="Picture 1" descr="ALMASHRI_0">
          <a:extLst>
            <a:ext uri="{FF2B5EF4-FFF2-40B4-BE49-F238E27FC236}">
              <a16:creationId xmlns:a16="http://schemas.microsoft.com/office/drawing/2014/main" id="{00000000-0008-0000-06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5" name="Picture 1" descr="ALMASHRI_0">
          <a:extLst>
            <a:ext uri="{FF2B5EF4-FFF2-40B4-BE49-F238E27FC236}">
              <a16:creationId xmlns:a16="http://schemas.microsoft.com/office/drawing/2014/main" id="{00000000-0008-0000-06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6" name="Picture 1" descr="ALMASHRI_0">
          <a:extLst>
            <a:ext uri="{FF2B5EF4-FFF2-40B4-BE49-F238E27FC236}">
              <a16:creationId xmlns:a16="http://schemas.microsoft.com/office/drawing/2014/main" id="{00000000-0008-0000-06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7" name="Picture 1" descr="ALMASHRI_0">
          <a:extLst>
            <a:ext uri="{FF2B5EF4-FFF2-40B4-BE49-F238E27FC236}">
              <a16:creationId xmlns:a16="http://schemas.microsoft.com/office/drawing/2014/main" id="{00000000-0008-0000-06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8" name="Picture 1" descr="ALMASHRI_0">
          <a:extLst>
            <a:ext uri="{FF2B5EF4-FFF2-40B4-BE49-F238E27FC236}">
              <a16:creationId xmlns:a16="http://schemas.microsoft.com/office/drawing/2014/main" id="{00000000-0008-0000-06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49" name="Picture 1" descr="ALMASHRI_0">
          <a:extLst>
            <a:ext uri="{FF2B5EF4-FFF2-40B4-BE49-F238E27FC236}">
              <a16:creationId xmlns:a16="http://schemas.microsoft.com/office/drawing/2014/main" id="{00000000-0008-0000-06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50" name="Picture 1" descr="ALMASHRI_0">
          <a:extLst>
            <a:ext uri="{FF2B5EF4-FFF2-40B4-BE49-F238E27FC236}">
              <a16:creationId xmlns:a16="http://schemas.microsoft.com/office/drawing/2014/main" id="{00000000-0008-0000-06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51" name="Picture 1" descr="ALMASHRI_0">
          <a:extLst>
            <a:ext uri="{FF2B5EF4-FFF2-40B4-BE49-F238E27FC236}">
              <a16:creationId xmlns:a16="http://schemas.microsoft.com/office/drawing/2014/main" id="{00000000-0008-0000-06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52" name="Picture 1" descr="ALMASHRI_0">
          <a:extLst>
            <a:ext uri="{FF2B5EF4-FFF2-40B4-BE49-F238E27FC236}">
              <a16:creationId xmlns:a16="http://schemas.microsoft.com/office/drawing/2014/main" id="{00000000-0008-0000-06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253" name="Picture 1" descr="ALMASHRI_0">
          <a:extLst>
            <a:ext uri="{FF2B5EF4-FFF2-40B4-BE49-F238E27FC236}">
              <a16:creationId xmlns:a16="http://schemas.microsoft.com/office/drawing/2014/main" id="{00000000-0008-0000-06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54" name="Picture 1" descr="ALMASHRI_0">
          <a:extLst>
            <a:ext uri="{FF2B5EF4-FFF2-40B4-BE49-F238E27FC236}">
              <a16:creationId xmlns:a16="http://schemas.microsoft.com/office/drawing/2014/main" id="{00000000-0008-0000-06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55" name="Picture 1" descr="ALMASHRI_0">
          <a:extLst>
            <a:ext uri="{FF2B5EF4-FFF2-40B4-BE49-F238E27FC236}">
              <a16:creationId xmlns:a16="http://schemas.microsoft.com/office/drawing/2014/main" id="{00000000-0008-0000-06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56" name="Picture 1" descr="ALMASHRI_0">
          <a:extLst>
            <a:ext uri="{FF2B5EF4-FFF2-40B4-BE49-F238E27FC236}">
              <a16:creationId xmlns:a16="http://schemas.microsoft.com/office/drawing/2014/main" id="{00000000-0008-0000-06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57" name="Picture 1" descr="ALMASHRI_0">
          <a:extLst>
            <a:ext uri="{FF2B5EF4-FFF2-40B4-BE49-F238E27FC236}">
              <a16:creationId xmlns:a16="http://schemas.microsoft.com/office/drawing/2014/main" id="{00000000-0008-0000-06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58" name="Picture 1" descr="ALMASHRI_0">
          <a:extLst>
            <a:ext uri="{FF2B5EF4-FFF2-40B4-BE49-F238E27FC236}">
              <a16:creationId xmlns:a16="http://schemas.microsoft.com/office/drawing/2014/main" id="{00000000-0008-0000-06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59" name="Picture 1" descr="ALMASHRI_0">
          <a:extLst>
            <a:ext uri="{FF2B5EF4-FFF2-40B4-BE49-F238E27FC236}">
              <a16:creationId xmlns:a16="http://schemas.microsoft.com/office/drawing/2014/main" id="{00000000-0008-0000-06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0" name="Picture 1" descr="ALMASHRI_0">
          <a:extLst>
            <a:ext uri="{FF2B5EF4-FFF2-40B4-BE49-F238E27FC236}">
              <a16:creationId xmlns:a16="http://schemas.microsoft.com/office/drawing/2014/main" id="{00000000-0008-0000-06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1" name="Picture 1" descr="ALMASHRI_0">
          <a:extLst>
            <a:ext uri="{FF2B5EF4-FFF2-40B4-BE49-F238E27FC236}">
              <a16:creationId xmlns:a16="http://schemas.microsoft.com/office/drawing/2014/main" id="{00000000-0008-0000-06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2" name="Picture 1" descr="ALMASHRI_0">
          <a:extLst>
            <a:ext uri="{FF2B5EF4-FFF2-40B4-BE49-F238E27FC236}">
              <a16:creationId xmlns:a16="http://schemas.microsoft.com/office/drawing/2014/main" id="{00000000-0008-0000-06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3" name="Picture 1" descr="ALMASHRI_0">
          <a:extLst>
            <a:ext uri="{FF2B5EF4-FFF2-40B4-BE49-F238E27FC236}">
              <a16:creationId xmlns:a16="http://schemas.microsoft.com/office/drawing/2014/main" id="{00000000-0008-0000-06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4" name="Picture 1" descr="ALMASHRI_0">
          <a:extLst>
            <a:ext uri="{FF2B5EF4-FFF2-40B4-BE49-F238E27FC236}">
              <a16:creationId xmlns:a16="http://schemas.microsoft.com/office/drawing/2014/main" id="{00000000-0008-0000-06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5" name="Picture 1" descr="ALMASHRI_0">
          <a:extLst>
            <a:ext uri="{FF2B5EF4-FFF2-40B4-BE49-F238E27FC236}">
              <a16:creationId xmlns:a16="http://schemas.microsoft.com/office/drawing/2014/main" id="{00000000-0008-0000-06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6" name="Picture 1" descr="ALMASHRI_0">
          <a:extLst>
            <a:ext uri="{FF2B5EF4-FFF2-40B4-BE49-F238E27FC236}">
              <a16:creationId xmlns:a16="http://schemas.microsoft.com/office/drawing/2014/main" id="{00000000-0008-0000-06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7" name="Picture 1" descr="ALMASHRI_0">
          <a:extLst>
            <a:ext uri="{FF2B5EF4-FFF2-40B4-BE49-F238E27FC236}">
              <a16:creationId xmlns:a16="http://schemas.microsoft.com/office/drawing/2014/main" id="{00000000-0008-0000-06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8" name="Picture 1" descr="ALMASHRI_0">
          <a:extLst>
            <a:ext uri="{FF2B5EF4-FFF2-40B4-BE49-F238E27FC236}">
              <a16:creationId xmlns:a16="http://schemas.microsoft.com/office/drawing/2014/main" id="{00000000-0008-0000-06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269" name="Picture 1" descr="ALMASHRI_0">
          <a:extLst>
            <a:ext uri="{FF2B5EF4-FFF2-40B4-BE49-F238E27FC236}">
              <a16:creationId xmlns:a16="http://schemas.microsoft.com/office/drawing/2014/main" id="{00000000-0008-0000-06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0" name="Picture 1" descr="ALMASHRI_0">
          <a:extLst>
            <a:ext uri="{FF2B5EF4-FFF2-40B4-BE49-F238E27FC236}">
              <a16:creationId xmlns:a16="http://schemas.microsoft.com/office/drawing/2014/main" id="{00000000-0008-0000-06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1" name="Picture 1" descr="ALMASHRI_0">
          <a:extLst>
            <a:ext uri="{FF2B5EF4-FFF2-40B4-BE49-F238E27FC236}">
              <a16:creationId xmlns:a16="http://schemas.microsoft.com/office/drawing/2014/main" id="{00000000-0008-0000-06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2" name="Picture 1" descr="ALMASHRI_0">
          <a:extLst>
            <a:ext uri="{FF2B5EF4-FFF2-40B4-BE49-F238E27FC236}">
              <a16:creationId xmlns:a16="http://schemas.microsoft.com/office/drawing/2014/main" id="{00000000-0008-0000-06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3" name="Picture 1" descr="ALMASHRI_0">
          <a:extLst>
            <a:ext uri="{FF2B5EF4-FFF2-40B4-BE49-F238E27FC236}">
              <a16:creationId xmlns:a16="http://schemas.microsoft.com/office/drawing/2014/main" id="{00000000-0008-0000-06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4" name="Picture 1" descr="ALMASHRI_0">
          <a:extLst>
            <a:ext uri="{FF2B5EF4-FFF2-40B4-BE49-F238E27FC236}">
              <a16:creationId xmlns:a16="http://schemas.microsoft.com/office/drawing/2014/main" id="{00000000-0008-0000-06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5" name="Picture 1" descr="ALMASHRI_0">
          <a:extLst>
            <a:ext uri="{FF2B5EF4-FFF2-40B4-BE49-F238E27FC236}">
              <a16:creationId xmlns:a16="http://schemas.microsoft.com/office/drawing/2014/main" id="{00000000-0008-0000-06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6" name="Picture 1" descr="ALMASHRI_0">
          <a:extLst>
            <a:ext uri="{FF2B5EF4-FFF2-40B4-BE49-F238E27FC236}">
              <a16:creationId xmlns:a16="http://schemas.microsoft.com/office/drawing/2014/main" id="{00000000-0008-0000-06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7" name="Picture 1" descr="ALMASHRI_0">
          <a:extLst>
            <a:ext uri="{FF2B5EF4-FFF2-40B4-BE49-F238E27FC236}">
              <a16:creationId xmlns:a16="http://schemas.microsoft.com/office/drawing/2014/main" id="{00000000-0008-0000-06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8" name="Picture 1" descr="ALMASHRI_0">
          <a:extLst>
            <a:ext uri="{FF2B5EF4-FFF2-40B4-BE49-F238E27FC236}">
              <a16:creationId xmlns:a16="http://schemas.microsoft.com/office/drawing/2014/main" id="{00000000-0008-0000-06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79" name="Picture 1" descr="ALMASHRI_0">
          <a:extLst>
            <a:ext uri="{FF2B5EF4-FFF2-40B4-BE49-F238E27FC236}">
              <a16:creationId xmlns:a16="http://schemas.microsoft.com/office/drawing/2014/main" id="{00000000-0008-0000-06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80" name="Picture 1" descr="ALMASHRI_0">
          <a:extLst>
            <a:ext uri="{FF2B5EF4-FFF2-40B4-BE49-F238E27FC236}">
              <a16:creationId xmlns:a16="http://schemas.microsoft.com/office/drawing/2014/main" id="{00000000-0008-0000-06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81" name="Picture 1" descr="ALMASHRI_0">
          <a:extLst>
            <a:ext uri="{FF2B5EF4-FFF2-40B4-BE49-F238E27FC236}">
              <a16:creationId xmlns:a16="http://schemas.microsoft.com/office/drawing/2014/main" id="{00000000-0008-0000-06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82" name="Picture 1" descr="ALMASHRI_0">
          <a:extLst>
            <a:ext uri="{FF2B5EF4-FFF2-40B4-BE49-F238E27FC236}">
              <a16:creationId xmlns:a16="http://schemas.microsoft.com/office/drawing/2014/main" id="{00000000-0008-0000-06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83" name="Picture 1" descr="ALMASHRI_0">
          <a:extLst>
            <a:ext uri="{FF2B5EF4-FFF2-40B4-BE49-F238E27FC236}">
              <a16:creationId xmlns:a16="http://schemas.microsoft.com/office/drawing/2014/main" id="{00000000-0008-0000-06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84" name="Picture 1" descr="ALMASHRI_0">
          <a:extLst>
            <a:ext uri="{FF2B5EF4-FFF2-40B4-BE49-F238E27FC236}">
              <a16:creationId xmlns:a16="http://schemas.microsoft.com/office/drawing/2014/main" id="{00000000-0008-0000-06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285" name="Picture 1" descr="ALMASHRI_0">
          <a:extLst>
            <a:ext uri="{FF2B5EF4-FFF2-40B4-BE49-F238E27FC236}">
              <a16:creationId xmlns:a16="http://schemas.microsoft.com/office/drawing/2014/main" id="{00000000-0008-0000-06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86" name="Picture 1" descr="ALMASHRI_0">
          <a:extLst>
            <a:ext uri="{FF2B5EF4-FFF2-40B4-BE49-F238E27FC236}">
              <a16:creationId xmlns:a16="http://schemas.microsoft.com/office/drawing/2014/main" id="{00000000-0008-0000-06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87" name="Picture 1" descr="ALMASHRI_0">
          <a:extLst>
            <a:ext uri="{FF2B5EF4-FFF2-40B4-BE49-F238E27FC236}">
              <a16:creationId xmlns:a16="http://schemas.microsoft.com/office/drawing/2014/main" id="{00000000-0008-0000-06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88" name="Picture 1" descr="ALMASHRI_0">
          <a:extLst>
            <a:ext uri="{FF2B5EF4-FFF2-40B4-BE49-F238E27FC236}">
              <a16:creationId xmlns:a16="http://schemas.microsoft.com/office/drawing/2014/main" id="{00000000-0008-0000-06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89" name="Picture 1" descr="ALMASHRI_0">
          <a:extLst>
            <a:ext uri="{FF2B5EF4-FFF2-40B4-BE49-F238E27FC236}">
              <a16:creationId xmlns:a16="http://schemas.microsoft.com/office/drawing/2014/main" id="{00000000-0008-0000-06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0" name="Picture 1" descr="ALMASHRI_0">
          <a:extLst>
            <a:ext uri="{FF2B5EF4-FFF2-40B4-BE49-F238E27FC236}">
              <a16:creationId xmlns:a16="http://schemas.microsoft.com/office/drawing/2014/main" id="{00000000-0008-0000-06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1" name="Picture 1" descr="ALMASHRI_0">
          <a:extLst>
            <a:ext uri="{FF2B5EF4-FFF2-40B4-BE49-F238E27FC236}">
              <a16:creationId xmlns:a16="http://schemas.microsoft.com/office/drawing/2014/main" id="{00000000-0008-0000-06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2" name="Picture 1" descr="ALMASHRI_0">
          <a:extLst>
            <a:ext uri="{FF2B5EF4-FFF2-40B4-BE49-F238E27FC236}">
              <a16:creationId xmlns:a16="http://schemas.microsoft.com/office/drawing/2014/main" id="{00000000-0008-0000-06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3" name="Picture 1" descr="ALMASHRI_0">
          <a:extLst>
            <a:ext uri="{FF2B5EF4-FFF2-40B4-BE49-F238E27FC236}">
              <a16:creationId xmlns:a16="http://schemas.microsoft.com/office/drawing/2014/main" id="{00000000-0008-0000-06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4" name="Picture 1" descr="ALMASHRI_0">
          <a:extLst>
            <a:ext uri="{FF2B5EF4-FFF2-40B4-BE49-F238E27FC236}">
              <a16:creationId xmlns:a16="http://schemas.microsoft.com/office/drawing/2014/main" id="{00000000-0008-0000-06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5" name="Picture 1" descr="ALMASHRI_0">
          <a:extLst>
            <a:ext uri="{FF2B5EF4-FFF2-40B4-BE49-F238E27FC236}">
              <a16:creationId xmlns:a16="http://schemas.microsoft.com/office/drawing/2014/main" id="{00000000-0008-0000-06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6" name="Picture 1" descr="ALMASHRI_0">
          <a:extLst>
            <a:ext uri="{FF2B5EF4-FFF2-40B4-BE49-F238E27FC236}">
              <a16:creationId xmlns:a16="http://schemas.microsoft.com/office/drawing/2014/main" id="{00000000-0008-0000-06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7" name="Picture 1" descr="ALMASHRI_0">
          <a:extLst>
            <a:ext uri="{FF2B5EF4-FFF2-40B4-BE49-F238E27FC236}">
              <a16:creationId xmlns:a16="http://schemas.microsoft.com/office/drawing/2014/main" id="{00000000-0008-0000-06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8" name="Picture 1" descr="ALMASHRI_0">
          <a:extLst>
            <a:ext uri="{FF2B5EF4-FFF2-40B4-BE49-F238E27FC236}">
              <a16:creationId xmlns:a16="http://schemas.microsoft.com/office/drawing/2014/main" id="{00000000-0008-0000-06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299" name="Picture 1" descr="ALMASHRI_0">
          <a:extLst>
            <a:ext uri="{FF2B5EF4-FFF2-40B4-BE49-F238E27FC236}">
              <a16:creationId xmlns:a16="http://schemas.microsoft.com/office/drawing/2014/main" id="{00000000-0008-0000-06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00" name="Picture 1" descr="ALMASHRI_0">
          <a:extLst>
            <a:ext uri="{FF2B5EF4-FFF2-40B4-BE49-F238E27FC236}">
              <a16:creationId xmlns:a16="http://schemas.microsoft.com/office/drawing/2014/main" id="{00000000-0008-0000-06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01" name="Picture 1" descr="ALMASHRI_0">
          <a:extLst>
            <a:ext uri="{FF2B5EF4-FFF2-40B4-BE49-F238E27FC236}">
              <a16:creationId xmlns:a16="http://schemas.microsoft.com/office/drawing/2014/main" id="{00000000-0008-0000-06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2" name="Picture 1" descr="ALMASHRI_0">
          <a:extLst>
            <a:ext uri="{FF2B5EF4-FFF2-40B4-BE49-F238E27FC236}">
              <a16:creationId xmlns:a16="http://schemas.microsoft.com/office/drawing/2014/main" id="{00000000-0008-0000-06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3" name="Picture 1" descr="ALMASHRI_0">
          <a:extLst>
            <a:ext uri="{FF2B5EF4-FFF2-40B4-BE49-F238E27FC236}">
              <a16:creationId xmlns:a16="http://schemas.microsoft.com/office/drawing/2014/main" id="{00000000-0008-0000-06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4" name="Picture 1" descr="ALMASHRI_0">
          <a:extLst>
            <a:ext uri="{FF2B5EF4-FFF2-40B4-BE49-F238E27FC236}">
              <a16:creationId xmlns:a16="http://schemas.microsoft.com/office/drawing/2014/main" id="{00000000-0008-0000-06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5" name="Picture 1" descr="ALMASHRI_0">
          <a:extLst>
            <a:ext uri="{FF2B5EF4-FFF2-40B4-BE49-F238E27FC236}">
              <a16:creationId xmlns:a16="http://schemas.microsoft.com/office/drawing/2014/main" id="{00000000-0008-0000-06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6" name="Picture 1" descr="ALMASHRI_0">
          <a:extLst>
            <a:ext uri="{FF2B5EF4-FFF2-40B4-BE49-F238E27FC236}">
              <a16:creationId xmlns:a16="http://schemas.microsoft.com/office/drawing/2014/main" id="{00000000-0008-0000-06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7" name="Picture 1" descr="ALMASHRI_0">
          <a:extLst>
            <a:ext uri="{FF2B5EF4-FFF2-40B4-BE49-F238E27FC236}">
              <a16:creationId xmlns:a16="http://schemas.microsoft.com/office/drawing/2014/main" id="{00000000-0008-0000-06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8" name="Picture 1" descr="ALMASHRI_0">
          <a:extLst>
            <a:ext uri="{FF2B5EF4-FFF2-40B4-BE49-F238E27FC236}">
              <a16:creationId xmlns:a16="http://schemas.microsoft.com/office/drawing/2014/main" id="{00000000-0008-0000-06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09" name="Picture 1" descr="ALMASHRI_0">
          <a:extLst>
            <a:ext uri="{FF2B5EF4-FFF2-40B4-BE49-F238E27FC236}">
              <a16:creationId xmlns:a16="http://schemas.microsoft.com/office/drawing/2014/main" id="{00000000-0008-0000-06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0" name="Picture 1" descr="ALMASHRI_0">
          <a:extLst>
            <a:ext uri="{FF2B5EF4-FFF2-40B4-BE49-F238E27FC236}">
              <a16:creationId xmlns:a16="http://schemas.microsoft.com/office/drawing/2014/main" id="{00000000-0008-0000-06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1" name="Picture 1" descr="ALMASHRI_0">
          <a:extLst>
            <a:ext uri="{FF2B5EF4-FFF2-40B4-BE49-F238E27FC236}">
              <a16:creationId xmlns:a16="http://schemas.microsoft.com/office/drawing/2014/main" id="{00000000-0008-0000-06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2" name="Picture 1" descr="ALMASHRI_0">
          <a:extLst>
            <a:ext uri="{FF2B5EF4-FFF2-40B4-BE49-F238E27FC236}">
              <a16:creationId xmlns:a16="http://schemas.microsoft.com/office/drawing/2014/main" id="{00000000-0008-0000-06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3" name="Picture 1" descr="ALMASHRI_0">
          <a:extLst>
            <a:ext uri="{FF2B5EF4-FFF2-40B4-BE49-F238E27FC236}">
              <a16:creationId xmlns:a16="http://schemas.microsoft.com/office/drawing/2014/main" id="{00000000-0008-0000-06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4" name="Picture 1" descr="ALMASHRI_0">
          <a:extLst>
            <a:ext uri="{FF2B5EF4-FFF2-40B4-BE49-F238E27FC236}">
              <a16:creationId xmlns:a16="http://schemas.microsoft.com/office/drawing/2014/main" id="{00000000-0008-0000-06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5" name="Picture 1" descr="ALMASHRI_0">
          <a:extLst>
            <a:ext uri="{FF2B5EF4-FFF2-40B4-BE49-F238E27FC236}">
              <a16:creationId xmlns:a16="http://schemas.microsoft.com/office/drawing/2014/main" id="{00000000-0008-0000-06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6" name="Picture 1" descr="ALMASHRI_0">
          <a:extLst>
            <a:ext uri="{FF2B5EF4-FFF2-40B4-BE49-F238E27FC236}">
              <a16:creationId xmlns:a16="http://schemas.microsoft.com/office/drawing/2014/main" id="{00000000-0008-0000-06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17" name="Picture 1" descr="ALMASHRI_0">
          <a:extLst>
            <a:ext uri="{FF2B5EF4-FFF2-40B4-BE49-F238E27FC236}">
              <a16:creationId xmlns:a16="http://schemas.microsoft.com/office/drawing/2014/main" id="{00000000-0008-0000-06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18" name="Picture 1" descr="ALMASHRI_0">
          <a:extLst>
            <a:ext uri="{FF2B5EF4-FFF2-40B4-BE49-F238E27FC236}">
              <a16:creationId xmlns:a16="http://schemas.microsoft.com/office/drawing/2014/main" id="{00000000-0008-0000-06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19" name="Picture 1" descr="ALMASHRI_0">
          <a:extLst>
            <a:ext uri="{FF2B5EF4-FFF2-40B4-BE49-F238E27FC236}">
              <a16:creationId xmlns:a16="http://schemas.microsoft.com/office/drawing/2014/main" id="{00000000-0008-0000-06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0" name="Picture 1" descr="ALMASHRI_0">
          <a:extLst>
            <a:ext uri="{FF2B5EF4-FFF2-40B4-BE49-F238E27FC236}">
              <a16:creationId xmlns:a16="http://schemas.microsoft.com/office/drawing/2014/main" id="{00000000-0008-0000-06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1" name="Picture 1" descr="ALMASHRI_0">
          <a:extLst>
            <a:ext uri="{FF2B5EF4-FFF2-40B4-BE49-F238E27FC236}">
              <a16:creationId xmlns:a16="http://schemas.microsoft.com/office/drawing/2014/main" id="{00000000-0008-0000-06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2" name="Picture 1" descr="ALMASHRI_0">
          <a:extLst>
            <a:ext uri="{FF2B5EF4-FFF2-40B4-BE49-F238E27FC236}">
              <a16:creationId xmlns:a16="http://schemas.microsoft.com/office/drawing/2014/main" id="{00000000-0008-0000-06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3" name="Picture 1" descr="ALMASHRI_0">
          <a:extLst>
            <a:ext uri="{FF2B5EF4-FFF2-40B4-BE49-F238E27FC236}">
              <a16:creationId xmlns:a16="http://schemas.microsoft.com/office/drawing/2014/main" id="{00000000-0008-0000-06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4" name="Picture 1" descr="ALMASHRI_0">
          <a:extLst>
            <a:ext uri="{FF2B5EF4-FFF2-40B4-BE49-F238E27FC236}">
              <a16:creationId xmlns:a16="http://schemas.microsoft.com/office/drawing/2014/main" id="{00000000-0008-0000-06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5" name="Picture 1" descr="ALMASHRI_0">
          <a:extLst>
            <a:ext uri="{FF2B5EF4-FFF2-40B4-BE49-F238E27FC236}">
              <a16:creationId xmlns:a16="http://schemas.microsoft.com/office/drawing/2014/main" id="{00000000-0008-0000-06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6" name="Picture 1" descr="ALMASHRI_0">
          <a:extLst>
            <a:ext uri="{FF2B5EF4-FFF2-40B4-BE49-F238E27FC236}">
              <a16:creationId xmlns:a16="http://schemas.microsoft.com/office/drawing/2014/main" id="{00000000-0008-0000-06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7" name="Picture 1" descr="ALMASHRI_0">
          <a:extLst>
            <a:ext uri="{FF2B5EF4-FFF2-40B4-BE49-F238E27FC236}">
              <a16:creationId xmlns:a16="http://schemas.microsoft.com/office/drawing/2014/main" id="{00000000-0008-0000-06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8" name="Picture 1" descr="ALMASHRI_0">
          <a:extLst>
            <a:ext uri="{FF2B5EF4-FFF2-40B4-BE49-F238E27FC236}">
              <a16:creationId xmlns:a16="http://schemas.microsoft.com/office/drawing/2014/main" id="{00000000-0008-0000-06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29" name="Picture 1" descr="ALMASHRI_0">
          <a:extLst>
            <a:ext uri="{FF2B5EF4-FFF2-40B4-BE49-F238E27FC236}">
              <a16:creationId xmlns:a16="http://schemas.microsoft.com/office/drawing/2014/main" id="{00000000-0008-0000-06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30" name="Picture 1" descr="ALMASHRI_0">
          <a:extLst>
            <a:ext uri="{FF2B5EF4-FFF2-40B4-BE49-F238E27FC236}">
              <a16:creationId xmlns:a16="http://schemas.microsoft.com/office/drawing/2014/main" id="{00000000-0008-0000-06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31" name="Picture 1" descr="ALMASHRI_0">
          <a:extLst>
            <a:ext uri="{FF2B5EF4-FFF2-40B4-BE49-F238E27FC236}">
              <a16:creationId xmlns:a16="http://schemas.microsoft.com/office/drawing/2014/main" id="{00000000-0008-0000-06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32" name="Picture 1" descr="ALMASHRI_0">
          <a:extLst>
            <a:ext uri="{FF2B5EF4-FFF2-40B4-BE49-F238E27FC236}">
              <a16:creationId xmlns:a16="http://schemas.microsoft.com/office/drawing/2014/main" id="{00000000-0008-0000-06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33" name="Picture 1" descr="ALMASHRI_0">
          <a:extLst>
            <a:ext uri="{FF2B5EF4-FFF2-40B4-BE49-F238E27FC236}">
              <a16:creationId xmlns:a16="http://schemas.microsoft.com/office/drawing/2014/main" id="{00000000-0008-0000-06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34" name="Picture 1" descr="ALMASHRI_0">
          <a:extLst>
            <a:ext uri="{FF2B5EF4-FFF2-40B4-BE49-F238E27FC236}">
              <a16:creationId xmlns:a16="http://schemas.microsoft.com/office/drawing/2014/main" id="{00000000-0008-0000-06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35" name="Picture 1" descr="ALMASHRI_0">
          <a:extLst>
            <a:ext uri="{FF2B5EF4-FFF2-40B4-BE49-F238E27FC236}">
              <a16:creationId xmlns:a16="http://schemas.microsoft.com/office/drawing/2014/main" id="{00000000-0008-0000-06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36" name="Picture 1" descr="ALMASHRI_0">
          <a:extLst>
            <a:ext uri="{FF2B5EF4-FFF2-40B4-BE49-F238E27FC236}">
              <a16:creationId xmlns:a16="http://schemas.microsoft.com/office/drawing/2014/main" id="{00000000-0008-0000-06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37" name="Picture 1" descr="ALMASHRI_0">
          <a:extLst>
            <a:ext uri="{FF2B5EF4-FFF2-40B4-BE49-F238E27FC236}">
              <a16:creationId xmlns:a16="http://schemas.microsoft.com/office/drawing/2014/main" id="{00000000-0008-0000-06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38" name="Picture 1" descr="ALMASHRI_0">
          <a:extLst>
            <a:ext uri="{FF2B5EF4-FFF2-40B4-BE49-F238E27FC236}">
              <a16:creationId xmlns:a16="http://schemas.microsoft.com/office/drawing/2014/main" id="{00000000-0008-0000-06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39" name="Picture 1" descr="ALMASHRI_0">
          <a:extLst>
            <a:ext uri="{FF2B5EF4-FFF2-40B4-BE49-F238E27FC236}">
              <a16:creationId xmlns:a16="http://schemas.microsoft.com/office/drawing/2014/main" id="{00000000-0008-0000-06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0" name="Picture 1" descr="ALMASHRI_0">
          <a:extLst>
            <a:ext uri="{FF2B5EF4-FFF2-40B4-BE49-F238E27FC236}">
              <a16:creationId xmlns:a16="http://schemas.microsoft.com/office/drawing/2014/main" id="{00000000-0008-0000-06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1" name="Picture 1" descr="ALMASHRI_0">
          <a:extLst>
            <a:ext uri="{FF2B5EF4-FFF2-40B4-BE49-F238E27FC236}">
              <a16:creationId xmlns:a16="http://schemas.microsoft.com/office/drawing/2014/main" id="{00000000-0008-0000-06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2" name="Picture 1" descr="ALMASHRI_0">
          <a:extLst>
            <a:ext uri="{FF2B5EF4-FFF2-40B4-BE49-F238E27FC236}">
              <a16:creationId xmlns:a16="http://schemas.microsoft.com/office/drawing/2014/main" id="{00000000-0008-0000-06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3" name="Picture 1" descr="ALMASHRI_0">
          <a:extLst>
            <a:ext uri="{FF2B5EF4-FFF2-40B4-BE49-F238E27FC236}">
              <a16:creationId xmlns:a16="http://schemas.microsoft.com/office/drawing/2014/main" id="{00000000-0008-0000-06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4" name="Picture 1" descr="ALMASHRI_0">
          <a:extLst>
            <a:ext uri="{FF2B5EF4-FFF2-40B4-BE49-F238E27FC236}">
              <a16:creationId xmlns:a16="http://schemas.microsoft.com/office/drawing/2014/main" id="{00000000-0008-0000-06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5" name="Picture 1" descr="ALMASHRI_0">
          <a:extLst>
            <a:ext uri="{FF2B5EF4-FFF2-40B4-BE49-F238E27FC236}">
              <a16:creationId xmlns:a16="http://schemas.microsoft.com/office/drawing/2014/main" id="{00000000-0008-0000-06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6" name="Picture 1" descr="ALMASHRI_0">
          <a:extLst>
            <a:ext uri="{FF2B5EF4-FFF2-40B4-BE49-F238E27FC236}">
              <a16:creationId xmlns:a16="http://schemas.microsoft.com/office/drawing/2014/main" id="{00000000-0008-0000-06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7" name="Picture 1" descr="ALMASHRI_0">
          <a:extLst>
            <a:ext uri="{FF2B5EF4-FFF2-40B4-BE49-F238E27FC236}">
              <a16:creationId xmlns:a16="http://schemas.microsoft.com/office/drawing/2014/main" id="{00000000-0008-0000-06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8" name="Picture 1" descr="ALMASHRI_0">
          <a:extLst>
            <a:ext uri="{FF2B5EF4-FFF2-40B4-BE49-F238E27FC236}">
              <a16:creationId xmlns:a16="http://schemas.microsoft.com/office/drawing/2014/main" id="{00000000-0008-0000-06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49" name="Picture 1" descr="ALMASHRI_0">
          <a:extLst>
            <a:ext uri="{FF2B5EF4-FFF2-40B4-BE49-F238E27FC236}">
              <a16:creationId xmlns:a16="http://schemas.microsoft.com/office/drawing/2014/main" id="{00000000-0008-0000-06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0" name="Picture 1" descr="ALMASHRI_0">
          <a:extLst>
            <a:ext uri="{FF2B5EF4-FFF2-40B4-BE49-F238E27FC236}">
              <a16:creationId xmlns:a16="http://schemas.microsoft.com/office/drawing/2014/main" id="{00000000-0008-0000-06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1" name="Picture 1" descr="ALMASHRI_0">
          <a:extLst>
            <a:ext uri="{FF2B5EF4-FFF2-40B4-BE49-F238E27FC236}">
              <a16:creationId xmlns:a16="http://schemas.microsoft.com/office/drawing/2014/main" id="{00000000-0008-0000-06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2" name="Picture 1" descr="ALMASHRI_0">
          <a:extLst>
            <a:ext uri="{FF2B5EF4-FFF2-40B4-BE49-F238E27FC236}">
              <a16:creationId xmlns:a16="http://schemas.microsoft.com/office/drawing/2014/main" id="{00000000-0008-0000-06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3" name="Picture 1" descr="ALMASHRI_0">
          <a:extLst>
            <a:ext uri="{FF2B5EF4-FFF2-40B4-BE49-F238E27FC236}">
              <a16:creationId xmlns:a16="http://schemas.microsoft.com/office/drawing/2014/main" id="{00000000-0008-0000-06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4" name="Picture 1" descr="ALMASHRI_0">
          <a:extLst>
            <a:ext uri="{FF2B5EF4-FFF2-40B4-BE49-F238E27FC236}">
              <a16:creationId xmlns:a16="http://schemas.microsoft.com/office/drawing/2014/main" id="{00000000-0008-0000-06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5" name="Picture 1" descr="ALMASHRI_0">
          <a:extLst>
            <a:ext uri="{FF2B5EF4-FFF2-40B4-BE49-F238E27FC236}">
              <a16:creationId xmlns:a16="http://schemas.microsoft.com/office/drawing/2014/main" id="{00000000-0008-0000-06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6" name="Picture 1" descr="ALMASHRI_0">
          <a:extLst>
            <a:ext uri="{FF2B5EF4-FFF2-40B4-BE49-F238E27FC236}">
              <a16:creationId xmlns:a16="http://schemas.microsoft.com/office/drawing/2014/main" id="{00000000-0008-0000-06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7" name="Picture 1" descr="ALMASHRI_0">
          <a:extLst>
            <a:ext uri="{FF2B5EF4-FFF2-40B4-BE49-F238E27FC236}">
              <a16:creationId xmlns:a16="http://schemas.microsoft.com/office/drawing/2014/main" id="{00000000-0008-0000-06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8" name="Picture 1" descr="ALMASHRI_0">
          <a:extLst>
            <a:ext uri="{FF2B5EF4-FFF2-40B4-BE49-F238E27FC236}">
              <a16:creationId xmlns:a16="http://schemas.microsoft.com/office/drawing/2014/main" id="{00000000-0008-0000-06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59" name="Picture 1" descr="ALMASHRI_0">
          <a:extLst>
            <a:ext uri="{FF2B5EF4-FFF2-40B4-BE49-F238E27FC236}">
              <a16:creationId xmlns:a16="http://schemas.microsoft.com/office/drawing/2014/main" id="{00000000-0008-0000-06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60" name="Picture 1" descr="ALMASHRI_0">
          <a:extLst>
            <a:ext uri="{FF2B5EF4-FFF2-40B4-BE49-F238E27FC236}">
              <a16:creationId xmlns:a16="http://schemas.microsoft.com/office/drawing/2014/main" id="{00000000-0008-0000-06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61" name="Picture 1" descr="ALMASHRI_0">
          <a:extLst>
            <a:ext uri="{FF2B5EF4-FFF2-40B4-BE49-F238E27FC236}">
              <a16:creationId xmlns:a16="http://schemas.microsoft.com/office/drawing/2014/main" id="{00000000-0008-0000-06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62" name="Picture 1" descr="ALMASHRI_0">
          <a:extLst>
            <a:ext uri="{FF2B5EF4-FFF2-40B4-BE49-F238E27FC236}">
              <a16:creationId xmlns:a16="http://schemas.microsoft.com/office/drawing/2014/main" id="{00000000-0008-0000-06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63" name="Picture 1" descr="ALMASHRI_0">
          <a:extLst>
            <a:ext uri="{FF2B5EF4-FFF2-40B4-BE49-F238E27FC236}">
              <a16:creationId xmlns:a16="http://schemas.microsoft.com/office/drawing/2014/main" id="{00000000-0008-0000-06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64" name="Picture 1" descr="ALMASHRI_0">
          <a:extLst>
            <a:ext uri="{FF2B5EF4-FFF2-40B4-BE49-F238E27FC236}">
              <a16:creationId xmlns:a16="http://schemas.microsoft.com/office/drawing/2014/main" id="{00000000-0008-0000-06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365" name="Picture 1" descr="ALMASHRI_0">
          <a:extLst>
            <a:ext uri="{FF2B5EF4-FFF2-40B4-BE49-F238E27FC236}">
              <a16:creationId xmlns:a16="http://schemas.microsoft.com/office/drawing/2014/main" id="{00000000-0008-0000-06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66" name="Picture 1" descr="ALMASHRI_0">
          <a:extLst>
            <a:ext uri="{FF2B5EF4-FFF2-40B4-BE49-F238E27FC236}">
              <a16:creationId xmlns:a16="http://schemas.microsoft.com/office/drawing/2014/main" id="{00000000-0008-0000-06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67" name="Picture 1" descr="ALMASHRI_0">
          <a:extLst>
            <a:ext uri="{FF2B5EF4-FFF2-40B4-BE49-F238E27FC236}">
              <a16:creationId xmlns:a16="http://schemas.microsoft.com/office/drawing/2014/main" id="{00000000-0008-0000-06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68" name="Picture 1" descr="ALMASHRI_0">
          <a:extLst>
            <a:ext uri="{FF2B5EF4-FFF2-40B4-BE49-F238E27FC236}">
              <a16:creationId xmlns:a16="http://schemas.microsoft.com/office/drawing/2014/main" id="{00000000-0008-0000-06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69" name="Picture 1" descr="ALMASHRI_0">
          <a:extLst>
            <a:ext uri="{FF2B5EF4-FFF2-40B4-BE49-F238E27FC236}">
              <a16:creationId xmlns:a16="http://schemas.microsoft.com/office/drawing/2014/main" id="{00000000-0008-0000-06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0" name="Picture 1" descr="ALMASHRI_0">
          <a:extLst>
            <a:ext uri="{FF2B5EF4-FFF2-40B4-BE49-F238E27FC236}">
              <a16:creationId xmlns:a16="http://schemas.microsoft.com/office/drawing/2014/main" id="{00000000-0008-0000-06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1" name="Picture 1" descr="ALMASHRI_0">
          <a:extLst>
            <a:ext uri="{FF2B5EF4-FFF2-40B4-BE49-F238E27FC236}">
              <a16:creationId xmlns:a16="http://schemas.microsoft.com/office/drawing/2014/main" id="{00000000-0008-0000-06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2" name="Picture 1" descr="ALMASHRI_0">
          <a:extLst>
            <a:ext uri="{FF2B5EF4-FFF2-40B4-BE49-F238E27FC236}">
              <a16:creationId xmlns:a16="http://schemas.microsoft.com/office/drawing/2014/main" id="{00000000-0008-0000-06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3" name="Picture 1" descr="ALMASHRI_0">
          <a:extLst>
            <a:ext uri="{FF2B5EF4-FFF2-40B4-BE49-F238E27FC236}">
              <a16:creationId xmlns:a16="http://schemas.microsoft.com/office/drawing/2014/main" id="{00000000-0008-0000-06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4" name="Picture 1" descr="ALMASHRI_0">
          <a:extLst>
            <a:ext uri="{FF2B5EF4-FFF2-40B4-BE49-F238E27FC236}">
              <a16:creationId xmlns:a16="http://schemas.microsoft.com/office/drawing/2014/main" id="{00000000-0008-0000-06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5" name="Picture 1" descr="ALMASHRI_0">
          <a:extLst>
            <a:ext uri="{FF2B5EF4-FFF2-40B4-BE49-F238E27FC236}">
              <a16:creationId xmlns:a16="http://schemas.microsoft.com/office/drawing/2014/main" id="{00000000-0008-0000-06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6" name="Picture 1" descr="ALMASHRI_0">
          <a:extLst>
            <a:ext uri="{FF2B5EF4-FFF2-40B4-BE49-F238E27FC236}">
              <a16:creationId xmlns:a16="http://schemas.microsoft.com/office/drawing/2014/main" id="{00000000-0008-0000-06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7" name="Picture 1" descr="ALMASHRI_0">
          <a:extLst>
            <a:ext uri="{FF2B5EF4-FFF2-40B4-BE49-F238E27FC236}">
              <a16:creationId xmlns:a16="http://schemas.microsoft.com/office/drawing/2014/main" id="{00000000-0008-0000-06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8" name="Picture 1" descr="ALMASHRI_0">
          <a:extLst>
            <a:ext uri="{FF2B5EF4-FFF2-40B4-BE49-F238E27FC236}">
              <a16:creationId xmlns:a16="http://schemas.microsoft.com/office/drawing/2014/main" id="{00000000-0008-0000-06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79" name="Picture 1" descr="ALMASHRI_0">
          <a:extLst>
            <a:ext uri="{FF2B5EF4-FFF2-40B4-BE49-F238E27FC236}">
              <a16:creationId xmlns:a16="http://schemas.microsoft.com/office/drawing/2014/main" id="{00000000-0008-0000-06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80" name="Picture 1" descr="ALMASHRI_0">
          <a:extLst>
            <a:ext uri="{FF2B5EF4-FFF2-40B4-BE49-F238E27FC236}">
              <a16:creationId xmlns:a16="http://schemas.microsoft.com/office/drawing/2014/main" id="{00000000-0008-0000-06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381" name="Picture 1" descr="ALMASHRI_0">
          <a:extLst>
            <a:ext uri="{FF2B5EF4-FFF2-40B4-BE49-F238E27FC236}">
              <a16:creationId xmlns:a16="http://schemas.microsoft.com/office/drawing/2014/main" id="{00000000-0008-0000-06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2" name="Picture 1" descr="ALMASHRI_0">
          <a:extLst>
            <a:ext uri="{FF2B5EF4-FFF2-40B4-BE49-F238E27FC236}">
              <a16:creationId xmlns:a16="http://schemas.microsoft.com/office/drawing/2014/main" id="{00000000-0008-0000-06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3" name="Picture 1" descr="ALMASHRI_0">
          <a:extLst>
            <a:ext uri="{FF2B5EF4-FFF2-40B4-BE49-F238E27FC236}">
              <a16:creationId xmlns:a16="http://schemas.microsoft.com/office/drawing/2014/main" id="{00000000-0008-0000-06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4" name="Picture 1" descr="ALMASHRI_0">
          <a:extLst>
            <a:ext uri="{FF2B5EF4-FFF2-40B4-BE49-F238E27FC236}">
              <a16:creationId xmlns:a16="http://schemas.microsoft.com/office/drawing/2014/main" id="{00000000-0008-0000-06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5" name="Picture 1" descr="ALMASHRI_0">
          <a:extLst>
            <a:ext uri="{FF2B5EF4-FFF2-40B4-BE49-F238E27FC236}">
              <a16:creationId xmlns:a16="http://schemas.microsoft.com/office/drawing/2014/main" id="{00000000-0008-0000-06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6" name="Picture 1" descr="ALMASHRI_0">
          <a:extLst>
            <a:ext uri="{FF2B5EF4-FFF2-40B4-BE49-F238E27FC236}">
              <a16:creationId xmlns:a16="http://schemas.microsoft.com/office/drawing/2014/main" id="{00000000-0008-0000-06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7" name="Picture 1" descr="ALMASHRI_0">
          <a:extLst>
            <a:ext uri="{FF2B5EF4-FFF2-40B4-BE49-F238E27FC236}">
              <a16:creationId xmlns:a16="http://schemas.microsoft.com/office/drawing/2014/main" id="{00000000-0008-0000-06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8" name="Picture 1" descr="ALMASHRI_0">
          <a:extLst>
            <a:ext uri="{FF2B5EF4-FFF2-40B4-BE49-F238E27FC236}">
              <a16:creationId xmlns:a16="http://schemas.microsoft.com/office/drawing/2014/main" id="{00000000-0008-0000-06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89" name="Picture 1" descr="ALMASHRI_0">
          <a:extLst>
            <a:ext uri="{FF2B5EF4-FFF2-40B4-BE49-F238E27FC236}">
              <a16:creationId xmlns:a16="http://schemas.microsoft.com/office/drawing/2014/main" id="{00000000-0008-0000-06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0" name="Picture 1" descr="ALMASHRI_0">
          <a:extLst>
            <a:ext uri="{FF2B5EF4-FFF2-40B4-BE49-F238E27FC236}">
              <a16:creationId xmlns:a16="http://schemas.microsoft.com/office/drawing/2014/main" id="{00000000-0008-0000-06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1" name="Picture 1" descr="ALMASHRI_0">
          <a:extLst>
            <a:ext uri="{FF2B5EF4-FFF2-40B4-BE49-F238E27FC236}">
              <a16:creationId xmlns:a16="http://schemas.microsoft.com/office/drawing/2014/main" id="{00000000-0008-0000-06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2" name="Picture 1" descr="ALMASHRI_0">
          <a:extLst>
            <a:ext uri="{FF2B5EF4-FFF2-40B4-BE49-F238E27FC236}">
              <a16:creationId xmlns:a16="http://schemas.microsoft.com/office/drawing/2014/main" id="{00000000-0008-0000-06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3" name="Picture 1" descr="ALMASHRI_0">
          <a:extLst>
            <a:ext uri="{FF2B5EF4-FFF2-40B4-BE49-F238E27FC236}">
              <a16:creationId xmlns:a16="http://schemas.microsoft.com/office/drawing/2014/main" id="{00000000-0008-0000-06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4" name="Picture 1" descr="ALMASHRI_0">
          <a:extLst>
            <a:ext uri="{FF2B5EF4-FFF2-40B4-BE49-F238E27FC236}">
              <a16:creationId xmlns:a16="http://schemas.microsoft.com/office/drawing/2014/main" id="{00000000-0008-0000-06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5" name="Picture 1" descr="ALMASHRI_0">
          <a:extLst>
            <a:ext uri="{FF2B5EF4-FFF2-40B4-BE49-F238E27FC236}">
              <a16:creationId xmlns:a16="http://schemas.microsoft.com/office/drawing/2014/main" id="{00000000-0008-0000-06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6" name="Picture 1" descr="ALMASHRI_0">
          <a:extLst>
            <a:ext uri="{FF2B5EF4-FFF2-40B4-BE49-F238E27FC236}">
              <a16:creationId xmlns:a16="http://schemas.microsoft.com/office/drawing/2014/main" id="{00000000-0008-0000-06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397" name="Picture 1" descr="ALMASHRI_0">
          <a:extLst>
            <a:ext uri="{FF2B5EF4-FFF2-40B4-BE49-F238E27FC236}">
              <a16:creationId xmlns:a16="http://schemas.microsoft.com/office/drawing/2014/main" id="{00000000-0008-0000-06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98" name="Picture 1" descr="ALMASHRI_0">
          <a:extLst>
            <a:ext uri="{FF2B5EF4-FFF2-40B4-BE49-F238E27FC236}">
              <a16:creationId xmlns:a16="http://schemas.microsoft.com/office/drawing/2014/main" id="{00000000-0008-0000-06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399" name="Picture 1" descr="ALMASHRI_0">
          <a:extLst>
            <a:ext uri="{FF2B5EF4-FFF2-40B4-BE49-F238E27FC236}">
              <a16:creationId xmlns:a16="http://schemas.microsoft.com/office/drawing/2014/main" id="{00000000-0008-0000-06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0" name="Picture 1" descr="ALMASHRI_0">
          <a:extLst>
            <a:ext uri="{FF2B5EF4-FFF2-40B4-BE49-F238E27FC236}">
              <a16:creationId xmlns:a16="http://schemas.microsoft.com/office/drawing/2014/main" id="{00000000-0008-0000-06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1" name="Picture 1" descr="ALMASHRI_0">
          <a:extLst>
            <a:ext uri="{FF2B5EF4-FFF2-40B4-BE49-F238E27FC236}">
              <a16:creationId xmlns:a16="http://schemas.microsoft.com/office/drawing/2014/main" id="{00000000-0008-0000-06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2" name="Picture 1" descr="ALMASHRI_0">
          <a:extLst>
            <a:ext uri="{FF2B5EF4-FFF2-40B4-BE49-F238E27FC236}">
              <a16:creationId xmlns:a16="http://schemas.microsoft.com/office/drawing/2014/main" id="{00000000-0008-0000-06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3" name="Picture 1" descr="ALMASHRI_0">
          <a:extLst>
            <a:ext uri="{FF2B5EF4-FFF2-40B4-BE49-F238E27FC236}">
              <a16:creationId xmlns:a16="http://schemas.microsoft.com/office/drawing/2014/main" id="{00000000-0008-0000-06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4" name="Picture 1" descr="ALMASHRI_0">
          <a:extLst>
            <a:ext uri="{FF2B5EF4-FFF2-40B4-BE49-F238E27FC236}">
              <a16:creationId xmlns:a16="http://schemas.microsoft.com/office/drawing/2014/main" id="{00000000-0008-0000-06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5" name="Picture 1" descr="ALMASHRI_0">
          <a:extLst>
            <a:ext uri="{FF2B5EF4-FFF2-40B4-BE49-F238E27FC236}">
              <a16:creationId xmlns:a16="http://schemas.microsoft.com/office/drawing/2014/main" id="{00000000-0008-0000-06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6" name="Picture 1" descr="ALMASHRI_0">
          <a:extLst>
            <a:ext uri="{FF2B5EF4-FFF2-40B4-BE49-F238E27FC236}">
              <a16:creationId xmlns:a16="http://schemas.microsoft.com/office/drawing/2014/main" id="{00000000-0008-0000-06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7" name="Picture 1" descr="ALMASHRI_0">
          <a:extLst>
            <a:ext uri="{FF2B5EF4-FFF2-40B4-BE49-F238E27FC236}">
              <a16:creationId xmlns:a16="http://schemas.microsoft.com/office/drawing/2014/main" id="{00000000-0008-0000-06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8" name="Picture 1" descr="ALMASHRI_0">
          <a:extLst>
            <a:ext uri="{FF2B5EF4-FFF2-40B4-BE49-F238E27FC236}">
              <a16:creationId xmlns:a16="http://schemas.microsoft.com/office/drawing/2014/main" id="{00000000-0008-0000-06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09" name="Picture 1" descr="ALMASHRI_0">
          <a:extLst>
            <a:ext uri="{FF2B5EF4-FFF2-40B4-BE49-F238E27FC236}">
              <a16:creationId xmlns:a16="http://schemas.microsoft.com/office/drawing/2014/main" id="{00000000-0008-0000-06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10" name="Picture 1" descr="ALMASHRI_0">
          <a:extLst>
            <a:ext uri="{FF2B5EF4-FFF2-40B4-BE49-F238E27FC236}">
              <a16:creationId xmlns:a16="http://schemas.microsoft.com/office/drawing/2014/main" id="{00000000-0008-0000-06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11" name="Picture 1" descr="ALMASHRI_0">
          <a:extLst>
            <a:ext uri="{FF2B5EF4-FFF2-40B4-BE49-F238E27FC236}">
              <a16:creationId xmlns:a16="http://schemas.microsoft.com/office/drawing/2014/main" id="{00000000-0008-0000-06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12" name="Picture 1" descr="ALMASHRI_0">
          <a:extLst>
            <a:ext uri="{FF2B5EF4-FFF2-40B4-BE49-F238E27FC236}">
              <a16:creationId xmlns:a16="http://schemas.microsoft.com/office/drawing/2014/main" id="{00000000-0008-0000-06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13" name="Picture 1" descr="ALMASHRI_0">
          <a:extLst>
            <a:ext uri="{FF2B5EF4-FFF2-40B4-BE49-F238E27FC236}">
              <a16:creationId xmlns:a16="http://schemas.microsoft.com/office/drawing/2014/main" id="{00000000-0008-0000-06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14" name="Picture 1" descr="ALMASHRI_0">
          <a:extLst>
            <a:ext uri="{FF2B5EF4-FFF2-40B4-BE49-F238E27FC236}">
              <a16:creationId xmlns:a16="http://schemas.microsoft.com/office/drawing/2014/main" id="{00000000-0008-0000-06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15" name="Picture 1" descr="ALMASHRI_0">
          <a:extLst>
            <a:ext uri="{FF2B5EF4-FFF2-40B4-BE49-F238E27FC236}">
              <a16:creationId xmlns:a16="http://schemas.microsoft.com/office/drawing/2014/main" id="{00000000-0008-0000-06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16" name="Picture 1" descr="ALMASHRI_0">
          <a:extLst>
            <a:ext uri="{FF2B5EF4-FFF2-40B4-BE49-F238E27FC236}">
              <a16:creationId xmlns:a16="http://schemas.microsoft.com/office/drawing/2014/main" id="{00000000-0008-0000-06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17" name="Picture 1" descr="ALMASHRI_0">
          <a:extLst>
            <a:ext uri="{FF2B5EF4-FFF2-40B4-BE49-F238E27FC236}">
              <a16:creationId xmlns:a16="http://schemas.microsoft.com/office/drawing/2014/main" id="{00000000-0008-0000-06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18" name="Picture 1" descr="ALMASHRI_0">
          <a:extLst>
            <a:ext uri="{FF2B5EF4-FFF2-40B4-BE49-F238E27FC236}">
              <a16:creationId xmlns:a16="http://schemas.microsoft.com/office/drawing/2014/main" id="{00000000-0008-0000-06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19" name="Picture 1" descr="ALMASHRI_0">
          <a:extLst>
            <a:ext uri="{FF2B5EF4-FFF2-40B4-BE49-F238E27FC236}">
              <a16:creationId xmlns:a16="http://schemas.microsoft.com/office/drawing/2014/main" id="{00000000-0008-0000-06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0" name="Picture 1" descr="ALMASHRI_0">
          <a:extLst>
            <a:ext uri="{FF2B5EF4-FFF2-40B4-BE49-F238E27FC236}">
              <a16:creationId xmlns:a16="http://schemas.microsoft.com/office/drawing/2014/main" id="{00000000-0008-0000-06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1" name="Picture 1" descr="ALMASHRI_0">
          <a:extLst>
            <a:ext uri="{FF2B5EF4-FFF2-40B4-BE49-F238E27FC236}">
              <a16:creationId xmlns:a16="http://schemas.microsoft.com/office/drawing/2014/main" id="{00000000-0008-0000-06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2" name="Picture 1" descr="ALMASHRI_0">
          <a:extLst>
            <a:ext uri="{FF2B5EF4-FFF2-40B4-BE49-F238E27FC236}">
              <a16:creationId xmlns:a16="http://schemas.microsoft.com/office/drawing/2014/main" id="{00000000-0008-0000-06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3" name="Picture 1" descr="ALMASHRI_0">
          <a:extLst>
            <a:ext uri="{FF2B5EF4-FFF2-40B4-BE49-F238E27FC236}">
              <a16:creationId xmlns:a16="http://schemas.microsoft.com/office/drawing/2014/main" id="{00000000-0008-0000-06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4" name="Picture 1" descr="ALMASHRI_0">
          <a:extLst>
            <a:ext uri="{FF2B5EF4-FFF2-40B4-BE49-F238E27FC236}">
              <a16:creationId xmlns:a16="http://schemas.microsoft.com/office/drawing/2014/main" id="{00000000-0008-0000-06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5" name="Picture 1" descr="ALMASHRI_0">
          <a:extLst>
            <a:ext uri="{FF2B5EF4-FFF2-40B4-BE49-F238E27FC236}">
              <a16:creationId xmlns:a16="http://schemas.microsoft.com/office/drawing/2014/main" id="{00000000-0008-0000-06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6" name="Picture 1" descr="ALMASHRI_0">
          <a:extLst>
            <a:ext uri="{FF2B5EF4-FFF2-40B4-BE49-F238E27FC236}">
              <a16:creationId xmlns:a16="http://schemas.microsoft.com/office/drawing/2014/main" id="{00000000-0008-0000-06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7" name="Picture 1" descr="ALMASHRI_0">
          <a:extLst>
            <a:ext uri="{FF2B5EF4-FFF2-40B4-BE49-F238E27FC236}">
              <a16:creationId xmlns:a16="http://schemas.microsoft.com/office/drawing/2014/main" id="{00000000-0008-0000-06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8" name="Picture 1" descr="ALMASHRI_0">
          <a:extLst>
            <a:ext uri="{FF2B5EF4-FFF2-40B4-BE49-F238E27FC236}">
              <a16:creationId xmlns:a16="http://schemas.microsoft.com/office/drawing/2014/main" id="{00000000-0008-0000-06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29" name="Picture 1" descr="ALMASHRI_0">
          <a:extLst>
            <a:ext uri="{FF2B5EF4-FFF2-40B4-BE49-F238E27FC236}">
              <a16:creationId xmlns:a16="http://schemas.microsoft.com/office/drawing/2014/main" id="{00000000-0008-0000-06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0" name="Picture 1" descr="ALMASHRI_0">
          <a:extLst>
            <a:ext uri="{FF2B5EF4-FFF2-40B4-BE49-F238E27FC236}">
              <a16:creationId xmlns:a16="http://schemas.microsoft.com/office/drawing/2014/main" id="{00000000-0008-0000-06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1" name="Picture 1" descr="ALMASHRI_0">
          <a:extLst>
            <a:ext uri="{FF2B5EF4-FFF2-40B4-BE49-F238E27FC236}">
              <a16:creationId xmlns:a16="http://schemas.microsoft.com/office/drawing/2014/main" id="{00000000-0008-0000-06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2" name="Picture 1" descr="ALMASHRI_0">
          <a:extLst>
            <a:ext uri="{FF2B5EF4-FFF2-40B4-BE49-F238E27FC236}">
              <a16:creationId xmlns:a16="http://schemas.microsoft.com/office/drawing/2014/main" id="{00000000-0008-0000-06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3" name="Picture 1" descr="ALMASHRI_0">
          <a:extLst>
            <a:ext uri="{FF2B5EF4-FFF2-40B4-BE49-F238E27FC236}">
              <a16:creationId xmlns:a16="http://schemas.microsoft.com/office/drawing/2014/main" id="{00000000-0008-0000-06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4" name="Picture 1" descr="ALMASHRI_0">
          <a:extLst>
            <a:ext uri="{FF2B5EF4-FFF2-40B4-BE49-F238E27FC236}">
              <a16:creationId xmlns:a16="http://schemas.microsoft.com/office/drawing/2014/main" id="{00000000-0008-0000-06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5" name="Picture 1" descr="ALMASHRI_0">
          <a:extLst>
            <a:ext uri="{FF2B5EF4-FFF2-40B4-BE49-F238E27FC236}">
              <a16:creationId xmlns:a16="http://schemas.microsoft.com/office/drawing/2014/main" id="{00000000-0008-0000-06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6" name="Picture 1" descr="ALMASHRI_0">
          <a:extLst>
            <a:ext uri="{FF2B5EF4-FFF2-40B4-BE49-F238E27FC236}">
              <a16:creationId xmlns:a16="http://schemas.microsoft.com/office/drawing/2014/main" id="{00000000-0008-0000-06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7" name="Picture 1" descr="ALMASHRI_0">
          <a:extLst>
            <a:ext uri="{FF2B5EF4-FFF2-40B4-BE49-F238E27FC236}">
              <a16:creationId xmlns:a16="http://schemas.microsoft.com/office/drawing/2014/main" id="{00000000-0008-0000-06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8" name="Picture 1" descr="ALMASHRI_0">
          <a:extLst>
            <a:ext uri="{FF2B5EF4-FFF2-40B4-BE49-F238E27FC236}">
              <a16:creationId xmlns:a16="http://schemas.microsoft.com/office/drawing/2014/main" id="{00000000-0008-0000-06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39" name="Picture 1" descr="ALMASHRI_0">
          <a:extLst>
            <a:ext uri="{FF2B5EF4-FFF2-40B4-BE49-F238E27FC236}">
              <a16:creationId xmlns:a16="http://schemas.microsoft.com/office/drawing/2014/main" id="{00000000-0008-0000-06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40" name="Picture 1" descr="ALMASHRI_0">
          <a:extLst>
            <a:ext uri="{FF2B5EF4-FFF2-40B4-BE49-F238E27FC236}">
              <a16:creationId xmlns:a16="http://schemas.microsoft.com/office/drawing/2014/main" id="{00000000-0008-0000-06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41" name="Picture 1" descr="ALMASHRI_0">
          <a:extLst>
            <a:ext uri="{FF2B5EF4-FFF2-40B4-BE49-F238E27FC236}">
              <a16:creationId xmlns:a16="http://schemas.microsoft.com/office/drawing/2014/main" id="{00000000-0008-0000-06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42" name="Picture 1" descr="ALMASHRI_0">
          <a:extLst>
            <a:ext uri="{FF2B5EF4-FFF2-40B4-BE49-F238E27FC236}">
              <a16:creationId xmlns:a16="http://schemas.microsoft.com/office/drawing/2014/main" id="{00000000-0008-0000-06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43" name="Picture 1" descr="ALMASHRI_0">
          <a:extLst>
            <a:ext uri="{FF2B5EF4-FFF2-40B4-BE49-F238E27FC236}">
              <a16:creationId xmlns:a16="http://schemas.microsoft.com/office/drawing/2014/main" id="{00000000-0008-0000-06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44" name="Picture 1" descr="ALMASHRI_0">
          <a:extLst>
            <a:ext uri="{FF2B5EF4-FFF2-40B4-BE49-F238E27FC236}">
              <a16:creationId xmlns:a16="http://schemas.microsoft.com/office/drawing/2014/main" id="{00000000-0008-0000-06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45" name="Picture 1" descr="ALMASHRI_0">
          <a:extLst>
            <a:ext uri="{FF2B5EF4-FFF2-40B4-BE49-F238E27FC236}">
              <a16:creationId xmlns:a16="http://schemas.microsoft.com/office/drawing/2014/main" id="{00000000-0008-0000-06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46" name="Picture 1" descr="ALMASHRI_0">
          <a:extLst>
            <a:ext uri="{FF2B5EF4-FFF2-40B4-BE49-F238E27FC236}">
              <a16:creationId xmlns:a16="http://schemas.microsoft.com/office/drawing/2014/main" id="{00000000-0008-0000-06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47" name="Picture 1" descr="ALMASHRI_0">
          <a:extLst>
            <a:ext uri="{FF2B5EF4-FFF2-40B4-BE49-F238E27FC236}">
              <a16:creationId xmlns:a16="http://schemas.microsoft.com/office/drawing/2014/main" id="{00000000-0008-0000-06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48" name="Picture 1" descr="ALMASHRI_0">
          <a:extLst>
            <a:ext uri="{FF2B5EF4-FFF2-40B4-BE49-F238E27FC236}">
              <a16:creationId xmlns:a16="http://schemas.microsoft.com/office/drawing/2014/main" id="{00000000-0008-0000-06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49" name="Picture 1" descr="ALMASHRI_0">
          <a:extLst>
            <a:ext uri="{FF2B5EF4-FFF2-40B4-BE49-F238E27FC236}">
              <a16:creationId xmlns:a16="http://schemas.microsoft.com/office/drawing/2014/main" id="{00000000-0008-0000-06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0" name="Picture 1" descr="ALMASHRI_0">
          <a:extLst>
            <a:ext uri="{FF2B5EF4-FFF2-40B4-BE49-F238E27FC236}">
              <a16:creationId xmlns:a16="http://schemas.microsoft.com/office/drawing/2014/main" id="{00000000-0008-0000-06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1" name="Picture 1" descr="ALMASHRI_0">
          <a:extLst>
            <a:ext uri="{FF2B5EF4-FFF2-40B4-BE49-F238E27FC236}">
              <a16:creationId xmlns:a16="http://schemas.microsoft.com/office/drawing/2014/main" id="{00000000-0008-0000-06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2" name="Picture 1" descr="ALMASHRI_0">
          <a:extLst>
            <a:ext uri="{FF2B5EF4-FFF2-40B4-BE49-F238E27FC236}">
              <a16:creationId xmlns:a16="http://schemas.microsoft.com/office/drawing/2014/main" id="{00000000-0008-0000-06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3" name="Picture 1" descr="ALMASHRI_0">
          <a:extLst>
            <a:ext uri="{FF2B5EF4-FFF2-40B4-BE49-F238E27FC236}">
              <a16:creationId xmlns:a16="http://schemas.microsoft.com/office/drawing/2014/main" id="{00000000-0008-0000-06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4" name="Picture 1" descr="ALMASHRI_0">
          <a:extLst>
            <a:ext uri="{FF2B5EF4-FFF2-40B4-BE49-F238E27FC236}">
              <a16:creationId xmlns:a16="http://schemas.microsoft.com/office/drawing/2014/main" id="{00000000-0008-0000-06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5" name="Picture 1" descr="ALMASHRI_0">
          <a:extLst>
            <a:ext uri="{FF2B5EF4-FFF2-40B4-BE49-F238E27FC236}">
              <a16:creationId xmlns:a16="http://schemas.microsoft.com/office/drawing/2014/main" id="{00000000-0008-0000-06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6" name="Picture 1" descr="ALMASHRI_0">
          <a:extLst>
            <a:ext uri="{FF2B5EF4-FFF2-40B4-BE49-F238E27FC236}">
              <a16:creationId xmlns:a16="http://schemas.microsoft.com/office/drawing/2014/main" id="{00000000-0008-0000-06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7" name="Picture 1" descr="ALMASHRI_0">
          <a:extLst>
            <a:ext uri="{FF2B5EF4-FFF2-40B4-BE49-F238E27FC236}">
              <a16:creationId xmlns:a16="http://schemas.microsoft.com/office/drawing/2014/main" id="{00000000-0008-0000-06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8" name="Picture 1" descr="ALMASHRI_0">
          <a:extLst>
            <a:ext uri="{FF2B5EF4-FFF2-40B4-BE49-F238E27FC236}">
              <a16:creationId xmlns:a16="http://schemas.microsoft.com/office/drawing/2014/main" id="{00000000-0008-0000-06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59" name="Picture 1" descr="ALMASHRI_0">
          <a:extLst>
            <a:ext uri="{FF2B5EF4-FFF2-40B4-BE49-F238E27FC236}">
              <a16:creationId xmlns:a16="http://schemas.microsoft.com/office/drawing/2014/main" id="{00000000-0008-0000-06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60" name="Picture 1" descr="ALMASHRI_0">
          <a:extLst>
            <a:ext uri="{FF2B5EF4-FFF2-40B4-BE49-F238E27FC236}">
              <a16:creationId xmlns:a16="http://schemas.microsoft.com/office/drawing/2014/main" id="{00000000-0008-0000-06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461" name="Picture 1" descr="ALMASHRI_0">
          <a:extLst>
            <a:ext uri="{FF2B5EF4-FFF2-40B4-BE49-F238E27FC236}">
              <a16:creationId xmlns:a16="http://schemas.microsoft.com/office/drawing/2014/main" id="{00000000-0008-0000-06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2" name="Picture 1" descr="ALMASHRI_0">
          <a:extLst>
            <a:ext uri="{FF2B5EF4-FFF2-40B4-BE49-F238E27FC236}">
              <a16:creationId xmlns:a16="http://schemas.microsoft.com/office/drawing/2014/main" id="{00000000-0008-0000-06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3" name="Picture 1" descr="ALMASHRI_0">
          <a:extLst>
            <a:ext uri="{FF2B5EF4-FFF2-40B4-BE49-F238E27FC236}">
              <a16:creationId xmlns:a16="http://schemas.microsoft.com/office/drawing/2014/main" id="{00000000-0008-0000-06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4" name="Picture 1" descr="ALMASHRI_0">
          <a:extLst>
            <a:ext uri="{FF2B5EF4-FFF2-40B4-BE49-F238E27FC236}">
              <a16:creationId xmlns:a16="http://schemas.microsoft.com/office/drawing/2014/main" id="{00000000-0008-0000-06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5" name="Picture 1" descr="ALMASHRI_0">
          <a:extLst>
            <a:ext uri="{FF2B5EF4-FFF2-40B4-BE49-F238E27FC236}">
              <a16:creationId xmlns:a16="http://schemas.microsoft.com/office/drawing/2014/main" id="{00000000-0008-0000-06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6" name="Picture 1" descr="ALMASHRI_0">
          <a:extLst>
            <a:ext uri="{FF2B5EF4-FFF2-40B4-BE49-F238E27FC236}">
              <a16:creationId xmlns:a16="http://schemas.microsoft.com/office/drawing/2014/main" id="{00000000-0008-0000-06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7" name="Picture 1" descr="ALMASHRI_0">
          <a:extLst>
            <a:ext uri="{FF2B5EF4-FFF2-40B4-BE49-F238E27FC236}">
              <a16:creationId xmlns:a16="http://schemas.microsoft.com/office/drawing/2014/main" id="{00000000-0008-0000-06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8" name="Picture 1" descr="ALMASHRI_0">
          <a:extLst>
            <a:ext uri="{FF2B5EF4-FFF2-40B4-BE49-F238E27FC236}">
              <a16:creationId xmlns:a16="http://schemas.microsoft.com/office/drawing/2014/main" id="{00000000-0008-0000-06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69" name="Picture 1" descr="ALMASHRI_0">
          <a:extLst>
            <a:ext uri="{FF2B5EF4-FFF2-40B4-BE49-F238E27FC236}">
              <a16:creationId xmlns:a16="http://schemas.microsoft.com/office/drawing/2014/main" id="{00000000-0008-0000-06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0" name="Picture 1" descr="ALMASHRI_0">
          <a:extLst>
            <a:ext uri="{FF2B5EF4-FFF2-40B4-BE49-F238E27FC236}">
              <a16:creationId xmlns:a16="http://schemas.microsoft.com/office/drawing/2014/main" id="{00000000-0008-0000-06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1" name="Picture 1" descr="ALMASHRI_0">
          <a:extLst>
            <a:ext uri="{FF2B5EF4-FFF2-40B4-BE49-F238E27FC236}">
              <a16:creationId xmlns:a16="http://schemas.microsoft.com/office/drawing/2014/main" id="{00000000-0008-0000-06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2" name="Picture 1" descr="ALMASHRI_0">
          <a:extLst>
            <a:ext uri="{FF2B5EF4-FFF2-40B4-BE49-F238E27FC236}">
              <a16:creationId xmlns:a16="http://schemas.microsoft.com/office/drawing/2014/main" id="{00000000-0008-0000-06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3" name="Picture 1" descr="ALMASHRI_0">
          <a:extLst>
            <a:ext uri="{FF2B5EF4-FFF2-40B4-BE49-F238E27FC236}">
              <a16:creationId xmlns:a16="http://schemas.microsoft.com/office/drawing/2014/main" id="{00000000-0008-0000-06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4" name="Picture 1" descr="ALMASHRI_0">
          <a:extLst>
            <a:ext uri="{FF2B5EF4-FFF2-40B4-BE49-F238E27FC236}">
              <a16:creationId xmlns:a16="http://schemas.microsoft.com/office/drawing/2014/main" id="{00000000-0008-0000-06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5" name="Picture 1" descr="ALMASHRI_0">
          <a:extLst>
            <a:ext uri="{FF2B5EF4-FFF2-40B4-BE49-F238E27FC236}">
              <a16:creationId xmlns:a16="http://schemas.microsoft.com/office/drawing/2014/main" id="{00000000-0008-0000-06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6" name="Picture 1" descr="ALMASHRI_0">
          <a:extLst>
            <a:ext uri="{FF2B5EF4-FFF2-40B4-BE49-F238E27FC236}">
              <a16:creationId xmlns:a16="http://schemas.microsoft.com/office/drawing/2014/main" id="{00000000-0008-0000-06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477" name="Picture 1" descr="ALMASHRI_0">
          <a:extLst>
            <a:ext uri="{FF2B5EF4-FFF2-40B4-BE49-F238E27FC236}">
              <a16:creationId xmlns:a16="http://schemas.microsoft.com/office/drawing/2014/main" id="{00000000-0008-0000-06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78" name="Picture 1" descr="ALMASHRI_0">
          <a:extLst>
            <a:ext uri="{FF2B5EF4-FFF2-40B4-BE49-F238E27FC236}">
              <a16:creationId xmlns:a16="http://schemas.microsoft.com/office/drawing/2014/main" id="{00000000-0008-0000-06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79" name="Picture 1" descr="ALMASHRI_0">
          <a:extLst>
            <a:ext uri="{FF2B5EF4-FFF2-40B4-BE49-F238E27FC236}">
              <a16:creationId xmlns:a16="http://schemas.microsoft.com/office/drawing/2014/main" id="{00000000-0008-0000-06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0" name="Picture 1" descr="ALMASHRI_0">
          <a:extLst>
            <a:ext uri="{FF2B5EF4-FFF2-40B4-BE49-F238E27FC236}">
              <a16:creationId xmlns:a16="http://schemas.microsoft.com/office/drawing/2014/main" id="{00000000-0008-0000-06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1" name="Picture 1" descr="ALMASHRI_0">
          <a:extLst>
            <a:ext uri="{FF2B5EF4-FFF2-40B4-BE49-F238E27FC236}">
              <a16:creationId xmlns:a16="http://schemas.microsoft.com/office/drawing/2014/main" id="{00000000-0008-0000-06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2" name="Picture 1" descr="ALMASHRI_0">
          <a:extLst>
            <a:ext uri="{FF2B5EF4-FFF2-40B4-BE49-F238E27FC236}">
              <a16:creationId xmlns:a16="http://schemas.microsoft.com/office/drawing/2014/main" id="{00000000-0008-0000-06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3" name="Picture 1" descr="ALMASHRI_0">
          <a:extLst>
            <a:ext uri="{FF2B5EF4-FFF2-40B4-BE49-F238E27FC236}">
              <a16:creationId xmlns:a16="http://schemas.microsoft.com/office/drawing/2014/main" id="{00000000-0008-0000-06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4" name="Picture 1" descr="ALMASHRI_0">
          <a:extLst>
            <a:ext uri="{FF2B5EF4-FFF2-40B4-BE49-F238E27FC236}">
              <a16:creationId xmlns:a16="http://schemas.microsoft.com/office/drawing/2014/main" id="{00000000-0008-0000-06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5" name="Picture 1" descr="ALMASHRI_0">
          <a:extLst>
            <a:ext uri="{FF2B5EF4-FFF2-40B4-BE49-F238E27FC236}">
              <a16:creationId xmlns:a16="http://schemas.microsoft.com/office/drawing/2014/main" id="{00000000-0008-0000-06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6" name="Picture 1" descr="ALMASHRI_0">
          <a:extLst>
            <a:ext uri="{FF2B5EF4-FFF2-40B4-BE49-F238E27FC236}">
              <a16:creationId xmlns:a16="http://schemas.microsoft.com/office/drawing/2014/main" id="{00000000-0008-0000-06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7" name="Picture 1" descr="ALMASHRI_0">
          <a:extLst>
            <a:ext uri="{FF2B5EF4-FFF2-40B4-BE49-F238E27FC236}">
              <a16:creationId xmlns:a16="http://schemas.microsoft.com/office/drawing/2014/main" id="{00000000-0008-0000-06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8" name="Picture 1" descr="ALMASHRI_0">
          <a:extLst>
            <a:ext uri="{FF2B5EF4-FFF2-40B4-BE49-F238E27FC236}">
              <a16:creationId xmlns:a16="http://schemas.microsoft.com/office/drawing/2014/main" id="{00000000-0008-0000-06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89" name="Picture 1" descr="ALMASHRI_0">
          <a:extLst>
            <a:ext uri="{FF2B5EF4-FFF2-40B4-BE49-F238E27FC236}">
              <a16:creationId xmlns:a16="http://schemas.microsoft.com/office/drawing/2014/main" id="{00000000-0008-0000-06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90" name="Picture 1" descr="ALMASHRI_0">
          <a:extLst>
            <a:ext uri="{FF2B5EF4-FFF2-40B4-BE49-F238E27FC236}">
              <a16:creationId xmlns:a16="http://schemas.microsoft.com/office/drawing/2014/main" id="{00000000-0008-0000-06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91" name="Picture 1" descr="ALMASHRI_0">
          <a:extLst>
            <a:ext uri="{FF2B5EF4-FFF2-40B4-BE49-F238E27FC236}">
              <a16:creationId xmlns:a16="http://schemas.microsoft.com/office/drawing/2014/main" id="{00000000-0008-0000-06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92" name="Picture 1" descr="ALMASHRI_0">
          <a:extLst>
            <a:ext uri="{FF2B5EF4-FFF2-40B4-BE49-F238E27FC236}">
              <a16:creationId xmlns:a16="http://schemas.microsoft.com/office/drawing/2014/main" id="{00000000-0008-0000-06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493" name="Picture 1" descr="ALMASHRI_0">
          <a:extLst>
            <a:ext uri="{FF2B5EF4-FFF2-40B4-BE49-F238E27FC236}">
              <a16:creationId xmlns:a16="http://schemas.microsoft.com/office/drawing/2014/main" id="{00000000-0008-0000-06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94" name="Picture 1" descr="ALMASHRI_0">
          <a:extLst>
            <a:ext uri="{FF2B5EF4-FFF2-40B4-BE49-F238E27FC236}">
              <a16:creationId xmlns:a16="http://schemas.microsoft.com/office/drawing/2014/main" id="{00000000-0008-0000-06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95" name="Picture 1" descr="ALMASHRI_0">
          <a:extLst>
            <a:ext uri="{FF2B5EF4-FFF2-40B4-BE49-F238E27FC236}">
              <a16:creationId xmlns:a16="http://schemas.microsoft.com/office/drawing/2014/main" id="{00000000-0008-0000-06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96" name="Picture 1" descr="ALMASHRI_0">
          <a:extLst>
            <a:ext uri="{FF2B5EF4-FFF2-40B4-BE49-F238E27FC236}">
              <a16:creationId xmlns:a16="http://schemas.microsoft.com/office/drawing/2014/main" id="{00000000-0008-0000-06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97" name="Picture 1" descr="ALMASHRI_0">
          <a:extLst>
            <a:ext uri="{FF2B5EF4-FFF2-40B4-BE49-F238E27FC236}">
              <a16:creationId xmlns:a16="http://schemas.microsoft.com/office/drawing/2014/main" id="{00000000-0008-0000-06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98" name="Picture 1" descr="ALMASHRI_0">
          <a:extLst>
            <a:ext uri="{FF2B5EF4-FFF2-40B4-BE49-F238E27FC236}">
              <a16:creationId xmlns:a16="http://schemas.microsoft.com/office/drawing/2014/main" id="{00000000-0008-0000-06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499" name="Picture 1" descr="ALMASHRI_0">
          <a:extLst>
            <a:ext uri="{FF2B5EF4-FFF2-40B4-BE49-F238E27FC236}">
              <a16:creationId xmlns:a16="http://schemas.microsoft.com/office/drawing/2014/main" id="{00000000-0008-0000-06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0" name="Picture 1" descr="ALMASHRI_0">
          <a:extLst>
            <a:ext uri="{FF2B5EF4-FFF2-40B4-BE49-F238E27FC236}">
              <a16:creationId xmlns:a16="http://schemas.microsoft.com/office/drawing/2014/main" id="{00000000-0008-0000-06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1" name="Picture 1" descr="ALMASHRI_0">
          <a:extLst>
            <a:ext uri="{FF2B5EF4-FFF2-40B4-BE49-F238E27FC236}">
              <a16:creationId xmlns:a16="http://schemas.microsoft.com/office/drawing/2014/main" id="{00000000-0008-0000-06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2" name="Picture 1" descr="ALMASHRI_0">
          <a:extLst>
            <a:ext uri="{FF2B5EF4-FFF2-40B4-BE49-F238E27FC236}">
              <a16:creationId xmlns:a16="http://schemas.microsoft.com/office/drawing/2014/main" id="{00000000-0008-0000-06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3" name="Picture 1" descr="ALMASHRI_0">
          <a:extLst>
            <a:ext uri="{FF2B5EF4-FFF2-40B4-BE49-F238E27FC236}">
              <a16:creationId xmlns:a16="http://schemas.microsoft.com/office/drawing/2014/main" id="{00000000-0008-0000-06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4" name="Picture 1" descr="ALMASHRI_0">
          <a:extLst>
            <a:ext uri="{FF2B5EF4-FFF2-40B4-BE49-F238E27FC236}">
              <a16:creationId xmlns:a16="http://schemas.microsoft.com/office/drawing/2014/main" id="{00000000-0008-0000-06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5" name="Picture 1" descr="ALMASHRI_0">
          <a:extLst>
            <a:ext uri="{FF2B5EF4-FFF2-40B4-BE49-F238E27FC236}">
              <a16:creationId xmlns:a16="http://schemas.microsoft.com/office/drawing/2014/main" id="{00000000-0008-0000-06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6" name="Picture 1" descr="ALMASHRI_0">
          <a:extLst>
            <a:ext uri="{FF2B5EF4-FFF2-40B4-BE49-F238E27FC236}">
              <a16:creationId xmlns:a16="http://schemas.microsoft.com/office/drawing/2014/main" id="{00000000-0008-0000-06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7" name="Picture 1" descr="ALMASHRI_0">
          <a:extLst>
            <a:ext uri="{FF2B5EF4-FFF2-40B4-BE49-F238E27FC236}">
              <a16:creationId xmlns:a16="http://schemas.microsoft.com/office/drawing/2014/main" id="{00000000-0008-0000-06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8" name="Picture 1" descr="ALMASHRI_0">
          <a:extLst>
            <a:ext uri="{FF2B5EF4-FFF2-40B4-BE49-F238E27FC236}">
              <a16:creationId xmlns:a16="http://schemas.microsoft.com/office/drawing/2014/main" id="{00000000-0008-0000-06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09" name="Picture 1" descr="ALMASHRI_0">
          <a:extLst>
            <a:ext uri="{FF2B5EF4-FFF2-40B4-BE49-F238E27FC236}">
              <a16:creationId xmlns:a16="http://schemas.microsoft.com/office/drawing/2014/main" id="{00000000-0008-0000-06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0" name="Picture 1" descr="ALMASHRI_0">
          <a:extLst>
            <a:ext uri="{FF2B5EF4-FFF2-40B4-BE49-F238E27FC236}">
              <a16:creationId xmlns:a16="http://schemas.microsoft.com/office/drawing/2014/main" id="{00000000-0008-0000-06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1" name="Picture 1" descr="ALMASHRI_0">
          <a:extLst>
            <a:ext uri="{FF2B5EF4-FFF2-40B4-BE49-F238E27FC236}">
              <a16:creationId xmlns:a16="http://schemas.microsoft.com/office/drawing/2014/main" id="{00000000-0008-0000-06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2" name="Picture 1" descr="ALMASHRI_0">
          <a:extLst>
            <a:ext uri="{FF2B5EF4-FFF2-40B4-BE49-F238E27FC236}">
              <a16:creationId xmlns:a16="http://schemas.microsoft.com/office/drawing/2014/main" id="{00000000-0008-0000-06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3" name="Picture 1" descr="ALMASHRI_0">
          <a:extLst>
            <a:ext uri="{FF2B5EF4-FFF2-40B4-BE49-F238E27FC236}">
              <a16:creationId xmlns:a16="http://schemas.microsoft.com/office/drawing/2014/main" id="{00000000-0008-0000-06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4" name="Picture 1" descr="ALMASHRI_0">
          <a:extLst>
            <a:ext uri="{FF2B5EF4-FFF2-40B4-BE49-F238E27FC236}">
              <a16:creationId xmlns:a16="http://schemas.microsoft.com/office/drawing/2014/main" id="{00000000-0008-0000-06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5" name="Picture 1" descr="ALMASHRI_0">
          <a:extLst>
            <a:ext uri="{FF2B5EF4-FFF2-40B4-BE49-F238E27FC236}">
              <a16:creationId xmlns:a16="http://schemas.microsoft.com/office/drawing/2014/main" id="{00000000-0008-0000-06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6" name="Picture 1" descr="ALMASHRI_0">
          <a:extLst>
            <a:ext uri="{FF2B5EF4-FFF2-40B4-BE49-F238E27FC236}">
              <a16:creationId xmlns:a16="http://schemas.microsoft.com/office/drawing/2014/main" id="{00000000-0008-0000-06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7" name="Picture 1" descr="ALMASHRI_0">
          <a:extLst>
            <a:ext uri="{FF2B5EF4-FFF2-40B4-BE49-F238E27FC236}">
              <a16:creationId xmlns:a16="http://schemas.microsoft.com/office/drawing/2014/main" id="{00000000-0008-0000-06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8" name="Picture 1" descr="ALMASHRI_0">
          <a:extLst>
            <a:ext uri="{FF2B5EF4-FFF2-40B4-BE49-F238E27FC236}">
              <a16:creationId xmlns:a16="http://schemas.microsoft.com/office/drawing/2014/main" id="{00000000-0008-0000-06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19" name="Picture 1" descr="ALMASHRI_0">
          <a:extLst>
            <a:ext uri="{FF2B5EF4-FFF2-40B4-BE49-F238E27FC236}">
              <a16:creationId xmlns:a16="http://schemas.microsoft.com/office/drawing/2014/main" id="{00000000-0008-0000-06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20" name="Picture 1" descr="ALMASHRI_0">
          <a:extLst>
            <a:ext uri="{FF2B5EF4-FFF2-40B4-BE49-F238E27FC236}">
              <a16:creationId xmlns:a16="http://schemas.microsoft.com/office/drawing/2014/main" id="{00000000-0008-0000-06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21" name="Picture 1" descr="ALMASHRI_0">
          <a:extLst>
            <a:ext uri="{FF2B5EF4-FFF2-40B4-BE49-F238E27FC236}">
              <a16:creationId xmlns:a16="http://schemas.microsoft.com/office/drawing/2014/main" id="{00000000-0008-0000-06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22" name="Picture 1" descr="ALMASHRI_0">
          <a:extLst>
            <a:ext uri="{FF2B5EF4-FFF2-40B4-BE49-F238E27FC236}">
              <a16:creationId xmlns:a16="http://schemas.microsoft.com/office/drawing/2014/main" id="{00000000-0008-0000-06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23" name="Picture 1" descr="ALMASHRI_0">
          <a:extLst>
            <a:ext uri="{FF2B5EF4-FFF2-40B4-BE49-F238E27FC236}">
              <a16:creationId xmlns:a16="http://schemas.microsoft.com/office/drawing/2014/main" id="{00000000-0008-0000-06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24" name="Picture 1" descr="ALMASHRI_0">
          <a:extLst>
            <a:ext uri="{FF2B5EF4-FFF2-40B4-BE49-F238E27FC236}">
              <a16:creationId xmlns:a16="http://schemas.microsoft.com/office/drawing/2014/main" id="{00000000-0008-0000-06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25" name="Picture 1" descr="ALMASHRI_0">
          <a:extLst>
            <a:ext uri="{FF2B5EF4-FFF2-40B4-BE49-F238E27FC236}">
              <a16:creationId xmlns:a16="http://schemas.microsoft.com/office/drawing/2014/main" id="{00000000-0008-0000-06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26" name="Picture 1" descr="ALMASHRI_0">
          <a:extLst>
            <a:ext uri="{FF2B5EF4-FFF2-40B4-BE49-F238E27FC236}">
              <a16:creationId xmlns:a16="http://schemas.microsoft.com/office/drawing/2014/main" id="{00000000-0008-0000-06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27" name="Picture 1" descr="ALMASHRI_0">
          <a:extLst>
            <a:ext uri="{FF2B5EF4-FFF2-40B4-BE49-F238E27FC236}">
              <a16:creationId xmlns:a16="http://schemas.microsoft.com/office/drawing/2014/main" id="{00000000-0008-0000-06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28" name="Picture 1" descr="ALMASHRI_0">
          <a:extLst>
            <a:ext uri="{FF2B5EF4-FFF2-40B4-BE49-F238E27FC236}">
              <a16:creationId xmlns:a16="http://schemas.microsoft.com/office/drawing/2014/main" id="{00000000-0008-0000-06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29" name="Picture 1" descr="ALMASHRI_0">
          <a:extLst>
            <a:ext uri="{FF2B5EF4-FFF2-40B4-BE49-F238E27FC236}">
              <a16:creationId xmlns:a16="http://schemas.microsoft.com/office/drawing/2014/main" id="{00000000-0008-0000-06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0" name="Picture 1" descr="ALMASHRI_0">
          <a:extLst>
            <a:ext uri="{FF2B5EF4-FFF2-40B4-BE49-F238E27FC236}">
              <a16:creationId xmlns:a16="http://schemas.microsoft.com/office/drawing/2014/main" id="{00000000-0008-0000-06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1" name="Picture 1" descr="ALMASHRI_0">
          <a:extLst>
            <a:ext uri="{FF2B5EF4-FFF2-40B4-BE49-F238E27FC236}">
              <a16:creationId xmlns:a16="http://schemas.microsoft.com/office/drawing/2014/main" id="{00000000-0008-0000-06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2" name="Picture 1" descr="ALMASHRI_0">
          <a:extLst>
            <a:ext uri="{FF2B5EF4-FFF2-40B4-BE49-F238E27FC236}">
              <a16:creationId xmlns:a16="http://schemas.microsoft.com/office/drawing/2014/main" id="{00000000-0008-0000-06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3" name="Picture 1" descr="ALMASHRI_0">
          <a:extLst>
            <a:ext uri="{FF2B5EF4-FFF2-40B4-BE49-F238E27FC236}">
              <a16:creationId xmlns:a16="http://schemas.microsoft.com/office/drawing/2014/main" id="{00000000-0008-0000-06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4" name="Picture 1" descr="ALMASHRI_0">
          <a:extLst>
            <a:ext uri="{FF2B5EF4-FFF2-40B4-BE49-F238E27FC236}">
              <a16:creationId xmlns:a16="http://schemas.microsoft.com/office/drawing/2014/main" id="{00000000-0008-0000-06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5" name="Picture 1" descr="ALMASHRI_0">
          <a:extLst>
            <a:ext uri="{FF2B5EF4-FFF2-40B4-BE49-F238E27FC236}">
              <a16:creationId xmlns:a16="http://schemas.microsoft.com/office/drawing/2014/main" id="{00000000-0008-0000-06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6" name="Picture 1" descr="ALMASHRI_0">
          <a:extLst>
            <a:ext uri="{FF2B5EF4-FFF2-40B4-BE49-F238E27FC236}">
              <a16:creationId xmlns:a16="http://schemas.microsoft.com/office/drawing/2014/main" id="{00000000-0008-0000-06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7" name="Picture 1" descr="ALMASHRI_0">
          <a:extLst>
            <a:ext uri="{FF2B5EF4-FFF2-40B4-BE49-F238E27FC236}">
              <a16:creationId xmlns:a16="http://schemas.microsoft.com/office/drawing/2014/main" id="{00000000-0008-0000-06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8" name="Picture 1" descr="ALMASHRI_0">
          <a:extLst>
            <a:ext uri="{FF2B5EF4-FFF2-40B4-BE49-F238E27FC236}">
              <a16:creationId xmlns:a16="http://schemas.microsoft.com/office/drawing/2014/main" id="{00000000-0008-0000-06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39" name="Picture 1" descr="ALMASHRI_0">
          <a:extLst>
            <a:ext uri="{FF2B5EF4-FFF2-40B4-BE49-F238E27FC236}">
              <a16:creationId xmlns:a16="http://schemas.microsoft.com/office/drawing/2014/main" id="{00000000-0008-0000-06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40" name="Picture 1" descr="ALMASHRI_0">
          <a:extLst>
            <a:ext uri="{FF2B5EF4-FFF2-40B4-BE49-F238E27FC236}">
              <a16:creationId xmlns:a16="http://schemas.microsoft.com/office/drawing/2014/main" id="{00000000-0008-0000-06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41" name="Picture 1" descr="ALMASHRI_0">
          <a:extLst>
            <a:ext uri="{FF2B5EF4-FFF2-40B4-BE49-F238E27FC236}">
              <a16:creationId xmlns:a16="http://schemas.microsoft.com/office/drawing/2014/main" id="{00000000-0008-0000-06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2" name="Picture 1" descr="ALMASHRI_0">
          <a:extLst>
            <a:ext uri="{FF2B5EF4-FFF2-40B4-BE49-F238E27FC236}">
              <a16:creationId xmlns:a16="http://schemas.microsoft.com/office/drawing/2014/main" id="{00000000-0008-0000-06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3" name="Picture 1" descr="ALMASHRI_0">
          <a:extLst>
            <a:ext uri="{FF2B5EF4-FFF2-40B4-BE49-F238E27FC236}">
              <a16:creationId xmlns:a16="http://schemas.microsoft.com/office/drawing/2014/main" id="{00000000-0008-0000-06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4" name="Picture 1" descr="ALMASHRI_0">
          <a:extLst>
            <a:ext uri="{FF2B5EF4-FFF2-40B4-BE49-F238E27FC236}">
              <a16:creationId xmlns:a16="http://schemas.microsoft.com/office/drawing/2014/main" id="{00000000-0008-0000-06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5" name="Picture 1" descr="ALMASHRI_0">
          <a:extLst>
            <a:ext uri="{FF2B5EF4-FFF2-40B4-BE49-F238E27FC236}">
              <a16:creationId xmlns:a16="http://schemas.microsoft.com/office/drawing/2014/main" id="{00000000-0008-0000-06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6" name="Picture 1" descr="ALMASHRI_0">
          <a:extLst>
            <a:ext uri="{FF2B5EF4-FFF2-40B4-BE49-F238E27FC236}">
              <a16:creationId xmlns:a16="http://schemas.microsoft.com/office/drawing/2014/main" id="{00000000-0008-0000-06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7" name="Picture 1" descr="ALMASHRI_0">
          <a:extLst>
            <a:ext uri="{FF2B5EF4-FFF2-40B4-BE49-F238E27FC236}">
              <a16:creationId xmlns:a16="http://schemas.microsoft.com/office/drawing/2014/main" id="{00000000-0008-0000-06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8" name="Picture 1" descr="ALMASHRI_0">
          <a:extLst>
            <a:ext uri="{FF2B5EF4-FFF2-40B4-BE49-F238E27FC236}">
              <a16:creationId xmlns:a16="http://schemas.microsoft.com/office/drawing/2014/main" id="{00000000-0008-0000-06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49" name="Picture 1" descr="ALMASHRI_0">
          <a:extLst>
            <a:ext uri="{FF2B5EF4-FFF2-40B4-BE49-F238E27FC236}">
              <a16:creationId xmlns:a16="http://schemas.microsoft.com/office/drawing/2014/main" id="{00000000-0008-0000-06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0" name="Picture 1" descr="ALMASHRI_0">
          <a:extLst>
            <a:ext uri="{FF2B5EF4-FFF2-40B4-BE49-F238E27FC236}">
              <a16:creationId xmlns:a16="http://schemas.microsoft.com/office/drawing/2014/main" id="{00000000-0008-0000-06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1" name="Picture 1" descr="ALMASHRI_0">
          <a:extLst>
            <a:ext uri="{FF2B5EF4-FFF2-40B4-BE49-F238E27FC236}">
              <a16:creationId xmlns:a16="http://schemas.microsoft.com/office/drawing/2014/main" id="{00000000-0008-0000-06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2" name="Picture 1" descr="ALMASHRI_0">
          <a:extLst>
            <a:ext uri="{FF2B5EF4-FFF2-40B4-BE49-F238E27FC236}">
              <a16:creationId xmlns:a16="http://schemas.microsoft.com/office/drawing/2014/main" id="{00000000-0008-0000-06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3" name="Picture 1" descr="ALMASHRI_0">
          <a:extLst>
            <a:ext uri="{FF2B5EF4-FFF2-40B4-BE49-F238E27FC236}">
              <a16:creationId xmlns:a16="http://schemas.microsoft.com/office/drawing/2014/main" id="{00000000-0008-0000-06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4" name="Picture 1" descr="ALMASHRI_0">
          <a:extLst>
            <a:ext uri="{FF2B5EF4-FFF2-40B4-BE49-F238E27FC236}">
              <a16:creationId xmlns:a16="http://schemas.microsoft.com/office/drawing/2014/main" id="{00000000-0008-0000-06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5" name="Picture 1" descr="ALMASHRI_0">
          <a:extLst>
            <a:ext uri="{FF2B5EF4-FFF2-40B4-BE49-F238E27FC236}">
              <a16:creationId xmlns:a16="http://schemas.microsoft.com/office/drawing/2014/main" id="{00000000-0008-0000-06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6" name="Picture 1" descr="ALMASHRI_0">
          <a:extLst>
            <a:ext uri="{FF2B5EF4-FFF2-40B4-BE49-F238E27FC236}">
              <a16:creationId xmlns:a16="http://schemas.microsoft.com/office/drawing/2014/main" id="{00000000-0008-0000-06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557" name="Picture 1" descr="ALMASHRI_0">
          <a:extLst>
            <a:ext uri="{FF2B5EF4-FFF2-40B4-BE49-F238E27FC236}">
              <a16:creationId xmlns:a16="http://schemas.microsoft.com/office/drawing/2014/main" id="{00000000-0008-0000-06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58" name="Picture 1" descr="ALMASHRI_0">
          <a:extLst>
            <a:ext uri="{FF2B5EF4-FFF2-40B4-BE49-F238E27FC236}">
              <a16:creationId xmlns:a16="http://schemas.microsoft.com/office/drawing/2014/main" id="{00000000-0008-0000-06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59" name="Picture 1" descr="ALMASHRI_0">
          <a:extLst>
            <a:ext uri="{FF2B5EF4-FFF2-40B4-BE49-F238E27FC236}">
              <a16:creationId xmlns:a16="http://schemas.microsoft.com/office/drawing/2014/main" id="{00000000-0008-0000-06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0" name="Picture 1" descr="ALMASHRI_0">
          <a:extLst>
            <a:ext uri="{FF2B5EF4-FFF2-40B4-BE49-F238E27FC236}">
              <a16:creationId xmlns:a16="http://schemas.microsoft.com/office/drawing/2014/main" id="{00000000-0008-0000-06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1" name="Picture 1" descr="ALMASHRI_0">
          <a:extLst>
            <a:ext uri="{FF2B5EF4-FFF2-40B4-BE49-F238E27FC236}">
              <a16:creationId xmlns:a16="http://schemas.microsoft.com/office/drawing/2014/main" id="{00000000-0008-0000-06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2" name="Picture 1" descr="ALMASHRI_0">
          <a:extLst>
            <a:ext uri="{FF2B5EF4-FFF2-40B4-BE49-F238E27FC236}">
              <a16:creationId xmlns:a16="http://schemas.microsoft.com/office/drawing/2014/main" id="{00000000-0008-0000-06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3" name="Picture 1" descr="ALMASHRI_0">
          <a:extLst>
            <a:ext uri="{FF2B5EF4-FFF2-40B4-BE49-F238E27FC236}">
              <a16:creationId xmlns:a16="http://schemas.microsoft.com/office/drawing/2014/main" id="{00000000-0008-0000-06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4" name="Picture 1" descr="ALMASHRI_0">
          <a:extLst>
            <a:ext uri="{FF2B5EF4-FFF2-40B4-BE49-F238E27FC236}">
              <a16:creationId xmlns:a16="http://schemas.microsoft.com/office/drawing/2014/main" id="{00000000-0008-0000-06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5" name="Picture 1" descr="ALMASHRI_0">
          <a:extLst>
            <a:ext uri="{FF2B5EF4-FFF2-40B4-BE49-F238E27FC236}">
              <a16:creationId xmlns:a16="http://schemas.microsoft.com/office/drawing/2014/main" id="{00000000-0008-0000-06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6" name="Picture 1" descr="ALMASHRI_0">
          <a:extLst>
            <a:ext uri="{FF2B5EF4-FFF2-40B4-BE49-F238E27FC236}">
              <a16:creationId xmlns:a16="http://schemas.microsoft.com/office/drawing/2014/main" id="{00000000-0008-0000-06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7" name="Picture 1" descr="ALMASHRI_0">
          <a:extLst>
            <a:ext uri="{FF2B5EF4-FFF2-40B4-BE49-F238E27FC236}">
              <a16:creationId xmlns:a16="http://schemas.microsoft.com/office/drawing/2014/main" id="{00000000-0008-0000-06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8" name="Picture 1" descr="ALMASHRI_0">
          <a:extLst>
            <a:ext uri="{FF2B5EF4-FFF2-40B4-BE49-F238E27FC236}">
              <a16:creationId xmlns:a16="http://schemas.microsoft.com/office/drawing/2014/main" id="{00000000-0008-0000-06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69" name="Picture 1" descr="ALMASHRI_0">
          <a:extLst>
            <a:ext uri="{FF2B5EF4-FFF2-40B4-BE49-F238E27FC236}">
              <a16:creationId xmlns:a16="http://schemas.microsoft.com/office/drawing/2014/main" id="{00000000-0008-0000-06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70" name="Picture 1" descr="ALMASHRI_0">
          <a:extLst>
            <a:ext uri="{FF2B5EF4-FFF2-40B4-BE49-F238E27FC236}">
              <a16:creationId xmlns:a16="http://schemas.microsoft.com/office/drawing/2014/main" id="{00000000-0008-0000-06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71" name="Picture 1" descr="ALMASHRI_0">
          <a:extLst>
            <a:ext uri="{FF2B5EF4-FFF2-40B4-BE49-F238E27FC236}">
              <a16:creationId xmlns:a16="http://schemas.microsoft.com/office/drawing/2014/main" id="{00000000-0008-0000-06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72" name="Picture 1" descr="ALMASHRI_0">
          <a:extLst>
            <a:ext uri="{FF2B5EF4-FFF2-40B4-BE49-F238E27FC236}">
              <a16:creationId xmlns:a16="http://schemas.microsoft.com/office/drawing/2014/main" id="{00000000-0008-0000-06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573" name="Picture 1" descr="ALMASHRI_0">
          <a:extLst>
            <a:ext uri="{FF2B5EF4-FFF2-40B4-BE49-F238E27FC236}">
              <a16:creationId xmlns:a16="http://schemas.microsoft.com/office/drawing/2014/main" id="{00000000-0008-0000-06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74" name="Picture 1" descr="ALMASHRI_0">
          <a:extLst>
            <a:ext uri="{FF2B5EF4-FFF2-40B4-BE49-F238E27FC236}">
              <a16:creationId xmlns:a16="http://schemas.microsoft.com/office/drawing/2014/main" id="{00000000-0008-0000-06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75" name="Picture 1" descr="ALMASHRI_0">
          <a:extLst>
            <a:ext uri="{FF2B5EF4-FFF2-40B4-BE49-F238E27FC236}">
              <a16:creationId xmlns:a16="http://schemas.microsoft.com/office/drawing/2014/main" id="{00000000-0008-0000-06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76" name="Picture 1" descr="ALMASHRI_0">
          <a:extLst>
            <a:ext uri="{FF2B5EF4-FFF2-40B4-BE49-F238E27FC236}">
              <a16:creationId xmlns:a16="http://schemas.microsoft.com/office/drawing/2014/main" id="{00000000-0008-0000-06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77" name="Picture 1" descr="ALMASHRI_0">
          <a:extLst>
            <a:ext uri="{FF2B5EF4-FFF2-40B4-BE49-F238E27FC236}">
              <a16:creationId xmlns:a16="http://schemas.microsoft.com/office/drawing/2014/main" id="{00000000-0008-0000-06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78" name="Picture 1" descr="ALMASHRI_0">
          <a:extLst>
            <a:ext uri="{FF2B5EF4-FFF2-40B4-BE49-F238E27FC236}">
              <a16:creationId xmlns:a16="http://schemas.microsoft.com/office/drawing/2014/main" id="{00000000-0008-0000-06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79" name="Picture 1" descr="ALMASHRI_0">
          <a:extLst>
            <a:ext uri="{FF2B5EF4-FFF2-40B4-BE49-F238E27FC236}">
              <a16:creationId xmlns:a16="http://schemas.microsoft.com/office/drawing/2014/main" id="{00000000-0008-0000-06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0" name="Picture 1" descr="ALMASHRI_0">
          <a:extLst>
            <a:ext uri="{FF2B5EF4-FFF2-40B4-BE49-F238E27FC236}">
              <a16:creationId xmlns:a16="http://schemas.microsoft.com/office/drawing/2014/main" id="{00000000-0008-0000-06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1" name="Picture 1" descr="ALMASHRI_0">
          <a:extLst>
            <a:ext uri="{FF2B5EF4-FFF2-40B4-BE49-F238E27FC236}">
              <a16:creationId xmlns:a16="http://schemas.microsoft.com/office/drawing/2014/main" id="{00000000-0008-0000-06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2" name="Picture 1" descr="ALMASHRI_0">
          <a:extLst>
            <a:ext uri="{FF2B5EF4-FFF2-40B4-BE49-F238E27FC236}">
              <a16:creationId xmlns:a16="http://schemas.microsoft.com/office/drawing/2014/main" id="{00000000-0008-0000-06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3" name="Picture 1" descr="ALMASHRI_0">
          <a:extLst>
            <a:ext uri="{FF2B5EF4-FFF2-40B4-BE49-F238E27FC236}">
              <a16:creationId xmlns:a16="http://schemas.microsoft.com/office/drawing/2014/main" id="{00000000-0008-0000-06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4" name="Picture 1" descr="ALMASHRI_0">
          <a:extLst>
            <a:ext uri="{FF2B5EF4-FFF2-40B4-BE49-F238E27FC236}">
              <a16:creationId xmlns:a16="http://schemas.microsoft.com/office/drawing/2014/main" id="{00000000-0008-0000-06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5" name="Picture 1" descr="ALMASHRI_0">
          <a:extLst>
            <a:ext uri="{FF2B5EF4-FFF2-40B4-BE49-F238E27FC236}">
              <a16:creationId xmlns:a16="http://schemas.microsoft.com/office/drawing/2014/main" id="{00000000-0008-0000-06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6" name="Picture 1" descr="ALMASHRI_0">
          <a:extLst>
            <a:ext uri="{FF2B5EF4-FFF2-40B4-BE49-F238E27FC236}">
              <a16:creationId xmlns:a16="http://schemas.microsoft.com/office/drawing/2014/main" id="{00000000-0008-0000-06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7" name="Picture 1" descr="ALMASHRI_0">
          <a:extLst>
            <a:ext uri="{FF2B5EF4-FFF2-40B4-BE49-F238E27FC236}">
              <a16:creationId xmlns:a16="http://schemas.microsoft.com/office/drawing/2014/main" id="{00000000-0008-0000-06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8" name="Picture 1" descr="ALMASHRI_0">
          <a:extLst>
            <a:ext uri="{FF2B5EF4-FFF2-40B4-BE49-F238E27FC236}">
              <a16:creationId xmlns:a16="http://schemas.microsoft.com/office/drawing/2014/main" id="{00000000-0008-0000-06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589" name="Picture 1" descr="ALMASHRI_0">
          <a:extLst>
            <a:ext uri="{FF2B5EF4-FFF2-40B4-BE49-F238E27FC236}">
              <a16:creationId xmlns:a16="http://schemas.microsoft.com/office/drawing/2014/main" id="{00000000-0008-0000-06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0" name="Picture 1" descr="ALMASHRI_0">
          <a:extLst>
            <a:ext uri="{FF2B5EF4-FFF2-40B4-BE49-F238E27FC236}">
              <a16:creationId xmlns:a16="http://schemas.microsoft.com/office/drawing/2014/main" id="{00000000-0008-0000-06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1" name="Picture 1" descr="ALMASHRI_0">
          <a:extLst>
            <a:ext uri="{FF2B5EF4-FFF2-40B4-BE49-F238E27FC236}">
              <a16:creationId xmlns:a16="http://schemas.microsoft.com/office/drawing/2014/main" id="{00000000-0008-0000-06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2" name="Picture 1" descr="ALMASHRI_0">
          <a:extLst>
            <a:ext uri="{FF2B5EF4-FFF2-40B4-BE49-F238E27FC236}">
              <a16:creationId xmlns:a16="http://schemas.microsoft.com/office/drawing/2014/main" id="{00000000-0008-0000-06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3" name="Picture 1" descr="ALMASHRI_0">
          <a:extLst>
            <a:ext uri="{FF2B5EF4-FFF2-40B4-BE49-F238E27FC236}">
              <a16:creationId xmlns:a16="http://schemas.microsoft.com/office/drawing/2014/main" id="{00000000-0008-0000-06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4" name="Picture 1" descr="ALMASHRI_0">
          <a:extLst>
            <a:ext uri="{FF2B5EF4-FFF2-40B4-BE49-F238E27FC236}">
              <a16:creationId xmlns:a16="http://schemas.microsoft.com/office/drawing/2014/main" id="{00000000-0008-0000-06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5" name="Picture 1" descr="ALMASHRI_0">
          <a:extLst>
            <a:ext uri="{FF2B5EF4-FFF2-40B4-BE49-F238E27FC236}">
              <a16:creationId xmlns:a16="http://schemas.microsoft.com/office/drawing/2014/main" id="{00000000-0008-0000-06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6" name="Picture 1" descr="ALMASHRI_0">
          <a:extLst>
            <a:ext uri="{FF2B5EF4-FFF2-40B4-BE49-F238E27FC236}">
              <a16:creationId xmlns:a16="http://schemas.microsoft.com/office/drawing/2014/main" id="{00000000-0008-0000-06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7" name="Picture 1" descr="ALMASHRI_0">
          <a:extLst>
            <a:ext uri="{FF2B5EF4-FFF2-40B4-BE49-F238E27FC236}">
              <a16:creationId xmlns:a16="http://schemas.microsoft.com/office/drawing/2014/main" id="{00000000-0008-0000-06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8" name="Picture 1" descr="ALMASHRI_0">
          <a:extLst>
            <a:ext uri="{FF2B5EF4-FFF2-40B4-BE49-F238E27FC236}">
              <a16:creationId xmlns:a16="http://schemas.microsoft.com/office/drawing/2014/main" id="{00000000-0008-0000-06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599" name="Picture 1" descr="ALMASHRI_0">
          <a:extLst>
            <a:ext uri="{FF2B5EF4-FFF2-40B4-BE49-F238E27FC236}">
              <a16:creationId xmlns:a16="http://schemas.microsoft.com/office/drawing/2014/main" id="{00000000-0008-0000-06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00" name="Picture 1" descr="ALMASHRI_0">
          <a:extLst>
            <a:ext uri="{FF2B5EF4-FFF2-40B4-BE49-F238E27FC236}">
              <a16:creationId xmlns:a16="http://schemas.microsoft.com/office/drawing/2014/main" id="{00000000-0008-0000-06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01" name="Picture 1" descr="ALMASHRI_0">
          <a:extLst>
            <a:ext uri="{FF2B5EF4-FFF2-40B4-BE49-F238E27FC236}">
              <a16:creationId xmlns:a16="http://schemas.microsoft.com/office/drawing/2014/main" id="{00000000-0008-0000-06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02" name="Picture 1" descr="ALMASHRI_0">
          <a:extLst>
            <a:ext uri="{FF2B5EF4-FFF2-40B4-BE49-F238E27FC236}">
              <a16:creationId xmlns:a16="http://schemas.microsoft.com/office/drawing/2014/main" id="{00000000-0008-0000-06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03" name="Picture 1" descr="ALMASHRI_0">
          <a:extLst>
            <a:ext uri="{FF2B5EF4-FFF2-40B4-BE49-F238E27FC236}">
              <a16:creationId xmlns:a16="http://schemas.microsoft.com/office/drawing/2014/main" id="{00000000-0008-0000-06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04" name="Picture 1" descr="ALMASHRI_0">
          <a:extLst>
            <a:ext uri="{FF2B5EF4-FFF2-40B4-BE49-F238E27FC236}">
              <a16:creationId xmlns:a16="http://schemas.microsoft.com/office/drawing/2014/main" id="{00000000-0008-0000-06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05" name="Picture 1" descr="ALMASHRI_0">
          <a:extLst>
            <a:ext uri="{FF2B5EF4-FFF2-40B4-BE49-F238E27FC236}">
              <a16:creationId xmlns:a16="http://schemas.microsoft.com/office/drawing/2014/main" id="{00000000-0008-0000-06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06" name="Picture 1" descr="ALMASHRI_0">
          <a:extLst>
            <a:ext uri="{FF2B5EF4-FFF2-40B4-BE49-F238E27FC236}">
              <a16:creationId xmlns:a16="http://schemas.microsoft.com/office/drawing/2014/main" id="{00000000-0008-0000-06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07" name="Picture 1" descr="ALMASHRI_0">
          <a:extLst>
            <a:ext uri="{FF2B5EF4-FFF2-40B4-BE49-F238E27FC236}">
              <a16:creationId xmlns:a16="http://schemas.microsoft.com/office/drawing/2014/main" id="{00000000-0008-0000-06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08" name="Picture 1" descr="ALMASHRI_0">
          <a:extLst>
            <a:ext uri="{FF2B5EF4-FFF2-40B4-BE49-F238E27FC236}">
              <a16:creationId xmlns:a16="http://schemas.microsoft.com/office/drawing/2014/main" id="{00000000-0008-0000-06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09" name="Picture 1" descr="ALMASHRI_0">
          <a:extLst>
            <a:ext uri="{FF2B5EF4-FFF2-40B4-BE49-F238E27FC236}">
              <a16:creationId xmlns:a16="http://schemas.microsoft.com/office/drawing/2014/main" id="{00000000-0008-0000-06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0" name="Picture 1" descr="ALMASHRI_0">
          <a:extLst>
            <a:ext uri="{FF2B5EF4-FFF2-40B4-BE49-F238E27FC236}">
              <a16:creationId xmlns:a16="http://schemas.microsoft.com/office/drawing/2014/main" id="{00000000-0008-0000-06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1" name="Picture 1" descr="ALMASHRI_0">
          <a:extLst>
            <a:ext uri="{FF2B5EF4-FFF2-40B4-BE49-F238E27FC236}">
              <a16:creationId xmlns:a16="http://schemas.microsoft.com/office/drawing/2014/main" id="{00000000-0008-0000-06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2" name="Picture 1" descr="ALMASHRI_0">
          <a:extLst>
            <a:ext uri="{FF2B5EF4-FFF2-40B4-BE49-F238E27FC236}">
              <a16:creationId xmlns:a16="http://schemas.microsoft.com/office/drawing/2014/main" id="{00000000-0008-0000-06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3" name="Picture 1" descr="ALMASHRI_0">
          <a:extLst>
            <a:ext uri="{FF2B5EF4-FFF2-40B4-BE49-F238E27FC236}">
              <a16:creationId xmlns:a16="http://schemas.microsoft.com/office/drawing/2014/main" id="{00000000-0008-0000-06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4" name="Picture 1" descr="ALMASHRI_0">
          <a:extLst>
            <a:ext uri="{FF2B5EF4-FFF2-40B4-BE49-F238E27FC236}">
              <a16:creationId xmlns:a16="http://schemas.microsoft.com/office/drawing/2014/main" id="{00000000-0008-0000-06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5" name="Picture 1" descr="ALMASHRI_0">
          <a:extLst>
            <a:ext uri="{FF2B5EF4-FFF2-40B4-BE49-F238E27FC236}">
              <a16:creationId xmlns:a16="http://schemas.microsoft.com/office/drawing/2014/main" id="{00000000-0008-0000-06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6" name="Picture 1" descr="ALMASHRI_0">
          <a:extLst>
            <a:ext uri="{FF2B5EF4-FFF2-40B4-BE49-F238E27FC236}">
              <a16:creationId xmlns:a16="http://schemas.microsoft.com/office/drawing/2014/main" id="{00000000-0008-0000-06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7" name="Picture 1" descr="ALMASHRI_0">
          <a:extLst>
            <a:ext uri="{FF2B5EF4-FFF2-40B4-BE49-F238E27FC236}">
              <a16:creationId xmlns:a16="http://schemas.microsoft.com/office/drawing/2014/main" id="{00000000-0008-0000-06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8" name="Picture 1" descr="ALMASHRI_0">
          <a:extLst>
            <a:ext uri="{FF2B5EF4-FFF2-40B4-BE49-F238E27FC236}">
              <a16:creationId xmlns:a16="http://schemas.microsoft.com/office/drawing/2014/main" id="{00000000-0008-0000-06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19" name="Picture 1" descr="ALMASHRI_0">
          <a:extLst>
            <a:ext uri="{FF2B5EF4-FFF2-40B4-BE49-F238E27FC236}">
              <a16:creationId xmlns:a16="http://schemas.microsoft.com/office/drawing/2014/main" id="{00000000-0008-0000-06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20" name="Picture 1" descr="ALMASHRI_0">
          <a:extLst>
            <a:ext uri="{FF2B5EF4-FFF2-40B4-BE49-F238E27FC236}">
              <a16:creationId xmlns:a16="http://schemas.microsoft.com/office/drawing/2014/main" id="{00000000-0008-0000-06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21" name="Picture 1" descr="ALMASHRI_0">
          <a:extLst>
            <a:ext uri="{FF2B5EF4-FFF2-40B4-BE49-F238E27FC236}">
              <a16:creationId xmlns:a16="http://schemas.microsoft.com/office/drawing/2014/main" id="{00000000-0008-0000-06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2" name="Picture 1" descr="ALMASHRI_0">
          <a:extLst>
            <a:ext uri="{FF2B5EF4-FFF2-40B4-BE49-F238E27FC236}">
              <a16:creationId xmlns:a16="http://schemas.microsoft.com/office/drawing/2014/main" id="{00000000-0008-0000-06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3" name="Picture 1" descr="ALMASHRI_0">
          <a:extLst>
            <a:ext uri="{FF2B5EF4-FFF2-40B4-BE49-F238E27FC236}">
              <a16:creationId xmlns:a16="http://schemas.microsoft.com/office/drawing/2014/main" id="{00000000-0008-0000-06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4" name="Picture 1" descr="ALMASHRI_0">
          <a:extLst>
            <a:ext uri="{FF2B5EF4-FFF2-40B4-BE49-F238E27FC236}">
              <a16:creationId xmlns:a16="http://schemas.microsoft.com/office/drawing/2014/main" id="{00000000-0008-0000-06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5" name="Picture 1" descr="ALMASHRI_0">
          <a:extLst>
            <a:ext uri="{FF2B5EF4-FFF2-40B4-BE49-F238E27FC236}">
              <a16:creationId xmlns:a16="http://schemas.microsoft.com/office/drawing/2014/main" id="{00000000-0008-0000-06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6" name="Picture 1" descr="ALMASHRI_0">
          <a:extLst>
            <a:ext uri="{FF2B5EF4-FFF2-40B4-BE49-F238E27FC236}">
              <a16:creationId xmlns:a16="http://schemas.microsoft.com/office/drawing/2014/main" id="{00000000-0008-0000-06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7" name="Picture 1" descr="ALMASHRI_0">
          <a:extLst>
            <a:ext uri="{FF2B5EF4-FFF2-40B4-BE49-F238E27FC236}">
              <a16:creationId xmlns:a16="http://schemas.microsoft.com/office/drawing/2014/main" id="{00000000-0008-0000-06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8" name="Picture 1" descr="ALMASHRI_0">
          <a:extLst>
            <a:ext uri="{FF2B5EF4-FFF2-40B4-BE49-F238E27FC236}">
              <a16:creationId xmlns:a16="http://schemas.microsoft.com/office/drawing/2014/main" id="{00000000-0008-0000-06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29" name="Picture 1" descr="ALMASHRI_0">
          <a:extLst>
            <a:ext uri="{FF2B5EF4-FFF2-40B4-BE49-F238E27FC236}">
              <a16:creationId xmlns:a16="http://schemas.microsoft.com/office/drawing/2014/main" id="{00000000-0008-0000-06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0" name="Picture 1" descr="ALMASHRI_0">
          <a:extLst>
            <a:ext uri="{FF2B5EF4-FFF2-40B4-BE49-F238E27FC236}">
              <a16:creationId xmlns:a16="http://schemas.microsoft.com/office/drawing/2014/main" id="{00000000-0008-0000-06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1" name="Picture 1" descr="ALMASHRI_0">
          <a:extLst>
            <a:ext uri="{FF2B5EF4-FFF2-40B4-BE49-F238E27FC236}">
              <a16:creationId xmlns:a16="http://schemas.microsoft.com/office/drawing/2014/main" id="{00000000-0008-0000-06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2" name="Picture 1" descr="ALMASHRI_0">
          <a:extLst>
            <a:ext uri="{FF2B5EF4-FFF2-40B4-BE49-F238E27FC236}">
              <a16:creationId xmlns:a16="http://schemas.microsoft.com/office/drawing/2014/main" id="{00000000-0008-0000-06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3" name="Picture 1" descr="ALMASHRI_0">
          <a:extLst>
            <a:ext uri="{FF2B5EF4-FFF2-40B4-BE49-F238E27FC236}">
              <a16:creationId xmlns:a16="http://schemas.microsoft.com/office/drawing/2014/main" id="{00000000-0008-0000-06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4" name="Picture 1" descr="ALMASHRI_0">
          <a:extLst>
            <a:ext uri="{FF2B5EF4-FFF2-40B4-BE49-F238E27FC236}">
              <a16:creationId xmlns:a16="http://schemas.microsoft.com/office/drawing/2014/main" id="{00000000-0008-0000-06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5" name="Picture 1" descr="ALMASHRI_0">
          <a:extLst>
            <a:ext uri="{FF2B5EF4-FFF2-40B4-BE49-F238E27FC236}">
              <a16:creationId xmlns:a16="http://schemas.microsoft.com/office/drawing/2014/main" id="{00000000-0008-0000-06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6" name="Picture 1" descr="ALMASHRI_0">
          <a:extLst>
            <a:ext uri="{FF2B5EF4-FFF2-40B4-BE49-F238E27FC236}">
              <a16:creationId xmlns:a16="http://schemas.microsoft.com/office/drawing/2014/main" id="{00000000-0008-0000-06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37" name="Picture 1" descr="ALMASHRI_0">
          <a:extLst>
            <a:ext uri="{FF2B5EF4-FFF2-40B4-BE49-F238E27FC236}">
              <a16:creationId xmlns:a16="http://schemas.microsoft.com/office/drawing/2014/main" id="{00000000-0008-0000-06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38" name="Picture 1" descr="ALMASHRI_0">
          <a:extLst>
            <a:ext uri="{FF2B5EF4-FFF2-40B4-BE49-F238E27FC236}">
              <a16:creationId xmlns:a16="http://schemas.microsoft.com/office/drawing/2014/main" id="{00000000-0008-0000-06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39" name="Picture 1" descr="ALMASHRI_0">
          <a:extLst>
            <a:ext uri="{FF2B5EF4-FFF2-40B4-BE49-F238E27FC236}">
              <a16:creationId xmlns:a16="http://schemas.microsoft.com/office/drawing/2014/main" id="{00000000-0008-0000-06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0" name="Picture 1" descr="ALMASHRI_0">
          <a:extLst>
            <a:ext uri="{FF2B5EF4-FFF2-40B4-BE49-F238E27FC236}">
              <a16:creationId xmlns:a16="http://schemas.microsoft.com/office/drawing/2014/main" id="{00000000-0008-0000-06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1" name="Picture 1" descr="ALMASHRI_0">
          <a:extLst>
            <a:ext uri="{FF2B5EF4-FFF2-40B4-BE49-F238E27FC236}">
              <a16:creationId xmlns:a16="http://schemas.microsoft.com/office/drawing/2014/main" id="{00000000-0008-0000-06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2" name="Picture 1" descr="ALMASHRI_0">
          <a:extLst>
            <a:ext uri="{FF2B5EF4-FFF2-40B4-BE49-F238E27FC236}">
              <a16:creationId xmlns:a16="http://schemas.microsoft.com/office/drawing/2014/main" id="{00000000-0008-0000-06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3" name="Picture 1" descr="ALMASHRI_0">
          <a:extLst>
            <a:ext uri="{FF2B5EF4-FFF2-40B4-BE49-F238E27FC236}">
              <a16:creationId xmlns:a16="http://schemas.microsoft.com/office/drawing/2014/main" id="{00000000-0008-0000-06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4" name="Picture 1" descr="ALMASHRI_0">
          <a:extLst>
            <a:ext uri="{FF2B5EF4-FFF2-40B4-BE49-F238E27FC236}">
              <a16:creationId xmlns:a16="http://schemas.microsoft.com/office/drawing/2014/main" id="{00000000-0008-0000-06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5" name="Picture 1" descr="ALMASHRI_0">
          <a:extLst>
            <a:ext uri="{FF2B5EF4-FFF2-40B4-BE49-F238E27FC236}">
              <a16:creationId xmlns:a16="http://schemas.microsoft.com/office/drawing/2014/main" id="{00000000-0008-0000-06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6" name="Picture 1" descr="ALMASHRI_0">
          <a:extLst>
            <a:ext uri="{FF2B5EF4-FFF2-40B4-BE49-F238E27FC236}">
              <a16:creationId xmlns:a16="http://schemas.microsoft.com/office/drawing/2014/main" id="{00000000-0008-0000-06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7" name="Picture 1" descr="ALMASHRI_0">
          <a:extLst>
            <a:ext uri="{FF2B5EF4-FFF2-40B4-BE49-F238E27FC236}">
              <a16:creationId xmlns:a16="http://schemas.microsoft.com/office/drawing/2014/main" id="{00000000-0008-0000-06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8" name="Picture 1" descr="ALMASHRI_0">
          <a:extLst>
            <a:ext uri="{FF2B5EF4-FFF2-40B4-BE49-F238E27FC236}">
              <a16:creationId xmlns:a16="http://schemas.microsoft.com/office/drawing/2014/main" id="{00000000-0008-0000-06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49" name="Picture 1" descr="ALMASHRI_0">
          <a:extLst>
            <a:ext uri="{FF2B5EF4-FFF2-40B4-BE49-F238E27FC236}">
              <a16:creationId xmlns:a16="http://schemas.microsoft.com/office/drawing/2014/main" id="{00000000-0008-0000-06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50" name="Picture 1" descr="ALMASHRI_0">
          <a:extLst>
            <a:ext uri="{FF2B5EF4-FFF2-40B4-BE49-F238E27FC236}">
              <a16:creationId xmlns:a16="http://schemas.microsoft.com/office/drawing/2014/main" id="{00000000-0008-0000-06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51" name="Picture 1" descr="ALMASHRI_0">
          <a:extLst>
            <a:ext uri="{FF2B5EF4-FFF2-40B4-BE49-F238E27FC236}">
              <a16:creationId xmlns:a16="http://schemas.microsoft.com/office/drawing/2014/main" id="{00000000-0008-0000-06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52" name="Picture 1" descr="ALMASHRI_0">
          <a:extLst>
            <a:ext uri="{FF2B5EF4-FFF2-40B4-BE49-F238E27FC236}">
              <a16:creationId xmlns:a16="http://schemas.microsoft.com/office/drawing/2014/main" id="{00000000-0008-0000-06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653" name="Picture 1" descr="ALMASHRI_0">
          <a:extLst>
            <a:ext uri="{FF2B5EF4-FFF2-40B4-BE49-F238E27FC236}">
              <a16:creationId xmlns:a16="http://schemas.microsoft.com/office/drawing/2014/main" id="{00000000-0008-0000-06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54" name="Picture 1" descr="ALMASHRI_0">
          <a:extLst>
            <a:ext uri="{FF2B5EF4-FFF2-40B4-BE49-F238E27FC236}">
              <a16:creationId xmlns:a16="http://schemas.microsoft.com/office/drawing/2014/main" id="{00000000-0008-0000-06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55" name="Picture 1" descr="ALMASHRI_0">
          <a:extLst>
            <a:ext uri="{FF2B5EF4-FFF2-40B4-BE49-F238E27FC236}">
              <a16:creationId xmlns:a16="http://schemas.microsoft.com/office/drawing/2014/main" id="{00000000-0008-0000-06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56" name="Picture 1" descr="ALMASHRI_0">
          <a:extLst>
            <a:ext uri="{FF2B5EF4-FFF2-40B4-BE49-F238E27FC236}">
              <a16:creationId xmlns:a16="http://schemas.microsoft.com/office/drawing/2014/main" id="{00000000-0008-0000-06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57" name="Picture 1" descr="ALMASHRI_0">
          <a:extLst>
            <a:ext uri="{FF2B5EF4-FFF2-40B4-BE49-F238E27FC236}">
              <a16:creationId xmlns:a16="http://schemas.microsoft.com/office/drawing/2014/main" id="{00000000-0008-0000-06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58" name="Picture 1" descr="ALMASHRI_0">
          <a:extLst>
            <a:ext uri="{FF2B5EF4-FFF2-40B4-BE49-F238E27FC236}">
              <a16:creationId xmlns:a16="http://schemas.microsoft.com/office/drawing/2014/main" id="{00000000-0008-0000-06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59" name="Picture 1" descr="ALMASHRI_0">
          <a:extLst>
            <a:ext uri="{FF2B5EF4-FFF2-40B4-BE49-F238E27FC236}">
              <a16:creationId xmlns:a16="http://schemas.microsoft.com/office/drawing/2014/main" id="{00000000-0008-0000-06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0" name="Picture 1" descr="ALMASHRI_0">
          <a:extLst>
            <a:ext uri="{FF2B5EF4-FFF2-40B4-BE49-F238E27FC236}">
              <a16:creationId xmlns:a16="http://schemas.microsoft.com/office/drawing/2014/main" id="{00000000-0008-0000-06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1" name="Picture 1" descr="ALMASHRI_0">
          <a:extLst>
            <a:ext uri="{FF2B5EF4-FFF2-40B4-BE49-F238E27FC236}">
              <a16:creationId xmlns:a16="http://schemas.microsoft.com/office/drawing/2014/main" id="{00000000-0008-0000-06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2" name="Picture 1" descr="ALMASHRI_0">
          <a:extLst>
            <a:ext uri="{FF2B5EF4-FFF2-40B4-BE49-F238E27FC236}">
              <a16:creationId xmlns:a16="http://schemas.microsoft.com/office/drawing/2014/main" id="{00000000-0008-0000-06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3" name="Picture 1" descr="ALMASHRI_0">
          <a:extLst>
            <a:ext uri="{FF2B5EF4-FFF2-40B4-BE49-F238E27FC236}">
              <a16:creationId xmlns:a16="http://schemas.microsoft.com/office/drawing/2014/main" id="{00000000-0008-0000-06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4" name="Picture 1" descr="ALMASHRI_0">
          <a:extLst>
            <a:ext uri="{FF2B5EF4-FFF2-40B4-BE49-F238E27FC236}">
              <a16:creationId xmlns:a16="http://schemas.microsoft.com/office/drawing/2014/main" id="{00000000-0008-0000-06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5" name="Picture 1" descr="ALMASHRI_0">
          <a:extLst>
            <a:ext uri="{FF2B5EF4-FFF2-40B4-BE49-F238E27FC236}">
              <a16:creationId xmlns:a16="http://schemas.microsoft.com/office/drawing/2014/main" id="{00000000-0008-0000-06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6" name="Picture 1" descr="ALMASHRI_0">
          <a:extLst>
            <a:ext uri="{FF2B5EF4-FFF2-40B4-BE49-F238E27FC236}">
              <a16:creationId xmlns:a16="http://schemas.microsoft.com/office/drawing/2014/main" id="{00000000-0008-0000-06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7" name="Picture 1" descr="ALMASHRI_0">
          <a:extLst>
            <a:ext uri="{FF2B5EF4-FFF2-40B4-BE49-F238E27FC236}">
              <a16:creationId xmlns:a16="http://schemas.microsoft.com/office/drawing/2014/main" id="{00000000-0008-0000-06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8" name="Picture 1" descr="ALMASHRI_0">
          <a:extLst>
            <a:ext uri="{FF2B5EF4-FFF2-40B4-BE49-F238E27FC236}">
              <a16:creationId xmlns:a16="http://schemas.microsoft.com/office/drawing/2014/main" id="{00000000-0008-0000-06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669" name="Picture 1" descr="ALMASHRI_0">
          <a:extLst>
            <a:ext uri="{FF2B5EF4-FFF2-40B4-BE49-F238E27FC236}">
              <a16:creationId xmlns:a16="http://schemas.microsoft.com/office/drawing/2014/main" id="{00000000-0008-0000-06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0" name="Picture 1" descr="ALMASHRI_0">
          <a:extLst>
            <a:ext uri="{FF2B5EF4-FFF2-40B4-BE49-F238E27FC236}">
              <a16:creationId xmlns:a16="http://schemas.microsoft.com/office/drawing/2014/main" id="{00000000-0008-0000-06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1" name="Picture 1" descr="ALMASHRI_0">
          <a:extLst>
            <a:ext uri="{FF2B5EF4-FFF2-40B4-BE49-F238E27FC236}">
              <a16:creationId xmlns:a16="http://schemas.microsoft.com/office/drawing/2014/main" id="{00000000-0008-0000-06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2" name="Picture 1" descr="ALMASHRI_0">
          <a:extLst>
            <a:ext uri="{FF2B5EF4-FFF2-40B4-BE49-F238E27FC236}">
              <a16:creationId xmlns:a16="http://schemas.microsoft.com/office/drawing/2014/main" id="{00000000-0008-0000-06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3" name="Picture 1" descr="ALMASHRI_0">
          <a:extLst>
            <a:ext uri="{FF2B5EF4-FFF2-40B4-BE49-F238E27FC236}">
              <a16:creationId xmlns:a16="http://schemas.microsoft.com/office/drawing/2014/main" id="{00000000-0008-0000-06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4" name="Picture 1" descr="ALMASHRI_0">
          <a:extLst>
            <a:ext uri="{FF2B5EF4-FFF2-40B4-BE49-F238E27FC236}">
              <a16:creationId xmlns:a16="http://schemas.microsoft.com/office/drawing/2014/main" id="{00000000-0008-0000-06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5" name="Picture 1" descr="ALMASHRI_0">
          <a:extLst>
            <a:ext uri="{FF2B5EF4-FFF2-40B4-BE49-F238E27FC236}">
              <a16:creationId xmlns:a16="http://schemas.microsoft.com/office/drawing/2014/main" id="{00000000-0008-0000-06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6" name="Picture 1" descr="ALMASHRI_0">
          <a:extLst>
            <a:ext uri="{FF2B5EF4-FFF2-40B4-BE49-F238E27FC236}">
              <a16:creationId xmlns:a16="http://schemas.microsoft.com/office/drawing/2014/main" id="{00000000-0008-0000-06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7" name="Picture 1" descr="ALMASHRI_0">
          <a:extLst>
            <a:ext uri="{FF2B5EF4-FFF2-40B4-BE49-F238E27FC236}">
              <a16:creationId xmlns:a16="http://schemas.microsoft.com/office/drawing/2014/main" id="{00000000-0008-0000-06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8" name="Picture 1" descr="ALMASHRI_0">
          <a:extLst>
            <a:ext uri="{FF2B5EF4-FFF2-40B4-BE49-F238E27FC236}">
              <a16:creationId xmlns:a16="http://schemas.microsoft.com/office/drawing/2014/main" id="{00000000-0008-0000-06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79" name="Picture 1" descr="ALMASHRI_0">
          <a:extLst>
            <a:ext uri="{FF2B5EF4-FFF2-40B4-BE49-F238E27FC236}">
              <a16:creationId xmlns:a16="http://schemas.microsoft.com/office/drawing/2014/main" id="{00000000-0008-0000-06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80" name="Picture 1" descr="ALMASHRI_0">
          <a:extLst>
            <a:ext uri="{FF2B5EF4-FFF2-40B4-BE49-F238E27FC236}">
              <a16:creationId xmlns:a16="http://schemas.microsoft.com/office/drawing/2014/main" id="{00000000-0008-0000-06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81" name="Picture 1" descr="ALMASHRI_0">
          <a:extLst>
            <a:ext uri="{FF2B5EF4-FFF2-40B4-BE49-F238E27FC236}">
              <a16:creationId xmlns:a16="http://schemas.microsoft.com/office/drawing/2014/main" id="{00000000-0008-0000-06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82" name="Picture 1" descr="ALMASHRI_0">
          <a:extLst>
            <a:ext uri="{FF2B5EF4-FFF2-40B4-BE49-F238E27FC236}">
              <a16:creationId xmlns:a16="http://schemas.microsoft.com/office/drawing/2014/main" id="{00000000-0008-0000-06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83" name="Picture 1" descr="ALMASHRI_0">
          <a:extLst>
            <a:ext uri="{FF2B5EF4-FFF2-40B4-BE49-F238E27FC236}">
              <a16:creationId xmlns:a16="http://schemas.microsoft.com/office/drawing/2014/main" id="{00000000-0008-0000-06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84" name="Picture 1" descr="ALMASHRI_0">
          <a:extLst>
            <a:ext uri="{FF2B5EF4-FFF2-40B4-BE49-F238E27FC236}">
              <a16:creationId xmlns:a16="http://schemas.microsoft.com/office/drawing/2014/main" id="{00000000-0008-0000-06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685" name="Picture 1" descr="ALMASHRI_0">
          <a:extLst>
            <a:ext uri="{FF2B5EF4-FFF2-40B4-BE49-F238E27FC236}">
              <a16:creationId xmlns:a16="http://schemas.microsoft.com/office/drawing/2014/main" id="{00000000-0008-0000-06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86" name="Picture 1" descr="ALMASHRI_0">
          <a:extLst>
            <a:ext uri="{FF2B5EF4-FFF2-40B4-BE49-F238E27FC236}">
              <a16:creationId xmlns:a16="http://schemas.microsoft.com/office/drawing/2014/main" id="{00000000-0008-0000-06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87" name="Picture 1" descr="ALMASHRI_0">
          <a:extLst>
            <a:ext uri="{FF2B5EF4-FFF2-40B4-BE49-F238E27FC236}">
              <a16:creationId xmlns:a16="http://schemas.microsoft.com/office/drawing/2014/main" id="{00000000-0008-0000-06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88" name="Picture 1" descr="ALMASHRI_0">
          <a:extLst>
            <a:ext uri="{FF2B5EF4-FFF2-40B4-BE49-F238E27FC236}">
              <a16:creationId xmlns:a16="http://schemas.microsoft.com/office/drawing/2014/main" id="{00000000-0008-0000-06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89" name="Picture 1" descr="ALMASHRI_0">
          <a:extLst>
            <a:ext uri="{FF2B5EF4-FFF2-40B4-BE49-F238E27FC236}">
              <a16:creationId xmlns:a16="http://schemas.microsoft.com/office/drawing/2014/main" id="{00000000-0008-0000-06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0" name="Picture 1" descr="ALMASHRI_0">
          <a:extLst>
            <a:ext uri="{FF2B5EF4-FFF2-40B4-BE49-F238E27FC236}">
              <a16:creationId xmlns:a16="http://schemas.microsoft.com/office/drawing/2014/main" id="{00000000-0008-0000-06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1" name="Picture 1" descr="ALMASHRI_0">
          <a:extLst>
            <a:ext uri="{FF2B5EF4-FFF2-40B4-BE49-F238E27FC236}">
              <a16:creationId xmlns:a16="http://schemas.microsoft.com/office/drawing/2014/main" id="{00000000-0008-0000-06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2" name="Picture 1" descr="ALMASHRI_0">
          <a:extLst>
            <a:ext uri="{FF2B5EF4-FFF2-40B4-BE49-F238E27FC236}">
              <a16:creationId xmlns:a16="http://schemas.microsoft.com/office/drawing/2014/main" id="{00000000-0008-0000-06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3" name="Picture 1" descr="ALMASHRI_0">
          <a:extLst>
            <a:ext uri="{FF2B5EF4-FFF2-40B4-BE49-F238E27FC236}">
              <a16:creationId xmlns:a16="http://schemas.microsoft.com/office/drawing/2014/main" id="{00000000-0008-0000-06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4" name="Picture 1" descr="ALMASHRI_0">
          <a:extLst>
            <a:ext uri="{FF2B5EF4-FFF2-40B4-BE49-F238E27FC236}">
              <a16:creationId xmlns:a16="http://schemas.microsoft.com/office/drawing/2014/main" id="{00000000-0008-0000-06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5" name="Picture 1" descr="ALMASHRI_0">
          <a:extLst>
            <a:ext uri="{FF2B5EF4-FFF2-40B4-BE49-F238E27FC236}">
              <a16:creationId xmlns:a16="http://schemas.microsoft.com/office/drawing/2014/main" id="{00000000-0008-0000-06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6" name="Picture 1" descr="ALMASHRI_0">
          <a:extLst>
            <a:ext uri="{FF2B5EF4-FFF2-40B4-BE49-F238E27FC236}">
              <a16:creationId xmlns:a16="http://schemas.microsoft.com/office/drawing/2014/main" id="{00000000-0008-0000-06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7" name="Picture 1" descr="ALMASHRI_0">
          <a:extLst>
            <a:ext uri="{FF2B5EF4-FFF2-40B4-BE49-F238E27FC236}">
              <a16:creationId xmlns:a16="http://schemas.microsoft.com/office/drawing/2014/main" id="{00000000-0008-0000-06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8" name="Picture 1" descr="ALMASHRI_0">
          <a:extLst>
            <a:ext uri="{FF2B5EF4-FFF2-40B4-BE49-F238E27FC236}">
              <a16:creationId xmlns:a16="http://schemas.microsoft.com/office/drawing/2014/main" id="{00000000-0008-0000-06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699" name="Picture 1" descr="ALMASHRI_0">
          <a:extLst>
            <a:ext uri="{FF2B5EF4-FFF2-40B4-BE49-F238E27FC236}">
              <a16:creationId xmlns:a16="http://schemas.microsoft.com/office/drawing/2014/main" id="{00000000-0008-0000-06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00" name="Picture 1" descr="ALMASHRI_0">
          <a:extLst>
            <a:ext uri="{FF2B5EF4-FFF2-40B4-BE49-F238E27FC236}">
              <a16:creationId xmlns:a16="http://schemas.microsoft.com/office/drawing/2014/main" id="{00000000-0008-0000-06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01" name="Picture 1" descr="ALMASHRI_0">
          <a:extLst>
            <a:ext uri="{FF2B5EF4-FFF2-40B4-BE49-F238E27FC236}">
              <a16:creationId xmlns:a16="http://schemas.microsoft.com/office/drawing/2014/main" id="{00000000-0008-0000-06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2" name="Picture 1" descr="ALMASHRI_0">
          <a:extLst>
            <a:ext uri="{FF2B5EF4-FFF2-40B4-BE49-F238E27FC236}">
              <a16:creationId xmlns:a16="http://schemas.microsoft.com/office/drawing/2014/main" id="{00000000-0008-0000-06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3" name="Picture 1" descr="ALMASHRI_0">
          <a:extLst>
            <a:ext uri="{FF2B5EF4-FFF2-40B4-BE49-F238E27FC236}">
              <a16:creationId xmlns:a16="http://schemas.microsoft.com/office/drawing/2014/main" id="{00000000-0008-0000-06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4" name="Picture 1" descr="ALMASHRI_0">
          <a:extLst>
            <a:ext uri="{FF2B5EF4-FFF2-40B4-BE49-F238E27FC236}">
              <a16:creationId xmlns:a16="http://schemas.microsoft.com/office/drawing/2014/main" id="{00000000-0008-0000-06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5" name="Picture 1" descr="ALMASHRI_0">
          <a:extLst>
            <a:ext uri="{FF2B5EF4-FFF2-40B4-BE49-F238E27FC236}">
              <a16:creationId xmlns:a16="http://schemas.microsoft.com/office/drawing/2014/main" id="{00000000-0008-0000-06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6" name="Picture 1" descr="ALMASHRI_0">
          <a:extLst>
            <a:ext uri="{FF2B5EF4-FFF2-40B4-BE49-F238E27FC236}">
              <a16:creationId xmlns:a16="http://schemas.microsoft.com/office/drawing/2014/main" id="{00000000-0008-0000-06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7" name="Picture 1" descr="ALMASHRI_0">
          <a:extLst>
            <a:ext uri="{FF2B5EF4-FFF2-40B4-BE49-F238E27FC236}">
              <a16:creationId xmlns:a16="http://schemas.microsoft.com/office/drawing/2014/main" id="{00000000-0008-0000-06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8" name="Picture 1" descr="ALMASHRI_0">
          <a:extLst>
            <a:ext uri="{FF2B5EF4-FFF2-40B4-BE49-F238E27FC236}">
              <a16:creationId xmlns:a16="http://schemas.microsoft.com/office/drawing/2014/main" id="{00000000-0008-0000-06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09" name="Picture 1" descr="ALMASHRI_0">
          <a:extLst>
            <a:ext uri="{FF2B5EF4-FFF2-40B4-BE49-F238E27FC236}">
              <a16:creationId xmlns:a16="http://schemas.microsoft.com/office/drawing/2014/main" id="{00000000-0008-0000-06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0" name="Picture 1" descr="ALMASHRI_0">
          <a:extLst>
            <a:ext uri="{FF2B5EF4-FFF2-40B4-BE49-F238E27FC236}">
              <a16:creationId xmlns:a16="http://schemas.microsoft.com/office/drawing/2014/main" id="{00000000-0008-0000-06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1" name="Picture 1" descr="ALMASHRI_0">
          <a:extLst>
            <a:ext uri="{FF2B5EF4-FFF2-40B4-BE49-F238E27FC236}">
              <a16:creationId xmlns:a16="http://schemas.microsoft.com/office/drawing/2014/main" id="{00000000-0008-0000-06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2" name="Picture 1" descr="ALMASHRI_0">
          <a:extLst>
            <a:ext uri="{FF2B5EF4-FFF2-40B4-BE49-F238E27FC236}">
              <a16:creationId xmlns:a16="http://schemas.microsoft.com/office/drawing/2014/main" id="{00000000-0008-0000-06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3" name="Picture 1" descr="ALMASHRI_0">
          <a:extLst>
            <a:ext uri="{FF2B5EF4-FFF2-40B4-BE49-F238E27FC236}">
              <a16:creationId xmlns:a16="http://schemas.microsoft.com/office/drawing/2014/main" id="{00000000-0008-0000-06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4" name="Picture 1" descr="ALMASHRI_0">
          <a:extLst>
            <a:ext uri="{FF2B5EF4-FFF2-40B4-BE49-F238E27FC236}">
              <a16:creationId xmlns:a16="http://schemas.microsoft.com/office/drawing/2014/main" id="{00000000-0008-0000-06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5" name="Picture 1" descr="ALMASHRI_0">
          <a:extLst>
            <a:ext uri="{FF2B5EF4-FFF2-40B4-BE49-F238E27FC236}">
              <a16:creationId xmlns:a16="http://schemas.microsoft.com/office/drawing/2014/main" id="{00000000-0008-0000-06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6" name="Picture 1" descr="ALMASHRI_0">
          <a:extLst>
            <a:ext uri="{FF2B5EF4-FFF2-40B4-BE49-F238E27FC236}">
              <a16:creationId xmlns:a16="http://schemas.microsoft.com/office/drawing/2014/main" id="{00000000-0008-0000-06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17" name="Picture 1" descr="ALMASHRI_0">
          <a:extLst>
            <a:ext uri="{FF2B5EF4-FFF2-40B4-BE49-F238E27FC236}">
              <a16:creationId xmlns:a16="http://schemas.microsoft.com/office/drawing/2014/main" id="{00000000-0008-0000-06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18" name="Picture 1" descr="ALMASHRI_0">
          <a:extLst>
            <a:ext uri="{FF2B5EF4-FFF2-40B4-BE49-F238E27FC236}">
              <a16:creationId xmlns:a16="http://schemas.microsoft.com/office/drawing/2014/main" id="{00000000-0008-0000-06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19" name="Picture 1" descr="ALMASHRI_0">
          <a:extLst>
            <a:ext uri="{FF2B5EF4-FFF2-40B4-BE49-F238E27FC236}">
              <a16:creationId xmlns:a16="http://schemas.microsoft.com/office/drawing/2014/main" id="{00000000-0008-0000-06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0" name="Picture 1" descr="ALMASHRI_0">
          <a:extLst>
            <a:ext uri="{FF2B5EF4-FFF2-40B4-BE49-F238E27FC236}">
              <a16:creationId xmlns:a16="http://schemas.microsoft.com/office/drawing/2014/main" id="{00000000-0008-0000-06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1" name="Picture 1" descr="ALMASHRI_0">
          <a:extLst>
            <a:ext uri="{FF2B5EF4-FFF2-40B4-BE49-F238E27FC236}">
              <a16:creationId xmlns:a16="http://schemas.microsoft.com/office/drawing/2014/main" id="{00000000-0008-0000-06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2" name="Picture 1" descr="ALMASHRI_0">
          <a:extLst>
            <a:ext uri="{FF2B5EF4-FFF2-40B4-BE49-F238E27FC236}">
              <a16:creationId xmlns:a16="http://schemas.microsoft.com/office/drawing/2014/main" id="{00000000-0008-0000-06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3" name="Picture 1" descr="ALMASHRI_0">
          <a:extLst>
            <a:ext uri="{FF2B5EF4-FFF2-40B4-BE49-F238E27FC236}">
              <a16:creationId xmlns:a16="http://schemas.microsoft.com/office/drawing/2014/main" id="{00000000-0008-0000-06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4" name="Picture 1" descr="ALMASHRI_0">
          <a:extLst>
            <a:ext uri="{FF2B5EF4-FFF2-40B4-BE49-F238E27FC236}">
              <a16:creationId xmlns:a16="http://schemas.microsoft.com/office/drawing/2014/main" id="{00000000-0008-0000-06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5" name="Picture 1" descr="ALMASHRI_0">
          <a:extLst>
            <a:ext uri="{FF2B5EF4-FFF2-40B4-BE49-F238E27FC236}">
              <a16:creationId xmlns:a16="http://schemas.microsoft.com/office/drawing/2014/main" id="{00000000-0008-0000-06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6" name="Picture 1" descr="ALMASHRI_0">
          <a:extLst>
            <a:ext uri="{FF2B5EF4-FFF2-40B4-BE49-F238E27FC236}">
              <a16:creationId xmlns:a16="http://schemas.microsoft.com/office/drawing/2014/main" id="{00000000-0008-0000-06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7" name="Picture 1" descr="ALMASHRI_0">
          <a:extLst>
            <a:ext uri="{FF2B5EF4-FFF2-40B4-BE49-F238E27FC236}">
              <a16:creationId xmlns:a16="http://schemas.microsoft.com/office/drawing/2014/main" id="{00000000-0008-0000-06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8" name="Picture 1" descr="ALMASHRI_0">
          <a:extLst>
            <a:ext uri="{FF2B5EF4-FFF2-40B4-BE49-F238E27FC236}">
              <a16:creationId xmlns:a16="http://schemas.microsoft.com/office/drawing/2014/main" id="{00000000-0008-0000-06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29" name="Picture 1" descr="ALMASHRI_0">
          <a:extLst>
            <a:ext uri="{FF2B5EF4-FFF2-40B4-BE49-F238E27FC236}">
              <a16:creationId xmlns:a16="http://schemas.microsoft.com/office/drawing/2014/main" id="{00000000-0008-0000-06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30" name="Picture 1" descr="ALMASHRI_0">
          <a:extLst>
            <a:ext uri="{FF2B5EF4-FFF2-40B4-BE49-F238E27FC236}">
              <a16:creationId xmlns:a16="http://schemas.microsoft.com/office/drawing/2014/main" id="{00000000-0008-0000-06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31" name="Picture 1" descr="ALMASHRI_0">
          <a:extLst>
            <a:ext uri="{FF2B5EF4-FFF2-40B4-BE49-F238E27FC236}">
              <a16:creationId xmlns:a16="http://schemas.microsoft.com/office/drawing/2014/main" id="{00000000-0008-0000-06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32" name="Picture 1" descr="ALMASHRI_0">
          <a:extLst>
            <a:ext uri="{FF2B5EF4-FFF2-40B4-BE49-F238E27FC236}">
              <a16:creationId xmlns:a16="http://schemas.microsoft.com/office/drawing/2014/main" id="{00000000-0008-0000-06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33" name="Picture 1" descr="ALMASHRI_0">
          <a:extLst>
            <a:ext uri="{FF2B5EF4-FFF2-40B4-BE49-F238E27FC236}">
              <a16:creationId xmlns:a16="http://schemas.microsoft.com/office/drawing/2014/main" id="{00000000-0008-0000-06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34" name="Picture 1" descr="ALMASHRI_0">
          <a:extLst>
            <a:ext uri="{FF2B5EF4-FFF2-40B4-BE49-F238E27FC236}">
              <a16:creationId xmlns:a16="http://schemas.microsoft.com/office/drawing/2014/main" id="{00000000-0008-0000-06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35" name="Picture 1" descr="ALMASHRI_0">
          <a:extLst>
            <a:ext uri="{FF2B5EF4-FFF2-40B4-BE49-F238E27FC236}">
              <a16:creationId xmlns:a16="http://schemas.microsoft.com/office/drawing/2014/main" id="{00000000-0008-0000-06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36" name="Picture 1" descr="ALMASHRI_0">
          <a:extLst>
            <a:ext uri="{FF2B5EF4-FFF2-40B4-BE49-F238E27FC236}">
              <a16:creationId xmlns:a16="http://schemas.microsoft.com/office/drawing/2014/main" id="{00000000-0008-0000-06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37" name="Picture 1" descr="ALMASHRI_0">
          <a:extLst>
            <a:ext uri="{FF2B5EF4-FFF2-40B4-BE49-F238E27FC236}">
              <a16:creationId xmlns:a16="http://schemas.microsoft.com/office/drawing/2014/main" id="{00000000-0008-0000-06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38" name="Picture 1" descr="ALMASHRI_0">
          <a:extLst>
            <a:ext uri="{FF2B5EF4-FFF2-40B4-BE49-F238E27FC236}">
              <a16:creationId xmlns:a16="http://schemas.microsoft.com/office/drawing/2014/main" id="{00000000-0008-0000-06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39" name="Picture 1" descr="ALMASHRI_0">
          <a:extLst>
            <a:ext uri="{FF2B5EF4-FFF2-40B4-BE49-F238E27FC236}">
              <a16:creationId xmlns:a16="http://schemas.microsoft.com/office/drawing/2014/main" id="{00000000-0008-0000-06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0" name="Picture 1" descr="ALMASHRI_0">
          <a:extLst>
            <a:ext uri="{FF2B5EF4-FFF2-40B4-BE49-F238E27FC236}">
              <a16:creationId xmlns:a16="http://schemas.microsoft.com/office/drawing/2014/main" id="{00000000-0008-0000-06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1" name="Picture 1" descr="ALMASHRI_0">
          <a:extLst>
            <a:ext uri="{FF2B5EF4-FFF2-40B4-BE49-F238E27FC236}">
              <a16:creationId xmlns:a16="http://schemas.microsoft.com/office/drawing/2014/main" id="{00000000-0008-0000-06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2" name="Picture 1" descr="ALMASHRI_0">
          <a:extLst>
            <a:ext uri="{FF2B5EF4-FFF2-40B4-BE49-F238E27FC236}">
              <a16:creationId xmlns:a16="http://schemas.microsoft.com/office/drawing/2014/main" id="{00000000-0008-0000-06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3" name="Picture 1" descr="ALMASHRI_0">
          <a:extLst>
            <a:ext uri="{FF2B5EF4-FFF2-40B4-BE49-F238E27FC236}">
              <a16:creationId xmlns:a16="http://schemas.microsoft.com/office/drawing/2014/main" id="{00000000-0008-0000-06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4" name="Picture 1" descr="ALMASHRI_0">
          <a:extLst>
            <a:ext uri="{FF2B5EF4-FFF2-40B4-BE49-F238E27FC236}">
              <a16:creationId xmlns:a16="http://schemas.microsoft.com/office/drawing/2014/main" id="{00000000-0008-0000-06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5" name="Picture 1" descr="ALMASHRI_0">
          <a:extLst>
            <a:ext uri="{FF2B5EF4-FFF2-40B4-BE49-F238E27FC236}">
              <a16:creationId xmlns:a16="http://schemas.microsoft.com/office/drawing/2014/main" id="{00000000-0008-0000-06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6" name="Picture 1" descr="ALMASHRI_0">
          <a:extLst>
            <a:ext uri="{FF2B5EF4-FFF2-40B4-BE49-F238E27FC236}">
              <a16:creationId xmlns:a16="http://schemas.microsoft.com/office/drawing/2014/main" id="{00000000-0008-0000-06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7" name="Picture 1" descr="ALMASHRI_0">
          <a:extLst>
            <a:ext uri="{FF2B5EF4-FFF2-40B4-BE49-F238E27FC236}">
              <a16:creationId xmlns:a16="http://schemas.microsoft.com/office/drawing/2014/main" id="{00000000-0008-0000-06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8" name="Picture 1" descr="ALMASHRI_0">
          <a:extLst>
            <a:ext uri="{FF2B5EF4-FFF2-40B4-BE49-F238E27FC236}">
              <a16:creationId xmlns:a16="http://schemas.microsoft.com/office/drawing/2014/main" id="{00000000-0008-0000-06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49" name="Picture 1" descr="ALMASHRI_0">
          <a:extLst>
            <a:ext uri="{FF2B5EF4-FFF2-40B4-BE49-F238E27FC236}">
              <a16:creationId xmlns:a16="http://schemas.microsoft.com/office/drawing/2014/main" id="{00000000-0008-0000-06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0" name="Picture 1" descr="ALMASHRI_0">
          <a:extLst>
            <a:ext uri="{FF2B5EF4-FFF2-40B4-BE49-F238E27FC236}">
              <a16:creationId xmlns:a16="http://schemas.microsoft.com/office/drawing/2014/main" id="{00000000-0008-0000-06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1" name="Picture 1" descr="ALMASHRI_0">
          <a:extLst>
            <a:ext uri="{FF2B5EF4-FFF2-40B4-BE49-F238E27FC236}">
              <a16:creationId xmlns:a16="http://schemas.microsoft.com/office/drawing/2014/main" id="{00000000-0008-0000-06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2" name="Picture 1" descr="ALMASHRI_0">
          <a:extLst>
            <a:ext uri="{FF2B5EF4-FFF2-40B4-BE49-F238E27FC236}">
              <a16:creationId xmlns:a16="http://schemas.microsoft.com/office/drawing/2014/main" id="{00000000-0008-0000-06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3" name="Picture 1" descr="ALMASHRI_0">
          <a:extLst>
            <a:ext uri="{FF2B5EF4-FFF2-40B4-BE49-F238E27FC236}">
              <a16:creationId xmlns:a16="http://schemas.microsoft.com/office/drawing/2014/main" id="{00000000-0008-0000-06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4" name="Picture 1" descr="ALMASHRI_0">
          <a:extLst>
            <a:ext uri="{FF2B5EF4-FFF2-40B4-BE49-F238E27FC236}">
              <a16:creationId xmlns:a16="http://schemas.microsoft.com/office/drawing/2014/main" id="{00000000-0008-0000-06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5" name="Picture 1" descr="ALMASHRI_0">
          <a:extLst>
            <a:ext uri="{FF2B5EF4-FFF2-40B4-BE49-F238E27FC236}">
              <a16:creationId xmlns:a16="http://schemas.microsoft.com/office/drawing/2014/main" id="{00000000-0008-0000-06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6" name="Picture 1" descr="ALMASHRI_0">
          <a:extLst>
            <a:ext uri="{FF2B5EF4-FFF2-40B4-BE49-F238E27FC236}">
              <a16:creationId xmlns:a16="http://schemas.microsoft.com/office/drawing/2014/main" id="{00000000-0008-0000-06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7" name="Picture 1" descr="ALMASHRI_0">
          <a:extLst>
            <a:ext uri="{FF2B5EF4-FFF2-40B4-BE49-F238E27FC236}">
              <a16:creationId xmlns:a16="http://schemas.microsoft.com/office/drawing/2014/main" id="{00000000-0008-0000-06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8" name="Picture 1" descr="ALMASHRI_0">
          <a:extLst>
            <a:ext uri="{FF2B5EF4-FFF2-40B4-BE49-F238E27FC236}">
              <a16:creationId xmlns:a16="http://schemas.microsoft.com/office/drawing/2014/main" id="{00000000-0008-0000-06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59" name="Picture 1" descr="ALMASHRI_0">
          <a:extLst>
            <a:ext uri="{FF2B5EF4-FFF2-40B4-BE49-F238E27FC236}">
              <a16:creationId xmlns:a16="http://schemas.microsoft.com/office/drawing/2014/main" id="{00000000-0008-0000-06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60" name="Picture 1" descr="ALMASHRI_0">
          <a:extLst>
            <a:ext uri="{FF2B5EF4-FFF2-40B4-BE49-F238E27FC236}">
              <a16:creationId xmlns:a16="http://schemas.microsoft.com/office/drawing/2014/main" id="{00000000-0008-0000-06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61" name="Picture 1" descr="ALMASHRI_0">
          <a:extLst>
            <a:ext uri="{FF2B5EF4-FFF2-40B4-BE49-F238E27FC236}">
              <a16:creationId xmlns:a16="http://schemas.microsoft.com/office/drawing/2014/main" id="{00000000-0008-0000-06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62" name="Picture 1" descr="ALMASHRI_0">
          <a:extLst>
            <a:ext uri="{FF2B5EF4-FFF2-40B4-BE49-F238E27FC236}">
              <a16:creationId xmlns:a16="http://schemas.microsoft.com/office/drawing/2014/main" id="{00000000-0008-0000-06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63" name="Picture 1" descr="ALMASHRI_0">
          <a:extLst>
            <a:ext uri="{FF2B5EF4-FFF2-40B4-BE49-F238E27FC236}">
              <a16:creationId xmlns:a16="http://schemas.microsoft.com/office/drawing/2014/main" id="{00000000-0008-0000-06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64" name="Picture 1" descr="ALMASHRI_0">
          <a:extLst>
            <a:ext uri="{FF2B5EF4-FFF2-40B4-BE49-F238E27FC236}">
              <a16:creationId xmlns:a16="http://schemas.microsoft.com/office/drawing/2014/main" id="{00000000-0008-0000-06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765" name="Picture 1" descr="ALMASHRI_0">
          <a:extLst>
            <a:ext uri="{FF2B5EF4-FFF2-40B4-BE49-F238E27FC236}">
              <a16:creationId xmlns:a16="http://schemas.microsoft.com/office/drawing/2014/main" id="{00000000-0008-0000-06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66" name="Picture 1" descr="ALMASHRI_0">
          <a:extLst>
            <a:ext uri="{FF2B5EF4-FFF2-40B4-BE49-F238E27FC236}">
              <a16:creationId xmlns:a16="http://schemas.microsoft.com/office/drawing/2014/main" id="{00000000-0008-0000-06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67" name="Picture 1" descr="ALMASHRI_0">
          <a:extLst>
            <a:ext uri="{FF2B5EF4-FFF2-40B4-BE49-F238E27FC236}">
              <a16:creationId xmlns:a16="http://schemas.microsoft.com/office/drawing/2014/main" id="{00000000-0008-0000-06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68" name="Picture 1" descr="ALMASHRI_0">
          <a:extLst>
            <a:ext uri="{FF2B5EF4-FFF2-40B4-BE49-F238E27FC236}">
              <a16:creationId xmlns:a16="http://schemas.microsoft.com/office/drawing/2014/main" id="{00000000-0008-0000-06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69" name="Picture 1" descr="ALMASHRI_0">
          <a:extLst>
            <a:ext uri="{FF2B5EF4-FFF2-40B4-BE49-F238E27FC236}">
              <a16:creationId xmlns:a16="http://schemas.microsoft.com/office/drawing/2014/main" id="{00000000-0008-0000-06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0" name="Picture 1" descr="ALMASHRI_0">
          <a:extLst>
            <a:ext uri="{FF2B5EF4-FFF2-40B4-BE49-F238E27FC236}">
              <a16:creationId xmlns:a16="http://schemas.microsoft.com/office/drawing/2014/main" id="{00000000-0008-0000-06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1" name="Picture 1" descr="ALMASHRI_0">
          <a:extLst>
            <a:ext uri="{FF2B5EF4-FFF2-40B4-BE49-F238E27FC236}">
              <a16:creationId xmlns:a16="http://schemas.microsoft.com/office/drawing/2014/main" id="{00000000-0008-0000-06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2" name="Picture 1" descr="ALMASHRI_0">
          <a:extLst>
            <a:ext uri="{FF2B5EF4-FFF2-40B4-BE49-F238E27FC236}">
              <a16:creationId xmlns:a16="http://schemas.microsoft.com/office/drawing/2014/main" id="{00000000-0008-0000-06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3" name="Picture 1" descr="ALMASHRI_0">
          <a:extLst>
            <a:ext uri="{FF2B5EF4-FFF2-40B4-BE49-F238E27FC236}">
              <a16:creationId xmlns:a16="http://schemas.microsoft.com/office/drawing/2014/main" id="{00000000-0008-0000-06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4" name="Picture 1" descr="ALMASHRI_0">
          <a:extLst>
            <a:ext uri="{FF2B5EF4-FFF2-40B4-BE49-F238E27FC236}">
              <a16:creationId xmlns:a16="http://schemas.microsoft.com/office/drawing/2014/main" id="{00000000-0008-0000-06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5" name="Picture 1" descr="ALMASHRI_0">
          <a:extLst>
            <a:ext uri="{FF2B5EF4-FFF2-40B4-BE49-F238E27FC236}">
              <a16:creationId xmlns:a16="http://schemas.microsoft.com/office/drawing/2014/main" id="{00000000-0008-0000-06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6" name="Picture 1" descr="ALMASHRI_0">
          <a:extLst>
            <a:ext uri="{FF2B5EF4-FFF2-40B4-BE49-F238E27FC236}">
              <a16:creationId xmlns:a16="http://schemas.microsoft.com/office/drawing/2014/main" id="{00000000-0008-0000-06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7" name="Picture 1" descr="ALMASHRI_0">
          <a:extLst>
            <a:ext uri="{FF2B5EF4-FFF2-40B4-BE49-F238E27FC236}">
              <a16:creationId xmlns:a16="http://schemas.microsoft.com/office/drawing/2014/main" id="{00000000-0008-0000-06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8" name="Picture 1" descr="ALMASHRI_0">
          <a:extLst>
            <a:ext uri="{FF2B5EF4-FFF2-40B4-BE49-F238E27FC236}">
              <a16:creationId xmlns:a16="http://schemas.microsoft.com/office/drawing/2014/main" id="{00000000-0008-0000-06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79" name="Picture 1" descr="ALMASHRI_0">
          <a:extLst>
            <a:ext uri="{FF2B5EF4-FFF2-40B4-BE49-F238E27FC236}">
              <a16:creationId xmlns:a16="http://schemas.microsoft.com/office/drawing/2014/main" id="{00000000-0008-0000-06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80" name="Picture 1" descr="ALMASHRI_0">
          <a:extLst>
            <a:ext uri="{FF2B5EF4-FFF2-40B4-BE49-F238E27FC236}">
              <a16:creationId xmlns:a16="http://schemas.microsoft.com/office/drawing/2014/main" id="{00000000-0008-0000-06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781" name="Picture 1" descr="ALMASHRI_0">
          <a:extLst>
            <a:ext uri="{FF2B5EF4-FFF2-40B4-BE49-F238E27FC236}">
              <a16:creationId xmlns:a16="http://schemas.microsoft.com/office/drawing/2014/main" id="{00000000-0008-0000-06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2" name="Picture 1" descr="ALMASHRI_0">
          <a:extLst>
            <a:ext uri="{FF2B5EF4-FFF2-40B4-BE49-F238E27FC236}">
              <a16:creationId xmlns:a16="http://schemas.microsoft.com/office/drawing/2014/main" id="{00000000-0008-0000-06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3" name="Picture 1" descr="ALMASHRI_0">
          <a:extLst>
            <a:ext uri="{FF2B5EF4-FFF2-40B4-BE49-F238E27FC236}">
              <a16:creationId xmlns:a16="http://schemas.microsoft.com/office/drawing/2014/main" id="{00000000-0008-0000-06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4" name="Picture 1" descr="ALMASHRI_0">
          <a:extLst>
            <a:ext uri="{FF2B5EF4-FFF2-40B4-BE49-F238E27FC236}">
              <a16:creationId xmlns:a16="http://schemas.microsoft.com/office/drawing/2014/main" id="{00000000-0008-0000-06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5" name="Picture 1" descr="ALMASHRI_0">
          <a:extLst>
            <a:ext uri="{FF2B5EF4-FFF2-40B4-BE49-F238E27FC236}">
              <a16:creationId xmlns:a16="http://schemas.microsoft.com/office/drawing/2014/main" id="{00000000-0008-0000-06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6" name="Picture 1" descr="ALMASHRI_0">
          <a:extLst>
            <a:ext uri="{FF2B5EF4-FFF2-40B4-BE49-F238E27FC236}">
              <a16:creationId xmlns:a16="http://schemas.microsoft.com/office/drawing/2014/main" id="{00000000-0008-0000-06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7" name="Picture 1" descr="ALMASHRI_0">
          <a:extLst>
            <a:ext uri="{FF2B5EF4-FFF2-40B4-BE49-F238E27FC236}">
              <a16:creationId xmlns:a16="http://schemas.microsoft.com/office/drawing/2014/main" id="{00000000-0008-0000-06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8" name="Picture 1" descr="ALMASHRI_0">
          <a:extLst>
            <a:ext uri="{FF2B5EF4-FFF2-40B4-BE49-F238E27FC236}">
              <a16:creationId xmlns:a16="http://schemas.microsoft.com/office/drawing/2014/main" id="{00000000-0008-0000-06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89" name="Picture 1" descr="ALMASHRI_0">
          <a:extLst>
            <a:ext uri="{FF2B5EF4-FFF2-40B4-BE49-F238E27FC236}">
              <a16:creationId xmlns:a16="http://schemas.microsoft.com/office/drawing/2014/main" id="{00000000-0008-0000-06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0" name="Picture 1" descr="ALMASHRI_0">
          <a:extLst>
            <a:ext uri="{FF2B5EF4-FFF2-40B4-BE49-F238E27FC236}">
              <a16:creationId xmlns:a16="http://schemas.microsoft.com/office/drawing/2014/main" id="{00000000-0008-0000-06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1" name="Picture 1" descr="ALMASHRI_0">
          <a:extLst>
            <a:ext uri="{FF2B5EF4-FFF2-40B4-BE49-F238E27FC236}">
              <a16:creationId xmlns:a16="http://schemas.microsoft.com/office/drawing/2014/main" id="{00000000-0008-0000-06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2" name="Picture 1" descr="ALMASHRI_0">
          <a:extLst>
            <a:ext uri="{FF2B5EF4-FFF2-40B4-BE49-F238E27FC236}">
              <a16:creationId xmlns:a16="http://schemas.microsoft.com/office/drawing/2014/main" id="{00000000-0008-0000-06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3" name="Picture 1" descr="ALMASHRI_0">
          <a:extLst>
            <a:ext uri="{FF2B5EF4-FFF2-40B4-BE49-F238E27FC236}">
              <a16:creationId xmlns:a16="http://schemas.microsoft.com/office/drawing/2014/main" id="{00000000-0008-0000-06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4" name="Picture 1" descr="ALMASHRI_0">
          <a:extLst>
            <a:ext uri="{FF2B5EF4-FFF2-40B4-BE49-F238E27FC236}">
              <a16:creationId xmlns:a16="http://schemas.microsoft.com/office/drawing/2014/main" id="{00000000-0008-0000-06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5" name="Picture 1" descr="ALMASHRI_0">
          <a:extLst>
            <a:ext uri="{FF2B5EF4-FFF2-40B4-BE49-F238E27FC236}">
              <a16:creationId xmlns:a16="http://schemas.microsoft.com/office/drawing/2014/main" id="{00000000-0008-0000-06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6" name="Picture 1" descr="ALMASHRI_0">
          <a:extLst>
            <a:ext uri="{FF2B5EF4-FFF2-40B4-BE49-F238E27FC236}">
              <a16:creationId xmlns:a16="http://schemas.microsoft.com/office/drawing/2014/main" id="{00000000-0008-0000-06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797" name="Picture 1" descr="ALMASHRI_0">
          <a:extLst>
            <a:ext uri="{FF2B5EF4-FFF2-40B4-BE49-F238E27FC236}">
              <a16:creationId xmlns:a16="http://schemas.microsoft.com/office/drawing/2014/main" id="{00000000-0008-0000-06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98" name="Picture 1" descr="ALMASHRI_0">
          <a:extLst>
            <a:ext uri="{FF2B5EF4-FFF2-40B4-BE49-F238E27FC236}">
              <a16:creationId xmlns:a16="http://schemas.microsoft.com/office/drawing/2014/main" id="{00000000-0008-0000-06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799" name="Picture 1" descr="ALMASHRI_0">
          <a:extLst>
            <a:ext uri="{FF2B5EF4-FFF2-40B4-BE49-F238E27FC236}">
              <a16:creationId xmlns:a16="http://schemas.microsoft.com/office/drawing/2014/main" id="{00000000-0008-0000-06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0" name="Picture 1" descr="ALMASHRI_0">
          <a:extLst>
            <a:ext uri="{FF2B5EF4-FFF2-40B4-BE49-F238E27FC236}">
              <a16:creationId xmlns:a16="http://schemas.microsoft.com/office/drawing/2014/main" id="{00000000-0008-0000-06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1" name="Picture 1" descr="ALMASHRI_0">
          <a:extLst>
            <a:ext uri="{FF2B5EF4-FFF2-40B4-BE49-F238E27FC236}">
              <a16:creationId xmlns:a16="http://schemas.microsoft.com/office/drawing/2014/main" id="{00000000-0008-0000-06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2" name="Picture 1" descr="ALMASHRI_0">
          <a:extLst>
            <a:ext uri="{FF2B5EF4-FFF2-40B4-BE49-F238E27FC236}">
              <a16:creationId xmlns:a16="http://schemas.microsoft.com/office/drawing/2014/main" id="{00000000-0008-0000-06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3" name="Picture 1" descr="ALMASHRI_0">
          <a:extLst>
            <a:ext uri="{FF2B5EF4-FFF2-40B4-BE49-F238E27FC236}">
              <a16:creationId xmlns:a16="http://schemas.microsoft.com/office/drawing/2014/main" id="{00000000-0008-0000-06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4" name="Picture 1" descr="ALMASHRI_0">
          <a:extLst>
            <a:ext uri="{FF2B5EF4-FFF2-40B4-BE49-F238E27FC236}">
              <a16:creationId xmlns:a16="http://schemas.microsoft.com/office/drawing/2014/main" id="{00000000-0008-0000-06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5" name="Picture 1" descr="ALMASHRI_0">
          <a:extLst>
            <a:ext uri="{FF2B5EF4-FFF2-40B4-BE49-F238E27FC236}">
              <a16:creationId xmlns:a16="http://schemas.microsoft.com/office/drawing/2014/main" id="{00000000-0008-0000-06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6" name="Picture 1" descr="ALMASHRI_0">
          <a:extLst>
            <a:ext uri="{FF2B5EF4-FFF2-40B4-BE49-F238E27FC236}">
              <a16:creationId xmlns:a16="http://schemas.microsoft.com/office/drawing/2014/main" id="{00000000-0008-0000-06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7" name="Picture 1" descr="ALMASHRI_0">
          <a:extLst>
            <a:ext uri="{FF2B5EF4-FFF2-40B4-BE49-F238E27FC236}">
              <a16:creationId xmlns:a16="http://schemas.microsoft.com/office/drawing/2014/main" id="{00000000-0008-0000-06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8" name="Picture 1" descr="ALMASHRI_0">
          <a:extLst>
            <a:ext uri="{FF2B5EF4-FFF2-40B4-BE49-F238E27FC236}">
              <a16:creationId xmlns:a16="http://schemas.microsoft.com/office/drawing/2014/main" id="{00000000-0008-0000-06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09" name="Picture 1" descr="ALMASHRI_0">
          <a:extLst>
            <a:ext uri="{FF2B5EF4-FFF2-40B4-BE49-F238E27FC236}">
              <a16:creationId xmlns:a16="http://schemas.microsoft.com/office/drawing/2014/main" id="{00000000-0008-0000-06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10" name="Picture 1" descr="ALMASHRI_0">
          <a:extLst>
            <a:ext uri="{FF2B5EF4-FFF2-40B4-BE49-F238E27FC236}">
              <a16:creationId xmlns:a16="http://schemas.microsoft.com/office/drawing/2014/main" id="{00000000-0008-0000-06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11" name="Picture 1" descr="ALMASHRI_0">
          <a:extLst>
            <a:ext uri="{FF2B5EF4-FFF2-40B4-BE49-F238E27FC236}">
              <a16:creationId xmlns:a16="http://schemas.microsoft.com/office/drawing/2014/main" id="{00000000-0008-0000-06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12" name="Picture 1" descr="ALMASHRI_0">
          <a:extLst>
            <a:ext uri="{FF2B5EF4-FFF2-40B4-BE49-F238E27FC236}">
              <a16:creationId xmlns:a16="http://schemas.microsoft.com/office/drawing/2014/main" id="{00000000-0008-0000-06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13" name="Picture 1" descr="ALMASHRI_0">
          <a:extLst>
            <a:ext uri="{FF2B5EF4-FFF2-40B4-BE49-F238E27FC236}">
              <a16:creationId xmlns:a16="http://schemas.microsoft.com/office/drawing/2014/main" id="{00000000-0008-0000-06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14" name="Picture 1" descr="ALMASHRI_0">
          <a:extLst>
            <a:ext uri="{FF2B5EF4-FFF2-40B4-BE49-F238E27FC236}">
              <a16:creationId xmlns:a16="http://schemas.microsoft.com/office/drawing/2014/main" id="{00000000-0008-0000-06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15" name="Picture 1" descr="ALMASHRI_0">
          <a:extLst>
            <a:ext uri="{FF2B5EF4-FFF2-40B4-BE49-F238E27FC236}">
              <a16:creationId xmlns:a16="http://schemas.microsoft.com/office/drawing/2014/main" id="{00000000-0008-0000-06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16" name="Picture 1" descr="ALMASHRI_0">
          <a:extLst>
            <a:ext uri="{FF2B5EF4-FFF2-40B4-BE49-F238E27FC236}">
              <a16:creationId xmlns:a16="http://schemas.microsoft.com/office/drawing/2014/main" id="{00000000-0008-0000-06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17" name="Picture 1" descr="ALMASHRI_0">
          <a:extLst>
            <a:ext uri="{FF2B5EF4-FFF2-40B4-BE49-F238E27FC236}">
              <a16:creationId xmlns:a16="http://schemas.microsoft.com/office/drawing/2014/main" id="{00000000-0008-0000-06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18" name="Picture 1" descr="ALMASHRI_0">
          <a:extLst>
            <a:ext uri="{FF2B5EF4-FFF2-40B4-BE49-F238E27FC236}">
              <a16:creationId xmlns:a16="http://schemas.microsoft.com/office/drawing/2014/main" id="{00000000-0008-0000-06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19" name="Picture 1" descr="ALMASHRI_0">
          <a:extLst>
            <a:ext uri="{FF2B5EF4-FFF2-40B4-BE49-F238E27FC236}">
              <a16:creationId xmlns:a16="http://schemas.microsoft.com/office/drawing/2014/main" id="{00000000-0008-0000-06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0" name="Picture 1" descr="ALMASHRI_0">
          <a:extLst>
            <a:ext uri="{FF2B5EF4-FFF2-40B4-BE49-F238E27FC236}">
              <a16:creationId xmlns:a16="http://schemas.microsoft.com/office/drawing/2014/main" id="{00000000-0008-0000-06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1" name="Picture 1" descr="ALMASHRI_0">
          <a:extLst>
            <a:ext uri="{FF2B5EF4-FFF2-40B4-BE49-F238E27FC236}">
              <a16:creationId xmlns:a16="http://schemas.microsoft.com/office/drawing/2014/main" id="{00000000-0008-0000-06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2" name="Picture 1" descr="ALMASHRI_0">
          <a:extLst>
            <a:ext uri="{FF2B5EF4-FFF2-40B4-BE49-F238E27FC236}">
              <a16:creationId xmlns:a16="http://schemas.microsoft.com/office/drawing/2014/main" id="{00000000-0008-0000-06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3" name="Picture 1" descr="ALMASHRI_0">
          <a:extLst>
            <a:ext uri="{FF2B5EF4-FFF2-40B4-BE49-F238E27FC236}">
              <a16:creationId xmlns:a16="http://schemas.microsoft.com/office/drawing/2014/main" id="{00000000-0008-0000-06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4" name="Picture 1" descr="ALMASHRI_0">
          <a:extLst>
            <a:ext uri="{FF2B5EF4-FFF2-40B4-BE49-F238E27FC236}">
              <a16:creationId xmlns:a16="http://schemas.microsoft.com/office/drawing/2014/main" id="{00000000-0008-0000-06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5" name="Picture 1" descr="ALMASHRI_0">
          <a:extLst>
            <a:ext uri="{FF2B5EF4-FFF2-40B4-BE49-F238E27FC236}">
              <a16:creationId xmlns:a16="http://schemas.microsoft.com/office/drawing/2014/main" id="{00000000-0008-0000-06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6" name="Picture 1" descr="ALMASHRI_0">
          <a:extLst>
            <a:ext uri="{FF2B5EF4-FFF2-40B4-BE49-F238E27FC236}">
              <a16:creationId xmlns:a16="http://schemas.microsoft.com/office/drawing/2014/main" id="{00000000-0008-0000-06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7" name="Picture 1" descr="ALMASHRI_0">
          <a:extLst>
            <a:ext uri="{FF2B5EF4-FFF2-40B4-BE49-F238E27FC236}">
              <a16:creationId xmlns:a16="http://schemas.microsoft.com/office/drawing/2014/main" id="{00000000-0008-0000-06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8" name="Picture 1" descr="ALMASHRI_0">
          <a:extLst>
            <a:ext uri="{FF2B5EF4-FFF2-40B4-BE49-F238E27FC236}">
              <a16:creationId xmlns:a16="http://schemas.microsoft.com/office/drawing/2014/main" id="{00000000-0008-0000-06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29" name="Picture 1" descr="ALMASHRI_0">
          <a:extLst>
            <a:ext uri="{FF2B5EF4-FFF2-40B4-BE49-F238E27FC236}">
              <a16:creationId xmlns:a16="http://schemas.microsoft.com/office/drawing/2014/main" id="{00000000-0008-0000-06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0" name="Picture 1" descr="ALMASHRI_0">
          <a:extLst>
            <a:ext uri="{FF2B5EF4-FFF2-40B4-BE49-F238E27FC236}">
              <a16:creationId xmlns:a16="http://schemas.microsoft.com/office/drawing/2014/main" id="{00000000-0008-0000-06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1" name="Picture 1" descr="ALMASHRI_0">
          <a:extLst>
            <a:ext uri="{FF2B5EF4-FFF2-40B4-BE49-F238E27FC236}">
              <a16:creationId xmlns:a16="http://schemas.microsoft.com/office/drawing/2014/main" id="{00000000-0008-0000-06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2" name="Picture 1" descr="ALMASHRI_0">
          <a:extLst>
            <a:ext uri="{FF2B5EF4-FFF2-40B4-BE49-F238E27FC236}">
              <a16:creationId xmlns:a16="http://schemas.microsoft.com/office/drawing/2014/main" id="{00000000-0008-0000-06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3" name="Picture 1" descr="ALMASHRI_0">
          <a:extLst>
            <a:ext uri="{FF2B5EF4-FFF2-40B4-BE49-F238E27FC236}">
              <a16:creationId xmlns:a16="http://schemas.microsoft.com/office/drawing/2014/main" id="{00000000-0008-0000-06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4" name="Picture 1" descr="ALMASHRI_0">
          <a:extLst>
            <a:ext uri="{FF2B5EF4-FFF2-40B4-BE49-F238E27FC236}">
              <a16:creationId xmlns:a16="http://schemas.microsoft.com/office/drawing/2014/main" id="{00000000-0008-0000-06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5" name="Picture 1" descr="ALMASHRI_0">
          <a:extLst>
            <a:ext uri="{FF2B5EF4-FFF2-40B4-BE49-F238E27FC236}">
              <a16:creationId xmlns:a16="http://schemas.microsoft.com/office/drawing/2014/main" id="{00000000-0008-0000-06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6" name="Picture 1" descr="ALMASHRI_0">
          <a:extLst>
            <a:ext uri="{FF2B5EF4-FFF2-40B4-BE49-F238E27FC236}">
              <a16:creationId xmlns:a16="http://schemas.microsoft.com/office/drawing/2014/main" id="{00000000-0008-0000-06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7" name="Picture 1" descr="ALMASHRI_0">
          <a:extLst>
            <a:ext uri="{FF2B5EF4-FFF2-40B4-BE49-F238E27FC236}">
              <a16:creationId xmlns:a16="http://schemas.microsoft.com/office/drawing/2014/main" id="{00000000-0008-0000-06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8" name="Picture 1" descr="ALMASHRI_0">
          <a:extLst>
            <a:ext uri="{FF2B5EF4-FFF2-40B4-BE49-F238E27FC236}">
              <a16:creationId xmlns:a16="http://schemas.microsoft.com/office/drawing/2014/main" id="{00000000-0008-0000-06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39" name="Picture 1" descr="ALMASHRI_0">
          <a:extLst>
            <a:ext uri="{FF2B5EF4-FFF2-40B4-BE49-F238E27FC236}">
              <a16:creationId xmlns:a16="http://schemas.microsoft.com/office/drawing/2014/main" id="{00000000-0008-0000-06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40" name="Picture 1" descr="ALMASHRI_0">
          <a:extLst>
            <a:ext uri="{FF2B5EF4-FFF2-40B4-BE49-F238E27FC236}">
              <a16:creationId xmlns:a16="http://schemas.microsoft.com/office/drawing/2014/main" id="{00000000-0008-0000-06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41" name="Picture 1" descr="ALMASHRI_0">
          <a:extLst>
            <a:ext uri="{FF2B5EF4-FFF2-40B4-BE49-F238E27FC236}">
              <a16:creationId xmlns:a16="http://schemas.microsoft.com/office/drawing/2014/main" id="{00000000-0008-0000-06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42" name="Picture 1" descr="ALMASHRI_0">
          <a:extLst>
            <a:ext uri="{FF2B5EF4-FFF2-40B4-BE49-F238E27FC236}">
              <a16:creationId xmlns:a16="http://schemas.microsoft.com/office/drawing/2014/main" id="{00000000-0008-0000-06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43" name="Picture 1" descr="ALMASHRI_0">
          <a:extLst>
            <a:ext uri="{FF2B5EF4-FFF2-40B4-BE49-F238E27FC236}">
              <a16:creationId xmlns:a16="http://schemas.microsoft.com/office/drawing/2014/main" id="{00000000-0008-0000-06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44" name="Picture 1" descr="ALMASHRI_0">
          <a:extLst>
            <a:ext uri="{FF2B5EF4-FFF2-40B4-BE49-F238E27FC236}">
              <a16:creationId xmlns:a16="http://schemas.microsoft.com/office/drawing/2014/main" id="{00000000-0008-0000-06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45" name="Picture 1" descr="ALMASHRI_0">
          <a:extLst>
            <a:ext uri="{FF2B5EF4-FFF2-40B4-BE49-F238E27FC236}">
              <a16:creationId xmlns:a16="http://schemas.microsoft.com/office/drawing/2014/main" id="{00000000-0008-0000-06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46" name="Picture 1" descr="ALMASHRI_0">
          <a:extLst>
            <a:ext uri="{FF2B5EF4-FFF2-40B4-BE49-F238E27FC236}">
              <a16:creationId xmlns:a16="http://schemas.microsoft.com/office/drawing/2014/main" id="{00000000-0008-0000-06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47" name="Picture 1" descr="ALMASHRI_0">
          <a:extLst>
            <a:ext uri="{FF2B5EF4-FFF2-40B4-BE49-F238E27FC236}">
              <a16:creationId xmlns:a16="http://schemas.microsoft.com/office/drawing/2014/main" id="{00000000-0008-0000-06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48" name="Picture 1" descr="ALMASHRI_0">
          <a:extLst>
            <a:ext uri="{FF2B5EF4-FFF2-40B4-BE49-F238E27FC236}">
              <a16:creationId xmlns:a16="http://schemas.microsoft.com/office/drawing/2014/main" id="{00000000-0008-0000-06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49" name="Picture 1" descr="ALMASHRI_0">
          <a:extLst>
            <a:ext uri="{FF2B5EF4-FFF2-40B4-BE49-F238E27FC236}">
              <a16:creationId xmlns:a16="http://schemas.microsoft.com/office/drawing/2014/main" id="{00000000-0008-0000-06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0" name="Picture 1" descr="ALMASHRI_0">
          <a:extLst>
            <a:ext uri="{FF2B5EF4-FFF2-40B4-BE49-F238E27FC236}">
              <a16:creationId xmlns:a16="http://schemas.microsoft.com/office/drawing/2014/main" id="{00000000-0008-0000-06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1" name="Picture 1" descr="ALMASHRI_0">
          <a:extLst>
            <a:ext uri="{FF2B5EF4-FFF2-40B4-BE49-F238E27FC236}">
              <a16:creationId xmlns:a16="http://schemas.microsoft.com/office/drawing/2014/main" id="{00000000-0008-0000-06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2" name="Picture 1" descr="ALMASHRI_0">
          <a:extLst>
            <a:ext uri="{FF2B5EF4-FFF2-40B4-BE49-F238E27FC236}">
              <a16:creationId xmlns:a16="http://schemas.microsoft.com/office/drawing/2014/main" id="{00000000-0008-0000-06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3" name="Picture 1" descr="ALMASHRI_0">
          <a:extLst>
            <a:ext uri="{FF2B5EF4-FFF2-40B4-BE49-F238E27FC236}">
              <a16:creationId xmlns:a16="http://schemas.microsoft.com/office/drawing/2014/main" id="{00000000-0008-0000-06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4" name="Picture 1" descr="ALMASHRI_0">
          <a:extLst>
            <a:ext uri="{FF2B5EF4-FFF2-40B4-BE49-F238E27FC236}">
              <a16:creationId xmlns:a16="http://schemas.microsoft.com/office/drawing/2014/main" id="{00000000-0008-0000-06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5" name="Picture 1" descr="ALMASHRI_0">
          <a:extLst>
            <a:ext uri="{FF2B5EF4-FFF2-40B4-BE49-F238E27FC236}">
              <a16:creationId xmlns:a16="http://schemas.microsoft.com/office/drawing/2014/main" id="{00000000-0008-0000-06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6" name="Picture 1" descr="ALMASHRI_0">
          <a:extLst>
            <a:ext uri="{FF2B5EF4-FFF2-40B4-BE49-F238E27FC236}">
              <a16:creationId xmlns:a16="http://schemas.microsoft.com/office/drawing/2014/main" id="{00000000-0008-0000-06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7" name="Picture 1" descr="ALMASHRI_0">
          <a:extLst>
            <a:ext uri="{FF2B5EF4-FFF2-40B4-BE49-F238E27FC236}">
              <a16:creationId xmlns:a16="http://schemas.microsoft.com/office/drawing/2014/main" id="{00000000-0008-0000-06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8" name="Picture 1" descr="ALMASHRI_0">
          <a:extLst>
            <a:ext uri="{FF2B5EF4-FFF2-40B4-BE49-F238E27FC236}">
              <a16:creationId xmlns:a16="http://schemas.microsoft.com/office/drawing/2014/main" id="{00000000-0008-0000-06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59" name="Picture 1" descr="ALMASHRI_0">
          <a:extLst>
            <a:ext uri="{FF2B5EF4-FFF2-40B4-BE49-F238E27FC236}">
              <a16:creationId xmlns:a16="http://schemas.microsoft.com/office/drawing/2014/main" id="{00000000-0008-0000-06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60" name="Picture 1" descr="ALMASHRI_0">
          <a:extLst>
            <a:ext uri="{FF2B5EF4-FFF2-40B4-BE49-F238E27FC236}">
              <a16:creationId xmlns:a16="http://schemas.microsoft.com/office/drawing/2014/main" id="{00000000-0008-0000-06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861" name="Picture 1" descr="ALMASHRI_0">
          <a:extLst>
            <a:ext uri="{FF2B5EF4-FFF2-40B4-BE49-F238E27FC236}">
              <a16:creationId xmlns:a16="http://schemas.microsoft.com/office/drawing/2014/main" id="{00000000-0008-0000-06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2" name="Picture 1" descr="ALMASHRI_0">
          <a:extLst>
            <a:ext uri="{FF2B5EF4-FFF2-40B4-BE49-F238E27FC236}">
              <a16:creationId xmlns:a16="http://schemas.microsoft.com/office/drawing/2014/main" id="{00000000-0008-0000-06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3" name="Picture 1" descr="ALMASHRI_0">
          <a:extLst>
            <a:ext uri="{FF2B5EF4-FFF2-40B4-BE49-F238E27FC236}">
              <a16:creationId xmlns:a16="http://schemas.microsoft.com/office/drawing/2014/main" id="{00000000-0008-0000-06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4" name="Picture 1" descr="ALMASHRI_0">
          <a:extLst>
            <a:ext uri="{FF2B5EF4-FFF2-40B4-BE49-F238E27FC236}">
              <a16:creationId xmlns:a16="http://schemas.microsoft.com/office/drawing/2014/main" id="{00000000-0008-0000-06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5" name="Picture 1" descr="ALMASHRI_0">
          <a:extLst>
            <a:ext uri="{FF2B5EF4-FFF2-40B4-BE49-F238E27FC236}">
              <a16:creationId xmlns:a16="http://schemas.microsoft.com/office/drawing/2014/main" id="{00000000-0008-0000-06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6" name="Picture 1" descr="ALMASHRI_0">
          <a:extLst>
            <a:ext uri="{FF2B5EF4-FFF2-40B4-BE49-F238E27FC236}">
              <a16:creationId xmlns:a16="http://schemas.microsoft.com/office/drawing/2014/main" id="{00000000-0008-0000-06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7" name="Picture 1" descr="ALMASHRI_0">
          <a:extLst>
            <a:ext uri="{FF2B5EF4-FFF2-40B4-BE49-F238E27FC236}">
              <a16:creationId xmlns:a16="http://schemas.microsoft.com/office/drawing/2014/main" id="{00000000-0008-0000-06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8" name="Picture 1" descr="ALMASHRI_0">
          <a:extLst>
            <a:ext uri="{FF2B5EF4-FFF2-40B4-BE49-F238E27FC236}">
              <a16:creationId xmlns:a16="http://schemas.microsoft.com/office/drawing/2014/main" id="{00000000-0008-0000-06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69" name="Picture 1" descr="ALMASHRI_0">
          <a:extLst>
            <a:ext uri="{FF2B5EF4-FFF2-40B4-BE49-F238E27FC236}">
              <a16:creationId xmlns:a16="http://schemas.microsoft.com/office/drawing/2014/main" id="{00000000-0008-0000-06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0" name="Picture 1" descr="ALMASHRI_0">
          <a:extLst>
            <a:ext uri="{FF2B5EF4-FFF2-40B4-BE49-F238E27FC236}">
              <a16:creationId xmlns:a16="http://schemas.microsoft.com/office/drawing/2014/main" id="{00000000-0008-0000-06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1" name="Picture 1" descr="ALMASHRI_0">
          <a:extLst>
            <a:ext uri="{FF2B5EF4-FFF2-40B4-BE49-F238E27FC236}">
              <a16:creationId xmlns:a16="http://schemas.microsoft.com/office/drawing/2014/main" id="{00000000-0008-0000-06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2" name="Picture 1" descr="ALMASHRI_0">
          <a:extLst>
            <a:ext uri="{FF2B5EF4-FFF2-40B4-BE49-F238E27FC236}">
              <a16:creationId xmlns:a16="http://schemas.microsoft.com/office/drawing/2014/main" id="{00000000-0008-0000-06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3" name="Picture 1" descr="ALMASHRI_0">
          <a:extLst>
            <a:ext uri="{FF2B5EF4-FFF2-40B4-BE49-F238E27FC236}">
              <a16:creationId xmlns:a16="http://schemas.microsoft.com/office/drawing/2014/main" id="{00000000-0008-0000-06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4" name="Picture 1" descr="ALMASHRI_0">
          <a:extLst>
            <a:ext uri="{FF2B5EF4-FFF2-40B4-BE49-F238E27FC236}">
              <a16:creationId xmlns:a16="http://schemas.microsoft.com/office/drawing/2014/main" id="{00000000-0008-0000-06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5" name="Picture 1" descr="ALMASHRI_0">
          <a:extLst>
            <a:ext uri="{FF2B5EF4-FFF2-40B4-BE49-F238E27FC236}">
              <a16:creationId xmlns:a16="http://schemas.microsoft.com/office/drawing/2014/main" id="{00000000-0008-0000-06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6" name="Picture 1" descr="ALMASHRI_0">
          <a:extLst>
            <a:ext uri="{FF2B5EF4-FFF2-40B4-BE49-F238E27FC236}">
              <a16:creationId xmlns:a16="http://schemas.microsoft.com/office/drawing/2014/main" id="{00000000-0008-0000-06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877" name="Picture 1" descr="ALMASHRI_0">
          <a:extLst>
            <a:ext uri="{FF2B5EF4-FFF2-40B4-BE49-F238E27FC236}">
              <a16:creationId xmlns:a16="http://schemas.microsoft.com/office/drawing/2014/main" id="{00000000-0008-0000-06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78" name="Picture 1" descr="ALMASHRI_0">
          <a:extLst>
            <a:ext uri="{FF2B5EF4-FFF2-40B4-BE49-F238E27FC236}">
              <a16:creationId xmlns:a16="http://schemas.microsoft.com/office/drawing/2014/main" id="{00000000-0008-0000-06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79" name="Picture 1" descr="ALMASHRI_0">
          <a:extLst>
            <a:ext uri="{FF2B5EF4-FFF2-40B4-BE49-F238E27FC236}">
              <a16:creationId xmlns:a16="http://schemas.microsoft.com/office/drawing/2014/main" id="{00000000-0008-0000-06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0" name="Picture 1" descr="ALMASHRI_0">
          <a:extLst>
            <a:ext uri="{FF2B5EF4-FFF2-40B4-BE49-F238E27FC236}">
              <a16:creationId xmlns:a16="http://schemas.microsoft.com/office/drawing/2014/main" id="{00000000-0008-0000-06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1" name="Picture 1" descr="ALMASHRI_0">
          <a:extLst>
            <a:ext uri="{FF2B5EF4-FFF2-40B4-BE49-F238E27FC236}">
              <a16:creationId xmlns:a16="http://schemas.microsoft.com/office/drawing/2014/main" id="{00000000-0008-0000-06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2" name="Picture 1" descr="ALMASHRI_0">
          <a:extLst>
            <a:ext uri="{FF2B5EF4-FFF2-40B4-BE49-F238E27FC236}">
              <a16:creationId xmlns:a16="http://schemas.microsoft.com/office/drawing/2014/main" id="{00000000-0008-0000-06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3" name="Picture 1" descr="ALMASHRI_0">
          <a:extLst>
            <a:ext uri="{FF2B5EF4-FFF2-40B4-BE49-F238E27FC236}">
              <a16:creationId xmlns:a16="http://schemas.microsoft.com/office/drawing/2014/main" id="{00000000-0008-0000-06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4" name="Picture 1" descr="ALMASHRI_0">
          <a:extLst>
            <a:ext uri="{FF2B5EF4-FFF2-40B4-BE49-F238E27FC236}">
              <a16:creationId xmlns:a16="http://schemas.microsoft.com/office/drawing/2014/main" id="{00000000-0008-0000-06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5" name="Picture 1" descr="ALMASHRI_0">
          <a:extLst>
            <a:ext uri="{FF2B5EF4-FFF2-40B4-BE49-F238E27FC236}">
              <a16:creationId xmlns:a16="http://schemas.microsoft.com/office/drawing/2014/main" id="{00000000-0008-0000-06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6" name="Picture 1" descr="ALMASHRI_0">
          <a:extLst>
            <a:ext uri="{FF2B5EF4-FFF2-40B4-BE49-F238E27FC236}">
              <a16:creationId xmlns:a16="http://schemas.microsoft.com/office/drawing/2014/main" id="{00000000-0008-0000-06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7" name="Picture 1" descr="ALMASHRI_0">
          <a:extLst>
            <a:ext uri="{FF2B5EF4-FFF2-40B4-BE49-F238E27FC236}">
              <a16:creationId xmlns:a16="http://schemas.microsoft.com/office/drawing/2014/main" id="{00000000-0008-0000-06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8" name="Picture 1" descr="ALMASHRI_0">
          <a:extLst>
            <a:ext uri="{FF2B5EF4-FFF2-40B4-BE49-F238E27FC236}">
              <a16:creationId xmlns:a16="http://schemas.microsoft.com/office/drawing/2014/main" id="{00000000-0008-0000-06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89" name="Picture 1" descr="ALMASHRI_0">
          <a:extLst>
            <a:ext uri="{FF2B5EF4-FFF2-40B4-BE49-F238E27FC236}">
              <a16:creationId xmlns:a16="http://schemas.microsoft.com/office/drawing/2014/main" id="{00000000-0008-0000-06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90" name="Picture 1" descr="ALMASHRI_0">
          <a:extLst>
            <a:ext uri="{FF2B5EF4-FFF2-40B4-BE49-F238E27FC236}">
              <a16:creationId xmlns:a16="http://schemas.microsoft.com/office/drawing/2014/main" id="{00000000-0008-0000-06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91" name="Picture 1" descr="ALMASHRI_0">
          <a:extLst>
            <a:ext uri="{FF2B5EF4-FFF2-40B4-BE49-F238E27FC236}">
              <a16:creationId xmlns:a16="http://schemas.microsoft.com/office/drawing/2014/main" id="{00000000-0008-0000-06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92" name="Picture 1" descr="ALMASHRI_0">
          <a:extLst>
            <a:ext uri="{FF2B5EF4-FFF2-40B4-BE49-F238E27FC236}">
              <a16:creationId xmlns:a16="http://schemas.microsoft.com/office/drawing/2014/main" id="{00000000-0008-0000-06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893" name="Picture 1" descr="ALMASHRI_0">
          <a:extLst>
            <a:ext uri="{FF2B5EF4-FFF2-40B4-BE49-F238E27FC236}">
              <a16:creationId xmlns:a16="http://schemas.microsoft.com/office/drawing/2014/main" id="{00000000-0008-0000-06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94" name="Picture 1" descr="ALMASHRI_0">
          <a:extLst>
            <a:ext uri="{FF2B5EF4-FFF2-40B4-BE49-F238E27FC236}">
              <a16:creationId xmlns:a16="http://schemas.microsoft.com/office/drawing/2014/main" id="{00000000-0008-0000-06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95" name="Picture 1" descr="ALMASHRI_0">
          <a:extLst>
            <a:ext uri="{FF2B5EF4-FFF2-40B4-BE49-F238E27FC236}">
              <a16:creationId xmlns:a16="http://schemas.microsoft.com/office/drawing/2014/main" id="{00000000-0008-0000-06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96" name="Picture 1" descr="ALMASHRI_0">
          <a:extLst>
            <a:ext uri="{FF2B5EF4-FFF2-40B4-BE49-F238E27FC236}">
              <a16:creationId xmlns:a16="http://schemas.microsoft.com/office/drawing/2014/main" id="{00000000-0008-0000-06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97" name="Picture 1" descr="ALMASHRI_0">
          <a:extLst>
            <a:ext uri="{FF2B5EF4-FFF2-40B4-BE49-F238E27FC236}">
              <a16:creationId xmlns:a16="http://schemas.microsoft.com/office/drawing/2014/main" id="{00000000-0008-0000-06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98" name="Picture 1" descr="ALMASHRI_0">
          <a:extLst>
            <a:ext uri="{FF2B5EF4-FFF2-40B4-BE49-F238E27FC236}">
              <a16:creationId xmlns:a16="http://schemas.microsoft.com/office/drawing/2014/main" id="{00000000-0008-0000-06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899" name="Picture 1" descr="ALMASHRI_0">
          <a:extLst>
            <a:ext uri="{FF2B5EF4-FFF2-40B4-BE49-F238E27FC236}">
              <a16:creationId xmlns:a16="http://schemas.microsoft.com/office/drawing/2014/main" id="{00000000-0008-0000-06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0" name="Picture 1" descr="ALMASHRI_0">
          <a:extLst>
            <a:ext uri="{FF2B5EF4-FFF2-40B4-BE49-F238E27FC236}">
              <a16:creationId xmlns:a16="http://schemas.microsoft.com/office/drawing/2014/main" id="{00000000-0008-0000-06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1" name="Picture 1" descr="ALMASHRI_0">
          <a:extLst>
            <a:ext uri="{FF2B5EF4-FFF2-40B4-BE49-F238E27FC236}">
              <a16:creationId xmlns:a16="http://schemas.microsoft.com/office/drawing/2014/main" id="{00000000-0008-0000-06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2" name="Picture 1" descr="ALMASHRI_0">
          <a:extLst>
            <a:ext uri="{FF2B5EF4-FFF2-40B4-BE49-F238E27FC236}">
              <a16:creationId xmlns:a16="http://schemas.microsoft.com/office/drawing/2014/main" id="{00000000-0008-0000-06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3" name="Picture 1" descr="ALMASHRI_0">
          <a:extLst>
            <a:ext uri="{FF2B5EF4-FFF2-40B4-BE49-F238E27FC236}">
              <a16:creationId xmlns:a16="http://schemas.microsoft.com/office/drawing/2014/main" id="{00000000-0008-0000-06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4" name="Picture 1" descr="ALMASHRI_0">
          <a:extLst>
            <a:ext uri="{FF2B5EF4-FFF2-40B4-BE49-F238E27FC236}">
              <a16:creationId xmlns:a16="http://schemas.microsoft.com/office/drawing/2014/main" id="{00000000-0008-0000-06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5" name="Picture 1" descr="ALMASHRI_0">
          <a:extLst>
            <a:ext uri="{FF2B5EF4-FFF2-40B4-BE49-F238E27FC236}">
              <a16:creationId xmlns:a16="http://schemas.microsoft.com/office/drawing/2014/main" id="{00000000-0008-0000-06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6" name="Picture 1" descr="ALMASHRI_0">
          <a:extLst>
            <a:ext uri="{FF2B5EF4-FFF2-40B4-BE49-F238E27FC236}">
              <a16:creationId xmlns:a16="http://schemas.microsoft.com/office/drawing/2014/main" id="{00000000-0008-0000-06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7" name="Picture 1" descr="ALMASHRI_0">
          <a:extLst>
            <a:ext uri="{FF2B5EF4-FFF2-40B4-BE49-F238E27FC236}">
              <a16:creationId xmlns:a16="http://schemas.microsoft.com/office/drawing/2014/main" id="{00000000-0008-0000-06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8" name="Picture 1" descr="ALMASHRI_0">
          <a:extLst>
            <a:ext uri="{FF2B5EF4-FFF2-40B4-BE49-F238E27FC236}">
              <a16:creationId xmlns:a16="http://schemas.microsoft.com/office/drawing/2014/main" id="{00000000-0008-0000-06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09" name="Picture 1" descr="ALMASHRI_0">
          <a:extLst>
            <a:ext uri="{FF2B5EF4-FFF2-40B4-BE49-F238E27FC236}">
              <a16:creationId xmlns:a16="http://schemas.microsoft.com/office/drawing/2014/main" id="{00000000-0008-0000-06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0" name="Picture 1" descr="ALMASHRI_0">
          <a:extLst>
            <a:ext uri="{FF2B5EF4-FFF2-40B4-BE49-F238E27FC236}">
              <a16:creationId xmlns:a16="http://schemas.microsoft.com/office/drawing/2014/main" id="{00000000-0008-0000-06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1" name="Picture 1" descr="ALMASHRI_0">
          <a:extLst>
            <a:ext uri="{FF2B5EF4-FFF2-40B4-BE49-F238E27FC236}">
              <a16:creationId xmlns:a16="http://schemas.microsoft.com/office/drawing/2014/main" id="{00000000-0008-0000-06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2" name="Picture 1" descr="ALMASHRI_0">
          <a:extLst>
            <a:ext uri="{FF2B5EF4-FFF2-40B4-BE49-F238E27FC236}">
              <a16:creationId xmlns:a16="http://schemas.microsoft.com/office/drawing/2014/main" id="{00000000-0008-0000-06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3" name="Picture 1" descr="ALMASHRI_0">
          <a:extLst>
            <a:ext uri="{FF2B5EF4-FFF2-40B4-BE49-F238E27FC236}">
              <a16:creationId xmlns:a16="http://schemas.microsoft.com/office/drawing/2014/main" id="{00000000-0008-0000-06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4" name="Picture 1" descr="ALMASHRI_0">
          <a:extLst>
            <a:ext uri="{FF2B5EF4-FFF2-40B4-BE49-F238E27FC236}">
              <a16:creationId xmlns:a16="http://schemas.microsoft.com/office/drawing/2014/main" id="{00000000-0008-0000-06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5" name="Picture 1" descr="ALMASHRI_0">
          <a:extLst>
            <a:ext uri="{FF2B5EF4-FFF2-40B4-BE49-F238E27FC236}">
              <a16:creationId xmlns:a16="http://schemas.microsoft.com/office/drawing/2014/main" id="{00000000-0008-0000-06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6" name="Picture 1" descr="ALMASHRI_0">
          <a:extLst>
            <a:ext uri="{FF2B5EF4-FFF2-40B4-BE49-F238E27FC236}">
              <a16:creationId xmlns:a16="http://schemas.microsoft.com/office/drawing/2014/main" id="{00000000-0008-0000-06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7" name="Picture 1" descr="ALMASHRI_0">
          <a:extLst>
            <a:ext uri="{FF2B5EF4-FFF2-40B4-BE49-F238E27FC236}">
              <a16:creationId xmlns:a16="http://schemas.microsoft.com/office/drawing/2014/main" id="{00000000-0008-0000-06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8" name="Picture 1" descr="ALMASHRI_0">
          <a:extLst>
            <a:ext uri="{FF2B5EF4-FFF2-40B4-BE49-F238E27FC236}">
              <a16:creationId xmlns:a16="http://schemas.microsoft.com/office/drawing/2014/main" id="{00000000-0008-0000-06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19" name="Picture 1" descr="ALMASHRI_0">
          <a:extLst>
            <a:ext uri="{FF2B5EF4-FFF2-40B4-BE49-F238E27FC236}">
              <a16:creationId xmlns:a16="http://schemas.microsoft.com/office/drawing/2014/main" id="{00000000-0008-0000-06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20" name="Picture 1" descr="ALMASHRI_0">
          <a:extLst>
            <a:ext uri="{FF2B5EF4-FFF2-40B4-BE49-F238E27FC236}">
              <a16:creationId xmlns:a16="http://schemas.microsoft.com/office/drawing/2014/main" id="{00000000-0008-0000-06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21" name="Picture 1" descr="ALMASHRI_0">
          <a:extLst>
            <a:ext uri="{FF2B5EF4-FFF2-40B4-BE49-F238E27FC236}">
              <a16:creationId xmlns:a16="http://schemas.microsoft.com/office/drawing/2014/main" id="{00000000-0008-0000-06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22" name="Picture 1" descr="ALMASHRI_0">
          <a:extLst>
            <a:ext uri="{FF2B5EF4-FFF2-40B4-BE49-F238E27FC236}">
              <a16:creationId xmlns:a16="http://schemas.microsoft.com/office/drawing/2014/main" id="{00000000-0008-0000-06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23" name="Picture 1" descr="ALMASHRI_0">
          <a:extLst>
            <a:ext uri="{FF2B5EF4-FFF2-40B4-BE49-F238E27FC236}">
              <a16:creationId xmlns:a16="http://schemas.microsoft.com/office/drawing/2014/main" id="{00000000-0008-0000-06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24" name="Picture 1" descr="ALMASHRI_0">
          <a:extLst>
            <a:ext uri="{FF2B5EF4-FFF2-40B4-BE49-F238E27FC236}">
              <a16:creationId xmlns:a16="http://schemas.microsoft.com/office/drawing/2014/main" id="{00000000-0008-0000-06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25" name="Picture 1" descr="ALMASHRI_0">
          <a:extLst>
            <a:ext uri="{FF2B5EF4-FFF2-40B4-BE49-F238E27FC236}">
              <a16:creationId xmlns:a16="http://schemas.microsoft.com/office/drawing/2014/main" id="{00000000-0008-0000-06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26" name="Picture 1" descr="ALMASHRI_0">
          <a:extLst>
            <a:ext uri="{FF2B5EF4-FFF2-40B4-BE49-F238E27FC236}">
              <a16:creationId xmlns:a16="http://schemas.microsoft.com/office/drawing/2014/main" id="{00000000-0008-0000-06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27" name="Picture 1" descr="ALMASHRI_0">
          <a:extLst>
            <a:ext uri="{FF2B5EF4-FFF2-40B4-BE49-F238E27FC236}">
              <a16:creationId xmlns:a16="http://schemas.microsoft.com/office/drawing/2014/main" id="{00000000-0008-0000-06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28" name="Picture 1" descr="ALMASHRI_0">
          <a:extLst>
            <a:ext uri="{FF2B5EF4-FFF2-40B4-BE49-F238E27FC236}">
              <a16:creationId xmlns:a16="http://schemas.microsoft.com/office/drawing/2014/main" id="{00000000-0008-0000-06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29" name="Picture 1" descr="ALMASHRI_0">
          <a:extLst>
            <a:ext uri="{FF2B5EF4-FFF2-40B4-BE49-F238E27FC236}">
              <a16:creationId xmlns:a16="http://schemas.microsoft.com/office/drawing/2014/main" id="{00000000-0008-0000-06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0" name="Picture 1" descr="ALMASHRI_0">
          <a:extLst>
            <a:ext uri="{FF2B5EF4-FFF2-40B4-BE49-F238E27FC236}">
              <a16:creationId xmlns:a16="http://schemas.microsoft.com/office/drawing/2014/main" id="{00000000-0008-0000-06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1" name="Picture 1" descr="ALMASHRI_0">
          <a:extLst>
            <a:ext uri="{FF2B5EF4-FFF2-40B4-BE49-F238E27FC236}">
              <a16:creationId xmlns:a16="http://schemas.microsoft.com/office/drawing/2014/main" id="{00000000-0008-0000-06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2" name="Picture 1" descr="ALMASHRI_0">
          <a:extLst>
            <a:ext uri="{FF2B5EF4-FFF2-40B4-BE49-F238E27FC236}">
              <a16:creationId xmlns:a16="http://schemas.microsoft.com/office/drawing/2014/main" id="{00000000-0008-0000-06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3" name="Picture 1" descr="ALMASHRI_0">
          <a:extLst>
            <a:ext uri="{FF2B5EF4-FFF2-40B4-BE49-F238E27FC236}">
              <a16:creationId xmlns:a16="http://schemas.microsoft.com/office/drawing/2014/main" id="{00000000-0008-0000-06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4" name="Picture 1" descr="ALMASHRI_0">
          <a:extLst>
            <a:ext uri="{FF2B5EF4-FFF2-40B4-BE49-F238E27FC236}">
              <a16:creationId xmlns:a16="http://schemas.microsoft.com/office/drawing/2014/main" id="{00000000-0008-0000-06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5" name="Picture 1" descr="ALMASHRI_0">
          <a:extLst>
            <a:ext uri="{FF2B5EF4-FFF2-40B4-BE49-F238E27FC236}">
              <a16:creationId xmlns:a16="http://schemas.microsoft.com/office/drawing/2014/main" id="{00000000-0008-0000-06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6" name="Picture 1" descr="ALMASHRI_0">
          <a:extLst>
            <a:ext uri="{FF2B5EF4-FFF2-40B4-BE49-F238E27FC236}">
              <a16:creationId xmlns:a16="http://schemas.microsoft.com/office/drawing/2014/main" id="{00000000-0008-0000-06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7" name="Picture 1" descr="ALMASHRI_0">
          <a:extLst>
            <a:ext uri="{FF2B5EF4-FFF2-40B4-BE49-F238E27FC236}">
              <a16:creationId xmlns:a16="http://schemas.microsoft.com/office/drawing/2014/main" id="{00000000-0008-0000-06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8" name="Picture 1" descr="ALMASHRI_0">
          <a:extLst>
            <a:ext uri="{FF2B5EF4-FFF2-40B4-BE49-F238E27FC236}">
              <a16:creationId xmlns:a16="http://schemas.microsoft.com/office/drawing/2014/main" id="{00000000-0008-0000-06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39" name="Picture 1" descr="ALMASHRI_0">
          <a:extLst>
            <a:ext uri="{FF2B5EF4-FFF2-40B4-BE49-F238E27FC236}">
              <a16:creationId xmlns:a16="http://schemas.microsoft.com/office/drawing/2014/main" id="{00000000-0008-0000-06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40" name="Picture 1" descr="ALMASHRI_0">
          <a:extLst>
            <a:ext uri="{FF2B5EF4-FFF2-40B4-BE49-F238E27FC236}">
              <a16:creationId xmlns:a16="http://schemas.microsoft.com/office/drawing/2014/main" id="{00000000-0008-0000-06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41" name="Picture 1" descr="ALMASHRI_0">
          <a:extLst>
            <a:ext uri="{FF2B5EF4-FFF2-40B4-BE49-F238E27FC236}">
              <a16:creationId xmlns:a16="http://schemas.microsoft.com/office/drawing/2014/main" id="{00000000-0008-0000-06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2" name="Picture 1" descr="ALMASHRI_0">
          <a:extLst>
            <a:ext uri="{FF2B5EF4-FFF2-40B4-BE49-F238E27FC236}">
              <a16:creationId xmlns:a16="http://schemas.microsoft.com/office/drawing/2014/main" id="{00000000-0008-0000-06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3" name="Picture 1" descr="ALMASHRI_0">
          <a:extLst>
            <a:ext uri="{FF2B5EF4-FFF2-40B4-BE49-F238E27FC236}">
              <a16:creationId xmlns:a16="http://schemas.microsoft.com/office/drawing/2014/main" id="{00000000-0008-0000-06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4" name="Picture 1" descr="ALMASHRI_0">
          <a:extLst>
            <a:ext uri="{FF2B5EF4-FFF2-40B4-BE49-F238E27FC236}">
              <a16:creationId xmlns:a16="http://schemas.microsoft.com/office/drawing/2014/main" id="{00000000-0008-0000-06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5" name="Picture 1" descr="ALMASHRI_0">
          <a:extLst>
            <a:ext uri="{FF2B5EF4-FFF2-40B4-BE49-F238E27FC236}">
              <a16:creationId xmlns:a16="http://schemas.microsoft.com/office/drawing/2014/main" id="{00000000-0008-0000-06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6" name="Picture 1" descr="ALMASHRI_0">
          <a:extLst>
            <a:ext uri="{FF2B5EF4-FFF2-40B4-BE49-F238E27FC236}">
              <a16:creationId xmlns:a16="http://schemas.microsoft.com/office/drawing/2014/main" id="{00000000-0008-0000-06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7" name="Picture 1" descr="ALMASHRI_0">
          <a:extLst>
            <a:ext uri="{FF2B5EF4-FFF2-40B4-BE49-F238E27FC236}">
              <a16:creationId xmlns:a16="http://schemas.microsoft.com/office/drawing/2014/main" id="{00000000-0008-0000-06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8" name="Picture 1" descr="ALMASHRI_0">
          <a:extLst>
            <a:ext uri="{FF2B5EF4-FFF2-40B4-BE49-F238E27FC236}">
              <a16:creationId xmlns:a16="http://schemas.microsoft.com/office/drawing/2014/main" id="{00000000-0008-0000-06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49" name="Picture 1" descr="ALMASHRI_0">
          <a:extLst>
            <a:ext uri="{FF2B5EF4-FFF2-40B4-BE49-F238E27FC236}">
              <a16:creationId xmlns:a16="http://schemas.microsoft.com/office/drawing/2014/main" id="{00000000-0008-0000-06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0" name="Picture 1" descr="ALMASHRI_0">
          <a:extLst>
            <a:ext uri="{FF2B5EF4-FFF2-40B4-BE49-F238E27FC236}">
              <a16:creationId xmlns:a16="http://schemas.microsoft.com/office/drawing/2014/main" id="{00000000-0008-0000-06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1" name="Picture 1" descr="ALMASHRI_0">
          <a:extLst>
            <a:ext uri="{FF2B5EF4-FFF2-40B4-BE49-F238E27FC236}">
              <a16:creationId xmlns:a16="http://schemas.microsoft.com/office/drawing/2014/main" id="{00000000-0008-0000-06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2" name="Picture 1" descr="ALMASHRI_0">
          <a:extLst>
            <a:ext uri="{FF2B5EF4-FFF2-40B4-BE49-F238E27FC236}">
              <a16:creationId xmlns:a16="http://schemas.microsoft.com/office/drawing/2014/main" id="{00000000-0008-0000-06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3" name="Picture 1" descr="ALMASHRI_0">
          <a:extLst>
            <a:ext uri="{FF2B5EF4-FFF2-40B4-BE49-F238E27FC236}">
              <a16:creationId xmlns:a16="http://schemas.microsoft.com/office/drawing/2014/main" id="{00000000-0008-0000-06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4" name="Picture 1" descr="ALMASHRI_0">
          <a:extLst>
            <a:ext uri="{FF2B5EF4-FFF2-40B4-BE49-F238E27FC236}">
              <a16:creationId xmlns:a16="http://schemas.microsoft.com/office/drawing/2014/main" id="{00000000-0008-0000-06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5" name="Picture 1" descr="ALMASHRI_0">
          <a:extLst>
            <a:ext uri="{FF2B5EF4-FFF2-40B4-BE49-F238E27FC236}">
              <a16:creationId xmlns:a16="http://schemas.microsoft.com/office/drawing/2014/main" id="{00000000-0008-0000-06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6" name="Picture 1" descr="ALMASHRI_0">
          <a:extLst>
            <a:ext uri="{FF2B5EF4-FFF2-40B4-BE49-F238E27FC236}">
              <a16:creationId xmlns:a16="http://schemas.microsoft.com/office/drawing/2014/main" id="{00000000-0008-0000-06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6957" name="Picture 1" descr="ALMASHRI_0">
          <a:extLst>
            <a:ext uri="{FF2B5EF4-FFF2-40B4-BE49-F238E27FC236}">
              <a16:creationId xmlns:a16="http://schemas.microsoft.com/office/drawing/2014/main" id="{00000000-0008-0000-06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58" name="Picture 1" descr="ALMASHRI_0">
          <a:extLst>
            <a:ext uri="{FF2B5EF4-FFF2-40B4-BE49-F238E27FC236}">
              <a16:creationId xmlns:a16="http://schemas.microsoft.com/office/drawing/2014/main" id="{00000000-0008-0000-06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59" name="Picture 1" descr="ALMASHRI_0">
          <a:extLst>
            <a:ext uri="{FF2B5EF4-FFF2-40B4-BE49-F238E27FC236}">
              <a16:creationId xmlns:a16="http://schemas.microsoft.com/office/drawing/2014/main" id="{00000000-0008-0000-06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0" name="Picture 1" descr="ALMASHRI_0">
          <a:extLst>
            <a:ext uri="{FF2B5EF4-FFF2-40B4-BE49-F238E27FC236}">
              <a16:creationId xmlns:a16="http://schemas.microsoft.com/office/drawing/2014/main" id="{00000000-0008-0000-06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1" name="Picture 1" descr="ALMASHRI_0">
          <a:extLst>
            <a:ext uri="{FF2B5EF4-FFF2-40B4-BE49-F238E27FC236}">
              <a16:creationId xmlns:a16="http://schemas.microsoft.com/office/drawing/2014/main" id="{00000000-0008-0000-06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2" name="Picture 1" descr="ALMASHRI_0">
          <a:extLst>
            <a:ext uri="{FF2B5EF4-FFF2-40B4-BE49-F238E27FC236}">
              <a16:creationId xmlns:a16="http://schemas.microsoft.com/office/drawing/2014/main" id="{00000000-0008-0000-06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3" name="Picture 1" descr="ALMASHRI_0">
          <a:extLst>
            <a:ext uri="{FF2B5EF4-FFF2-40B4-BE49-F238E27FC236}">
              <a16:creationId xmlns:a16="http://schemas.microsoft.com/office/drawing/2014/main" id="{00000000-0008-0000-06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4" name="Picture 1" descr="ALMASHRI_0">
          <a:extLst>
            <a:ext uri="{FF2B5EF4-FFF2-40B4-BE49-F238E27FC236}">
              <a16:creationId xmlns:a16="http://schemas.microsoft.com/office/drawing/2014/main" id="{00000000-0008-0000-06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5" name="Picture 1" descr="ALMASHRI_0">
          <a:extLst>
            <a:ext uri="{FF2B5EF4-FFF2-40B4-BE49-F238E27FC236}">
              <a16:creationId xmlns:a16="http://schemas.microsoft.com/office/drawing/2014/main" id="{00000000-0008-0000-06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6" name="Picture 1" descr="ALMASHRI_0">
          <a:extLst>
            <a:ext uri="{FF2B5EF4-FFF2-40B4-BE49-F238E27FC236}">
              <a16:creationId xmlns:a16="http://schemas.microsoft.com/office/drawing/2014/main" id="{00000000-0008-0000-06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7" name="Picture 1" descr="ALMASHRI_0">
          <a:extLst>
            <a:ext uri="{FF2B5EF4-FFF2-40B4-BE49-F238E27FC236}">
              <a16:creationId xmlns:a16="http://schemas.microsoft.com/office/drawing/2014/main" id="{00000000-0008-0000-06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8" name="Picture 1" descr="ALMASHRI_0">
          <a:extLst>
            <a:ext uri="{FF2B5EF4-FFF2-40B4-BE49-F238E27FC236}">
              <a16:creationId xmlns:a16="http://schemas.microsoft.com/office/drawing/2014/main" id="{00000000-0008-0000-06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69" name="Picture 1" descr="ALMASHRI_0">
          <a:extLst>
            <a:ext uri="{FF2B5EF4-FFF2-40B4-BE49-F238E27FC236}">
              <a16:creationId xmlns:a16="http://schemas.microsoft.com/office/drawing/2014/main" id="{00000000-0008-0000-06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70" name="Picture 1" descr="ALMASHRI_0">
          <a:extLst>
            <a:ext uri="{FF2B5EF4-FFF2-40B4-BE49-F238E27FC236}">
              <a16:creationId xmlns:a16="http://schemas.microsoft.com/office/drawing/2014/main" id="{00000000-0008-0000-06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71" name="Picture 1" descr="ALMASHRI_0">
          <a:extLst>
            <a:ext uri="{FF2B5EF4-FFF2-40B4-BE49-F238E27FC236}">
              <a16:creationId xmlns:a16="http://schemas.microsoft.com/office/drawing/2014/main" id="{00000000-0008-0000-06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72" name="Picture 1" descr="ALMASHRI_0">
          <a:extLst>
            <a:ext uri="{FF2B5EF4-FFF2-40B4-BE49-F238E27FC236}">
              <a16:creationId xmlns:a16="http://schemas.microsoft.com/office/drawing/2014/main" id="{00000000-0008-0000-06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6973" name="Picture 1" descr="ALMASHRI_0">
          <a:extLst>
            <a:ext uri="{FF2B5EF4-FFF2-40B4-BE49-F238E27FC236}">
              <a16:creationId xmlns:a16="http://schemas.microsoft.com/office/drawing/2014/main" id="{00000000-0008-0000-06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74" name="Picture 1" descr="ALMASHRI_0">
          <a:extLst>
            <a:ext uri="{FF2B5EF4-FFF2-40B4-BE49-F238E27FC236}">
              <a16:creationId xmlns:a16="http://schemas.microsoft.com/office/drawing/2014/main" id="{00000000-0008-0000-06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75" name="Picture 1" descr="ALMASHRI_0">
          <a:extLst>
            <a:ext uri="{FF2B5EF4-FFF2-40B4-BE49-F238E27FC236}">
              <a16:creationId xmlns:a16="http://schemas.microsoft.com/office/drawing/2014/main" id="{00000000-0008-0000-06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76" name="Picture 1" descr="ALMASHRI_0">
          <a:extLst>
            <a:ext uri="{FF2B5EF4-FFF2-40B4-BE49-F238E27FC236}">
              <a16:creationId xmlns:a16="http://schemas.microsoft.com/office/drawing/2014/main" id="{00000000-0008-0000-06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77" name="Picture 1" descr="ALMASHRI_0">
          <a:extLst>
            <a:ext uri="{FF2B5EF4-FFF2-40B4-BE49-F238E27FC236}">
              <a16:creationId xmlns:a16="http://schemas.microsoft.com/office/drawing/2014/main" id="{00000000-0008-0000-06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78" name="Picture 1" descr="ALMASHRI_0">
          <a:extLst>
            <a:ext uri="{FF2B5EF4-FFF2-40B4-BE49-F238E27FC236}">
              <a16:creationId xmlns:a16="http://schemas.microsoft.com/office/drawing/2014/main" id="{00000000-0008-0000-06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79" name="Picture 1" descr="ALMASHRI_0">
          <a:extLst>
            <a:ext uri="{FF2B5EF4-FFF2-40B4-BE49-F238E27FC236}">
              <a16:creationId xmlns:a16="http://schemas.microsoft.com/office/drawing/2014/main" id="{00000000-0008-0000-06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0" name="Picture 1" descr="ALMASHRI_0">
          <a:extLst>
            <a:ext uri="{FF2B5EF4-FFF2-40B4-BE49-F238E27FC236}">
              <a16:creationId xmlns:a16="http://schemas.microsoft.com/office/drawing/2014/main" id="{00000000-0008-0000-06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1" name="Picture 1" descr="ALMASHRI_0">
          <a:extLst>
            <a:ext uri="{FF2B5EF4-FFF2-40B4-BE49-F238E27FC236}">
              <a16:creationId xmlns:a16="http://schemas.microsoft.com/office/drawing/2014/main" id="{00000000-0008-0000-06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2" name="Picture 1" descr="ALMASHRI_0">
          <a:extLst>
            <a:ext uri="{FF2B5EF4-FFF2-40B4-BE49-F238E27FC236}">
              <a16:creationId xmlns:a16="http://schemas.microsoft.com/office/drawing/2014/main" id="{00000000-0008-0000-06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3" name="Picture 1" descr="ALMASHRI_0">
          <a:extLst>
            <a:ext uri="{FF2B5EF4-FFF2-40B4-BE49-F238E27FC236}">
              <a16:creationId xmlns:a16="http://schemas.microsoft.com/office/drawing/2014/main" id="{00000000-0008-0000-06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4" name="Picture 1" descr="ALMASHRI_0">
          <a:extLst>
            <a:ext uri="{FF2B5EF4-FFF2-40B4-BE49-F238E27FC236}">
              <a16:creationId xmlns:a16="http://schemas.microsoft.com/office/drawing/2014/main" id="{00000000-0008-0000-06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5" name="Picture 1" descr="ALMASHRI_0">
          <a:extLst>
            <a:ext uri="{FF2B5EF4-FFF2-40B4-BE49-F238E27FC236}">
              <a16:creationId xmlns:a16="http://schemas.microsoft.com/office/drawing/2014/main" id="{00000000-0008-0000-06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6" name="Picture 1" descr="ALMASHRI_0">
          <a:extLst>
            <a:ext uri="{FF2B5EF4-FFF2-40B4-BE49-F238E27FC236}">
              <a16:creationId xmlns:a16="http://schemas.microsoft.com/office/drawing/2014/main" id="{00000000-0008-0000-06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7" name="Picture 1" descr="ALMASHRI_0">
          <a:extLst>
            <a:ext uri="{FF2B5EF4-FFF2-40B4-BE49-F238E27FC236}">
              <a16:creationId xmlns:a16="http://schemas.microsoft.com/office/drawing/2014/main" id="{00000000-0008-0000-06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8" name="Picture 1" descr="ALMASHRI_0">
          <a:extLst>
            <a:ext uri="{FF2B5EF4-FFF2-40B4-BE49-F238E27FC236}">
              <a16:creationId xmlns:a16="http://schemas.microsoft.com/office/drawing/2014/main" id="{00000000-0008-0000-06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6989" name="Picture 1" descr="ALMASHRI_0">
          <a:extLst>
            <a:ext uri="{FF2B5EF4-FFF2-40B4-BE49-F238E27FC236}">
              <a16:creationId xmlns:a16="http://schemas.microsoft.com/office/drawing/2014/main" id="{00000000-0008-0000-06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0" name="Picture 1" descr="ALMASHRI_0">
          <a:extLst>
            <a:ext uri="{FF2B5EF4-FFF2-40B4-BE49-F238E27FC236}">
              <a16:creationId xmlns:a16="http://schemas.microsoft.com/office/drawing/2014/main" id="{00000000-0008-0000-06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1" name="Picture 1" descr="ALMASHRI_0">
          <a:extLst>
            <a:ext uri="{FF2B5EF4-FFF2-40B4-BE49-F238E27FC236}">
              <a16:creationId xmlns:a16="http://schemas.microsoft.com/office/drawing/2014/main" id="{00000000-0008-0000-06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2" name="Picture 1" descr="ALMASHRI_0">
          <a:extLst>
            <a:ext uri="{FF2B5EF4-FFF2-40B4-BE49-F238E27FC236}">
              <a16:creationId xmlns:a16="http://schemas.microsoft.com/office/drawing/2014/main" id="{00000000-0008-0000-06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3" name="Picture 1" descr="ALMASHRI_0">
          <a:extLst>
            <a:ext uri="{FF2B5EF4-FFF2-40B4-BE49-F238E27FC236}">
              <a16:creationId xmlns:a16="http://schemas.microsoft.com/office/drawing/2014/main" id="{00000000-0008-0000-06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4" name="Picture 1" descr="ALMASHRI_0">
          <a:extLst>
            <a:ext uri="{FF2B5EF4-FFF2-40B4-BE49-F238E27FC236}">
              <a16:creationId xmlns:a16="http://schemas.microsoft.com/office/drawing/2014/main" id="{00000000-0008-0000-06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5" name="Picture 1" descr="ALMASHRI_0">
          <a:extLst>
            <a:ext uri="{FF2B5EF4-FFF2-40B4-BE49-F238E27FC236}">
              <a16:creationId xmlns:a16="http://schemas.microsoft.com/office/drawing/2014/main" id="{00000000-0008-0000-06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6" name="Picture 1" descr="ALMASHRI_0">
          <a:extLst>
            <a:ext uri="{FF2B5EF4-FFF2-40B4-BE49-F238E27FC236}">
              <a16:creationId xmlns:a16="http://schemas.microsoft.com/office/drawing/2014/main" id="{00000000-0008-0000-06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7" name="Picture 1" descr="ALMASHRI_0">
          <a:extLst>
            <a:ext uri="{FF2B5EF4-FFF2-40B4-BE49-F238E27FC236}">
              <a16:creationId xmlns:a16="http://schemas.microsoft.com/office/drawing/2014/main" id="{00000000-0008-0000-06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8" name="Picture 1" descr="ALMASHRI_0">
          <a:extLst>
            <a:ext uri="{FF2B5EF4-FFF2-40B4-BE49-F238E27FC236}">
              <a16:creationId xmlns:a16="http://schemas.microsoft.com/office/drawing/2014/main" id="{00000000-0008-0000-06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6999" name="Picture 1" descr="ALMASHRI_0">
          <a:extLst>
            <a:ext uri="{FF2B5EF4-FFF2-40B4-BE49-F238E27FC236}">
              <a16:creationId xmlns:a16="http://schemas.microsoft.com/office/drawing/2014/main" id="{00000000-0008-0000-06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00" name="Picture 1" descr="ALMASHRI_0">
          <a:extLst>
            <a:ext uri="{FF2B5EF4-FFF2-40B4-BE49-F238E27FC236}">
              <a16:creationId xmlns:a16="http://schemas.microsoft.com/office/drawing/2014/main" id="{00000000-0008-0000-06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01" name="Picture 1" descr="ALMASHRI_0">
          <a:extLst>
            <a:ext uri="{FF2B5EF4-FFF2-40B4-BE49-F238E27FC236}">
              <a16:creationId xmlns:a16="http://schemas.microsoft.com/office/drawing/2014/main" id="{00000000-0008-0000-06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02" name="Picture 1" descr="ALMASHRI_0">
          <a:extLst>
            <a:ext uri="{FF2B5EF4-FFF2-40B4-BE49-F238E27FC236}">
              <a16:creationId xmlns:a16="http://schemas.microsoft.com/office/drawing/2014/main" id="{00000000-0008-0000-06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03" name="Picture 1" descr="ALMASHRI_0">
          <a:extLst>
            <a:ext uri="{FF2B5EF4-FFF2-40B4-BE49-F238E27FC236}">
              <a16:creationId xmlns:a16="http://schemas.microsoft.com/office/drawing/2014/main" id="{00000000-0008-0000-06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04" name="Picture 1" descr="ALMASHRI_0">
          <a:extLst>
            <a:ext uri="{FF2B5EF4-FFF2-40B4-BE49-F238E27FC236}">
              <a16:creationId xmlns:a16="http://schemas.microsoft.com/office/drawing/2014/main" id="{00000000-0008-0000-06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05" name="Picture 1" descr="ALMASHRI_0">
          <a:extLst>
            <a:ext uri="{FF2B5EF4-FFF2-40B4-BE49-F238E27FC236}">
              <a16:creationId xmlns:a16="http://schemas.microsoft.com/office/drawing/2014/main" id="{00000000-0008-0000-06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06" name="Picture 1" descr="ALMASHRI_0">
          <a:extLst>
            <a:ext uri="{FF2B5EF4-FFF2-40B4-BE49-F238E27FC236}">
              <a16:creationId xmlns:a16="http://schemas.microsoft.com/office/drawing/2014/main" id="{00000000-0008-0000-06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07" name="Picture 1" descr="ALMASHRI_0">
          <a:extLst>
            <a:ext uri="{FF2B5EF4-FFF2-40B4-BE49-F238E27FC236}">
              <a16:creationId xmlns:a16="http://schemas.microsoft.com/office/drawing/2014/main" id="{00000000-0008-0000-06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08" name="Picture 1" descr="ALMASHRI_0">
          <a:extLst>
            <a:ext uri="{FF2B5EF4-FFF2-40B4-BE49-F238E27FC236}">
              <a16:creationId xmlns:a16="http://schemas.microsoft.com/office/drawing/2014/main" id="{00000000-0008-0000-06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09" name="Picture 1" descr="ALMASHRI_0">
          <a:extLst>
            <a:ext uri="{FF2B5EF4-FFF2-40B4-BE49-F238E27FC236}">
              <a16:creationId xmlns:a16="http://schemas.microsoft.com/office/drawing/2014/main" id="{00000000-0008-0000-06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0" name="Picture 1" descr="ALMASHRI_0">
          <a:extLst>
            <a:ext uri="{FF2B5EF4-FFF2-40B4-BE49-F238E27FC236}">
              <a16:creationId xmlns:a16="http://schemas.microsoft.com/office/drawing/2014/main" id="{00000000-0008-0000-06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1" name="Picture 1" descr="ALMASHRI_0">
          <a:extLst>
            <a:ext uri="{FF2B5EF4-FFF2-40B4-BE49-F238E27FC236}">
              <a16:creationId xmlns:a16="http://schemas.microsoft.com/office/drawing/2014/main" id="{00000000-0008-0000-06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2" name="Picture 1" descr="ALMASHRI_0">
          <a:extLst>
            <a:ext uri="{FF2B5EF4-FFF2-40B4-BE49-F238E27FC236}">
              <a16:creationId xmlns:a16="http://schemas.microsoft.com/office/drawing/2014/main" id="{00000000-0008-0000-06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3" name="Picture 1" descr="ALMASHRI_0">
          <a:extLst>
            <a:ext uri="{FF2B5EF4-FFF2-40B4-BE49-F238E27FC236}">
              <a16:creationId xmlns:a16="http://schemas.microsoft.com/office/drawing/2014/main" id="{00000000-0008-0000-06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4" name="Picture 1" descr="ALMASHRI_0">
          <a:extLst>
            <a:ext uri="{FF2B5EF4-FFF2-40B4-BE49-F238E27FC236}">
              <a16:creationId xmlns:a16="http://schemas.microsoft.com/office/drawing/2014/main" id="{00000000-0008-0000-06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5" name="Picture 1" descr="ALMASHRI_0">
          <a:extLst>
            <a:ext uri="{FF2B5EF4-FFF2-40B4-BE49-F238E27FC236}">
              <a16:creationId xmlns:a16="http://schemas.microsoft.com/office/drawing/2014/main" id="{00000000-0008-0000-06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6" name="Picture 1" descr="ALMASHRI_0">
          <a:extLst>
            <a:ext uri="{FF2B5EF4-FFF2-40B4-BE49-F238E27FC236}">
              <a16:creationId xmlns:a16="http://schemas.microsoft.com/office/drawing/2014/main" id="{00000000-0008-0000-06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7" name="Picture 1" descr="ALMASHRI_0">
          <a:extLst>
            <a:ext uri="{FF2B5EF4-FFF2-40B4-BE49-F238E27FC236}">
              <a16:creationId xmlns:a16="http://schemas.microsoft.com/office/drawing/2014/main" id="{00000000-0008-0000-06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8" name="Picture 1" descr="ALMASHRI_0">
          <a:extLst>
            <a:ext uri="{FF2B5EF4-FFF2-40B4-BE49-F238E27FC236}">
              <a16:creationId xmlns:a16="http://schemas.microsoft.com/office/drawing/2014/main" id="{00000000-0008-0000-06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19" name="Picture 1" descr="ALMASHRI_0">
          <a:extLst>
            <a:ext uri="{FF2B5EF4-FFF2-40B4-BE49-F238E27FC236}">
              <a16:creationId xmlns:a16="http://schemas.microsoft.com/office/drawing/2014/main" id="{00000000-0008-0000-06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20" name="Picture 1" descr="ALMASHRI_0">
          <a:extLst>
            <a:ext uri="{FF2B5EF4-FFF2-40B4-BE49-F238E27FC236}">
              <a16:creationId xmlns:a16="http://schemas.microsoft.com/office/drawing/2014/main" id="{00000000-0008-0000-06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21" name="Picture 1" descr="ALMASHRI_0">
          <a:extLst>
            <a:ext uri="{FF2B5EF4-FFF2-40B4-BE49-F238E27FC236}">
              <a16:creationId xmlns:a16="http://schemas.microsoft.com/office/drawing/2014/main" id="{00000000-0008-0000-06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2" name="Picture 1" descr="ALMASHRI_0">
          <a:extLst>
            <a:ext uri="{FF2B5EF4-FFF2-40B4-BE49-F238E27FC236}">
              <a16:creationId xmlns:a16="http://schemas.microsoft.com/office/drawing/2014/main" id="{00000000-0008-0000-06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3" name="Picture 1" descr="ALMASHRI_0">
          <a:extLst>
            <a:ext uri="{FF2B5EF4-FFF2-40B4-BE49-F238E27FC236}">
              <a16:creationId xmlns:a16="http://schemas.microsoft.com/office/drawing/2014/main" id="{00000000-0008-0000-06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4" name="Picture 1" descr="ALMASHRI_0">
          <a:extLst>
            <a:ext uri="{FF2B5EF4-FFF2-40B4-BE49-F238E27FC236}">
              <a16:creationId xmlns:a16="http://schemas.microsoft.com/office/drawing/2014/main" id="{00000000-0008-0000-06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5" name="Picture 1" descr="ALMASHRI_0">
          <a:extLst>
            <a:ext uri="{FF2B5EF4-FFF2-40B4-BE49-F238E27FC236}">
              <a16:creationId xmlns:a16="http://schemas.microsoft.com/office/drawing/2014/main" id="{00000000-0008-0000-06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6" name="Picture 1" descr="ALMASHRI_0">
          <a:extLst>
            <a:ext uri="{FF2B5EF4-FFF2-40B4-BE49-F238E27FC236}">
              <a16:creationId xmlns:a16="http://schemas.microsoft.com/office/drawing/2014/main" id="{00000000-0008-0000-06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7" name="Picture 1" descr="ALMASHRI_0">
          <a:extLst>
            <a:ext uri="{FF2B5EF4-FFF2-40B4-BE49-F238E27FC236}">
              <a16:creationId xmlns:a16="http://schemas.microsoft.com/office/drawing/2014/main" id="{00000000-0008-0000-06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8" name="Picture 1" descr="ALMASHRI_0">
          <a:extLst>
            <a:ext uri="{FF2B5EF4-FFF2-40B4-BE49-F238E27FC236}">
              <a16:creationId xmlns:a16="http://schemas.microsoft.com/office/drawing/2014/main" id="{00000000-0008-0000-06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29" name="Picture 1" descr="ALMASHRI_0">
          <a:extLst>
            <a:ext uri="{FF2B5EF4-FFF2-40B4-BE49-F238E27FC236}">
              <a16:creationId xmlns:a16="http://schemas.microsoft.com/office/drawing/2014/main" id="{00000000-0008-0000-06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0" name="Picture 1" descr="ALMASHRI_0">
          <a:extLst>
            <a:ext uri="{FF2B5EF4-FFF2-40B4-BE49-F238E27FC236}">
              <a16:creationId xmlns:a16="http://schemas.microsoft.com/office/drawing/2014/main" id="{00000000-0008-0000-06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1" name="Picture 1" descr="ALMASHRI_0">
          <a:extLst>
            <a:ext uri="{FF2B5EF4-FFF2-40B4-BE49-F238E27FC236}">
              <a16:creationId xmlns:a16="http://schemas.microsoft.com/office/drawing/2014/main" id="{00000000-0008-0000-06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2" name="Picture 1" descr="ALMASHRI_0">
          <a:extLst>
            <a:ext uri="{FF2B5EF4-FFF2-40B4-BE49-F238E27FC236}">
              <a16:creationId xmlns:a16="http://schemas.microsoft.com/office/drawing/2014/main" id="{00000000-0008-0000-06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3" name="Picture 1" descr="ALMASHRI_0">
          <a:extLst>
            <a:ext uri="{FF2B5EF4-FFF2-40B4-BE49-F238E27FC236}">
              <a16:creationId xmlns:a16="http://schemas.microsoft.com/office/drawing/2014/main" id="{00000000-0008-0000-06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4" name="Picture 1" descr="ALMASHRI_0">
          <a:extLst>
            <a:ext uri="{FF2B5EF4-FFF2-40B4-BE49-F238E27FC236}">
              <a16:creationId xmlns:a16="http://schemas.microsoft.com/office/drawing/2014/main" id="{00000000-0008-0000-06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5" name="Picture 1" descr="ALMASHRI_0">
          <a:extLst>
            <a:ext uri="{FF2B5EF4-FFF2-40B4-BE49-F238E27FC236}">
              <a16:creationId xmlns:a16="http://schemas.microsoft.com/office/drawing/2014/main" id="{00000000-0008-0000-06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6" name="Picture 1" descr="ALMASHRI_0">
          <a:extLst>
            <a:ext uri="{FF2B5EF4-FFF2-40B4-BE49-F238E27FC236}">
              <a16:creationId xmlns:a16="http://schemas.microsoft.com/office/drawing/2014/main" id="{00000000-0008-0000-06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37" name="Picture 1" descr="ALMASHRI_0">
          <a:extLst>
            <a:ext uri="{FF2B5EF4-FFF2-40B4-BE49-F238E27FC236}">
              <a16:creationId xmlns:a16="http://schemas.microsoft.com/office/drawing/2014/main" id="{00000000-0008-0000-06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38" name="Picture 1" descr="ALMASHRI_0">
          <a:extLst>
            <a:ext uri="{FF2B5EF4-FFF2-40B4-BE49-F238E27FC236}">
              <a16:creationId xmlns:a16="http://schemas.microsoft.com/office/drawing/2014/main" id="{00000000-0008-0000-06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39" name="Picture 1" descr="ALMASHRI_0">
          <a:extLst>
            <a:ext uri="{FF2B5EF4-FFF2-40B4-BE49-F238E27FC236}">
              <a16:creationId xmlns:a16="http://schemas.microsoft.com/office/drawing/2014/main" id="{00000000-0008-0000-06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0" name="Picture 1" descr="ALMASHRI_0">
          <a:extLst>
            <a:ext uri="{FF2B5EF4-FFF2-40B4-BE49-F238E27FC236}">
              <a16:creationId xmlns:a16="http://schemas.microsoft.com/office/drawing/2014/main" id="{00000000-0008-0000-06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1" name="Picture 1" descr="ALMASHRI_0">
          <a:extLst>
            <a:ext uri="{FF2B5EF4-FFF2-40B4-BE49-F238E27FC236}">
              <a16:creationId xmlns:a16="http://schemas.microsoft.com/office/drawing/2014/main" id="{00000000-0008-0000-06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2" name="Picture 1" descr="ALMASHRI_0">
          <a:extLst>
            <a:ext uri="{FF2B5EF4-FFF2-40B4-BE49-F238E27FC236}">
              <a16:creationId xmlns:a16="http://schemas.microsoft.com/office/drawing/2014/main" id="{00000000-0008-0000-06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3" name="Picture 1" descr="ALMASHRI_0">
          <a:extLst>
            <a:ext uri="{FF2B5EF4-FFF2-40B4-BE49-F238E27FC236}">
              <a16:creationId xmlns:a16="http://schemas.microsoft.com/office/drawing/2014/main" id="{00000000-0008-0000-06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4" name="Picture 1" descr="ALMASHRI_0">
          <a:extLst>
            <a:ext uri="{FF2B5EF4-FFF2-40B4-BE49-F238E27FC236}">
              <a16:creationId xmlns:a16="http://schemas.microsoft.com/office/drawing/2014/main" id="{00000000-0008-0000-06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5" name="Picture 1" descr="ALMASHRI_0">
          <a:extLst>
            <a:ext uri="{FF2B5EF4-FFF2-40B4-BE49-F238E27FC236}">
              <a16:creationId xmlns:a16="http://schemas.microsoft.com/office/drawing/2014/main" id="{00000000-0008-0000-06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6" name="Picture 1" descr="ALMASHRI_0">
          <a:extLst>
            <a:ext uri="{FF2B5EF4-FFF2-40B4-BE49-F238E27FC236}">
              <a16:creationId xmlns:a16="http://schemas.microsoft.com/office/drawing/2014/main" id="{00000000-0008-0000-06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7" name="Picture 1" descr="ALMASHRI_0">
          <a:extLst>
            <a:ext uri="{FF2B5EF4-FFF2-40B4-BE49-F238E27FC236}">
              <a16:creationId xmlns:a16="http://schemas.microsoft.com/office/drawing/2014/main" id="{00000000-0008-0000-06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8" name="Picture 1" descr="ALMASHRI_0">
          <a:extLst>
            <a:ext uri="{FF2B5EF4-FFF2-40B4-BE49-F238E27FC236}">
              <a16:creationId xmlns:a16="http://schemas.microsoft.com/office/drawing/2014/main" id="{00000000-0008-0000-06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49" name="Picture 1" descr="ALMASHRI_0">
          <a:extLst>
            <a:ext uri="{FF2B5EF4-FFF2-40B4-BE49-F238E27FC236}">
              <a16:creationId xmlns:a16="http://schemas.microsoft.com/office/drawing/2014/main" id="{00000000-0008-0000-06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50" name="Picture 1" descr="ALMASHRI_0">
          <a:extLst>
            <a:ext uri="{FF2B5EF4-FFF2-40B4-BE49-F238E27FC236}">
              <a16:creationId xmlns:a16="http://schemas.microsoft.com/office/drawing/2014/main" id="{00000000-0008-0000-06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51" name="Picture 1" descr="ALMASHRI_0">
          <a:extLst>
            <a:ext uri="{FF2B5EF4-FFF2-40B4-BE49-F238E27FC236}">
              <a16:creationId xmlns:a16="http://schemas.microsoft.com/office/drawing/2014/main" id="{00000000-0008-0000-06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52" name="Picture 1" descr="ALMASHRI_0">
          <a:extLst>
            <a:ext uri="{FF2B5EF4-FFF2-40B4-BE49-F238E27FC236}">
              <a16:creationId xmlns:a16="http://schemas.microsoft.com/office/drawing/2014/main" id="{00000000-0008-0000-06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053" name="Picture 1" descr="ALMASHRI_0">
          <a:extLst>
            <a:ext uri="{FF2B5EF4-FFF2-40B4-BE49-F238E27FC236}">
              <a16:creationId xmlns:a16="http://schemas.microsoft.com/office/drawing/2014/main" id="{00000000-0008-0000-06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54" name="Picture 1" descr="ALMASHRI_0">
          <a:extLst>
            <a:ext uri="{FF2B5EF4-FFF2-40B4-BE49-F238E27FC236}">
              <a16:creationId xmlns:a16="http://schemas.microsoft.com/office/drawing/2014/main" id="{00000000-0008-0000-06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55" name="Picture 1" descr="ALMASHRI_0">
          <a:extLst>
            <a:ext uri="{FF2B5EF4-FFF2-40B4-BE49-F238E27FC236}">
              <a16:creationId xmlns:a16="http://schemas.microsoft.com/office/drawing/2014/main" id="{00000000-0008-0000-06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56" name="Picture 1" descr="ALMASHRI_0">
          <a:extLst>
            <a:ext uri="{FF2B5EF4-FFF2-40B4-BE49-F238E27FC236}">
              <a16:creationId xmlns:a16="http://schemas.microsoft.com/office/drawing/2014/main" id="{00000000-0008-0000-06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57" name="Picture 1" descr="ALMASHRI_0">
          <a:extLst>
            <a:ext uri="{FF2B5EF4-FFF2-40B4-BE49-F238E27FC236}">
              <a16:creationId xmlns:a16="http://schemas.microsoft.com/office/drawing/2014/main" id="{00000000-0008-0000-06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58" name="Picture 1" descr="ALMASHRI_0">
          <a:extLst>
            <a:ext uri="{FF2B5EF4-FFF2-40B4-BE49-F238E27FC236}">
              <a16:creationId xmlns:a16="http://schemas.microsoft.com/office/drawing/2014/main" id="{00000000-0008-0000-06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59" name="Picture 1" descr="ALMASHRI_0">
          <a:extLst>
            <a:ext uri="{FF2B5EF4-FFF2-40B4-BE49-F238E27FC236}">
              <a16:creationId xmlns:a16="http://schemas.microsoft.com/office/drawing/2014/main" id="{00000000-0008-0000-06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0" name="Picture 1" descr="ALMASHRI_0">
          <a:extLst>
            <a:ext uri="{FF2B5EF4-FFF2-40B4-BE49-F238E27FC236}">
              <a16:creationId xmlns:a16="http://schemas.microsoft.com/office/drawing/2014/main" id="{00000000-0008-0000-06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1" name="Picture 1" descr="ALMASHRI_0">
          <a:extLst>
            <a:ext uri="{FF2B5EF4-FFF2-40B4-BE49-F238E27FC236}">
              <a16:creationId xmlns:a16="http://schemas.microsoft.com/office/drawing/2014/main" id="{00000000-0008-0000-06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2" name="Picture 1" descr="ALMASHRI_0">
          <a:extLst>
            <a:ext uri="{FF2B5EF4-FFF2-40B4-BE49-F238E27FC236}">
              <a16:creationId xmlns:a16="http://schemas.microsoft.com/office/drawing/2014/main" id="{00000000-0008-0000-06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3" name="Picture 1" descr="ALMASHRI_0">
          <a:extLst>
            <a:ext uri="{FF2B5EF4-FFF2-40B4-BE49-F238E27FC236}">
              <a16:creationId xmlns:a16="http://schemas.microsoft.com/office/drawing/2014/main" id="{00000000-0008-0000-06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4" name="Picture 1" descr="ALMASHRI_0">
          <a:extLst>
            <a:ext uri="{FF2B5EF4-FFF2-40B4-BE49-F238E27FC236}">
              <a16:creationId xmlns:a16="http://schemas.microsoft.com/office/drawing/2014/main" id="{00000000-0008-0000-06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5" name="Picture 1" descr="ALMASHRI_0">
          <a:extLst>
            <a:ext uri="{FF2B5EF4-FFF2-40B4-BE49-F238E27FC236}">
              <a16:creationId xmlns:a16="http://schemas.microsoft.com/office/drawing/2014/main" id="{00000000-0008-0000-06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6" name="Picture 1" descr="ALMASHRI_0">
          <a:extLst>
            <a:ext uri="{FF2B5EF4-FFF2-40B4-BE49-F238E27FC236}">
              <a16:creationId xmlns:a16="http://schemas.microsoft.com/office/drawing/2014/main" id="{00000000-0008-0000-06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7" name="Picture 1" descr="ALMASHRI_0">
          <a:extLst>
            <a:ext uri="{FF2B5EF4-FFF2-40B4-BE49-F238E27FC236}">
              <a16:creationId xmlns:a16="http://schemas.microsoft.com/office/drawing/2014/main" id="{00000000-0008-0000-06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8" name="Picture 1" descr="ALMASHRI_0">
          <a:extLst>
            <a:ext uri="{FF2B5EF4-FFF2-40B4-BE49-F238E27FC236}">
              <a16:creationId xmlns:a16="http://schemas.microsoft.com/office/drawing/2014/main" id="{00000000-0008-0000-06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069" name="Picture 1" descr="ALMASHRI_0">
          <a:extLst>
            <a:ext uri="{FF2B5EF4-FFF2-40B4-BE49-F238E27FC236}">
              <a16:creationId xmlns:a16="http://schemas.microsoft.com/office/drawing/2014/main" id="{00000000-0008-0000-06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0" name="Picture 1" descr="ALMASHRI_0">
          <a:extLst>
            <a:ext uri="{FF2B5EF4-FFF2-40B4-BE49-F238E27FC236}">
              <a16:creationId xmlns:a16="http://schemas.microsoft.com/office/drawing/2014/main" id="{00000000-0008-0000-06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1" name="Picture 1" descr="ALMASHRI_0">
          <a:extLst>
            <a:ext uri="{FF2B5EF4-FFF2-40B4-BE49-F238E27FC236}">
              <a16:creationId xmlns:a16="http://schemas.microsoft.com/office/drawing/2014/main" id="{00000000-0008-0000-06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2" name="Picture 1" descr="ALMASHRI_0">
          <a:extLst>
            <a:ext uri="{FF2B5EF4-FFF2-40B4-BE49-F238E27FC236}">
              <a16:creationId xmlns:a16="http://schemas.microsoft.com/office/drawing/2014/main" id="{00000000-0008-0000-06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3" name="Picture 1" descr="ALMASHRI_0">
          <a:extLst>
            <a:ext uri="{FF2B5EF4-FFF2-40B4-BE49-F238E27FC236}">
              <a16:creationId xmlns:a16="http://schemas.microsoft.com/office/drawing/2014/main" id="{00000000-0008-0000-06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4" name="Picture 1" descr="ALMASHRI_0">
          <a:extLst>
            <a:ext uri="{FF2B5EF4-FFF2-40B4-BE49-F238E27FC236}">
              <a16:creationId xmlns:a16="http://schemas.microsoft.com/office/drawing/2014/main" id="{00000000-0008-0000-06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5" name="Picture 1" descr="ALMASHRI_0">
          <a:extLst>
            <a:ext uri="{FF2B5EF4-FFF2-40B4-BE49-F238E27FC236}">
              <a16:creationId xmlns:a16="http://schemas.microsoft.com/office/drawing/2014/main" id="{00000000-0008-0000-06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6" name="Picture 1" descr="ALMASHRI_0">
          <a:extLst>
            <a:ext uri="{FF2B5EF4-FFF2-40B4-BE49-F238E27FC236}">
              <a16:creationId xmlns:a16="http://schemas.microsoft.com/office/drawing/2014/main" id="{00000000-0008-0000-06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7" name="Picture 1" descr="ALMASHRI_0">
          <a:extLst>
            <a:ext uri="{FF2B5EF4-FFF2-40B4-BE49-F238E27FC236}">
              <a16:creationId xmlns:a16="http://schemas.microsoft.com/office/drawing/2014/main" id="{00000000-0008-0000-06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8" name="Picture 1" descr="ALMASHRI_0">
          <a:extLst>
            <a:ext uri="{FF2B5EF4-FFF2-40B4-BE49-F238E27FC236}">
              <a16:creationId xmlns:a16="http://schemas.microsoft.com/office/drawing/2014/main" id="{00000000-0008-0000-06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79" name="Picture 1" descr="ALMASHRI_0">
          <a:extLst>
            <a:ext uri="{FF2B5EF4-FFF2-40B4-BE49-F238E27FC236}">
              <a16:creationId xmlns:a16="http://schemas.microsoft.com/office/drawing/2014/main" id="{00000000-0008-0000-06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80" name="Picture 1" descr="ALMASHRI_0">
          <a:extLst>
            <a:ext uri="{FF2B5EF4-FFF2-40B4-BE49-F238E27FC236}">
              <a16:creationId xmlns:a16="http://schemas.microsoft.com/office/drawing/2014/main" id="{00000000-0008-0000-06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81" name="Picture 1" descr="ALMASHRI_0">
          <a:extLst>
            <a:ext uri="{FF2B5EF4-FFF2-40B4-BE49-F238E27FC236}">
              <a16:creationId xmlns:a16="http://schemas.microsoft.com/office/drawing/2014/main" id="{00000000-0008-0000-06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82" name="Picture 1" descr="ALMASHRI_0">
          <a:extLst>
            <a:ext uri="{FF2B5EF4-FFF2-40B4-BE49-F238E27FC236}">
              <a16:creationId xmlns:a16="http://schemas.microsoft.com/office/drawing/2014/main" id="{00000000-0008-0000-06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83" name="Picture 1" descr="ALMASHRI_0">
          <a:extLst>
            <a:ext uri="{FF2B5EF4-FFF2-40B4-BE49-F238E27FC236}">
              <a16:creationId xmlns:a16="http://schemas.microsoft.com/office/drawing/2014/main" id="{00000000-0008-0000-06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84" name="Picture 1" descr="ALMASHRI_0">
          <a:extLst>
            <a:ext uri="{FF2B5EF4-FFF2-40B4-BE49-F238E27FC236}">
              <a16:creationId xmlns:a16="http://schemas.microsoft.com/office/drawing/2014/main" id="{00000000-0008-0000-06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085" name="Picture 1" descr="ALMASHRI_0">
          <a:extLst>
            <a:ext uri="{FF2B5EF4-FFF2-40B4-BE49-F238E27FC236}">
              <a16:creationId xmlns:a16="http://schemas.microsoft.com/office/drawing/2014/main" id="{00000000-0008-0000-06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86" name="Picture 1" descr="ALMASHRI_0">
          <a:extLst>
            <a:ext uri="{FF2B5EF4-FFF2-40B4-BE49-F238E27FC236}">
              <a16:creationId xmlns:a16="http://schemas.microsoft.com/office/drawing/2014/main" id="{00000000-0008-0000-06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87" name="Picture 1" descr="ALMASHRI_0">
          <a:extLst>
            <a:ext uri="{FF2B5EF4-FFF2-40B4-BE49-F238E27FC236}">
              <a16:creationId xmlns:a16="http://schemas.microsoft.com/office/drawing/2014/main" id="{00000000-0008-0000-06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88" name="Picture 1" descr="ALMASHRI_0">
          <a:extLst>
            <a:ext uri="{FF2B5EF4-FFF2-40B4-BE49-F238E27FC236}">
              <a16:creationId xmlns:a16="http://schemas.microsoft.com/office/drawing/2014/main" id="{00000000-0008-0000-06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89" name="Picture 1" descr="ALMASHRI_0">
          <a:extLst>
            <a:ext uri="{FF2B5EF4-FFF2-40B4-BE49-F238E27FC236}">
              <a16:creationId xmlns:a16="http://schemas.microsoft.com/office/drawing/2014/main" id="{00000000-0008-0000-06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0" name="Picture 1" descr="ALMASHRI_0">
          <a:extLst>
            <a:ext uri="{FF2B5EF4-FFF2-40B4-BE49-F238E27FC236}">
              <a16:creationId xmlns:a16="http://schemas.microsoft.com/office/drawing/2014/main" id="{00000000-0008-0000-06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1" name="Picture 1" descr="ALMASHRI_0">
          <a:extLst>
            <a:ext uri="{FF2B5EF4-FFF2-40B4-BE49-F238E27FC236}">
              <a16:creationId xmlns:a16="http://schemas.microsoft.com/office/drawing/2014/main" id="{00000000-0008-0000-06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2" name="Picture 1" descr="ALMASHRI_0">
          <a:extLst>
            <a:ext uri="{FF2B5EF4-FFF2-40B4-BE49-F238E27FC236}">
              <a16:creationId xmlns:a16="http://schemas.microsoft.com/office/drawing/2014/main" id="{00000000-0008-0000-06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3" name="Picture 1" descr="ALMASHRI_0">
          <a:extLst>
            <a:ext uri="{FF2B5EF4-FFF2-40B4-BE49-F238E27FC236}">
              <a16:creationId xmlns:a16="http://schemas.microsoft.com/office/drawing/2014/main" id="{00000000-0008-0000-06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4" name="Picture 1" descr="ALMASHRI_0">
          <a:extLst>
            <a:ext uri="{FF2B5EF4-FFF2-40B4-BE49-F238E27FC236}">
              <a16:creationId xmlns:a16="http://schemas.microsoft.com/office/drawing/2014/main" id="{00000000-0008-0000-06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5" name="Picture 1" descr="ALMASHRI_0">
          <a:extLst>
            <a:ext uri="{FF2B5EF4-FFF2-40B4-BE49-F238E27FC236}">
              <a16:creationId xmlns:a16="http://schemas.microsoft.com/office/drawing/2014/main" id="{00000000-0008-0000-06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6" name="Picture 1" descr="ALMASHRI_0">
          <a:extLst>
            <a:ext uri="{FF2B5EF4-FFF2-40B4-BE49-F238E27FC236}">
              <a16:creationId xmlns:a16="http://schemas.microsoft.com/office/drawing/2014/main" id="{00000000-0008-0000-06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7" name="Picture 1" descr="ALMASHRI_0">
          <a:extLst>
            <a:ext uri="{FF2B5EF4-FFF2-40B4-BE49-F238E27FC236}">
              <a16:creationId xmlns:a16="http://schemas.microsoft.com/office/drawing/2014/main" id="{00000000-0008-0000-06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8" name="Picture 1" descr="ALMASHRI_0">
          <a:extLst>
            <a:ext uri="{FF2B5EF4-FFF2-40B4-BE49-F238E27FC236}">
              <a16:creationId xmlns:a16="http://schemas.microsoft.com/office/drawing/2014/main" id="{00000000-0008-0000-06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099" name="Picture 1" descr="ALMASHRI_0">
          <a:extLst>
            <a:ext uri="{FF2B5EF4-FFF2-40B4-BE49-F238E27FC236}">
              <a16:creationId xmlns:a16="http://schemas.microsoft.com/office/drawing/2014/main" id="{00000000-0008-0000-06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00" name="Picture 1" descr="ALMASHRI_0">
          <a:extLst>
            <a:ext uri="{FF2B5EF4-FFF2-40B4-BE49-F238E27FC236}">
              <a16:creationId xmlns:a16="http://schemas.microsoft.com/office/drawing/2014/main" id="{00000000-0008-0000-06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01" name="Picture 1" descr="ALMASHRI_0">
          <a:extLst>
            <a:ext uri="{FF2B5EF4-FFF2-40B4-BE49-F238E27FC236}">
              <a16:creationId xmlns:a16="http://schemas.microsoft.com/office/drawing/2014/main" id="{00000000-0008-0000-06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2" name="Picture 1" descr="ALMASHRI_0">
          <a:extLst>
            <a:ext uri="{FF2B5EF4-FFF2-40B4-BE49-F238E27FC236}">
              <a16:creationId xmlns:a16="http://schemas.microsoft.com/office/drawing/2014/main" id="{00000000-0008-0000-06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3" name="Picture 1" descr="ALMASHRI_0">
          <a:extLst>
            <a:ext uri="{FF2B5EF4-FFF2-40B4-BE49-F238E27FC236}">
              <a16:creationId xmlns:a16="http://schemas.microsoft.com/office/drawing/2014/main" id="{00000000-0008-0000-06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4" name="Picture 1" descr="ALMASHRI_0">
          <a:extLst>
            <a:ext uri="{FF2B5EF4-FFF2-40B4-BE49-F238E27FC236}">
              <a16:creationId xmlns:a16="http://schemas.microsoft.com/office/drawing/2014/main" id="{00000000-0008-0000-06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5" name="Picture 1" descr="ALMASHRI_0">
          <a:extLst>
            <a:ext uri="{FF2B5EF4-FFF2-40B4-BE49-F238E27FC236}">
              <a16:creationId xmlns:a16="http://schemas.microsoft.com/office/drawing/2014/main" id="{00000000-0008-0000-06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6" name="Picture 1" descr="ALMASHRI_0">
          <a:extLst>
            <a:ext uri="{FF2B5EF4-FFF2-40B4-BE49-F238E27FC236}">
              <a16:creationId xmlns:a16="http://schemas.microsoft.com/office/drawing/2014/main" id="{00000000-0008-0000-06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7" name="Picture 1" descr="ALMASHRI_0">
          <a:extLst>
            <a:ext uri="{FF2B5EF4-FFF2-40B4-BE49-F238E27FC236}">
              <a16:creationId xmlns:a16="http://schemas.microsoft.com/office/drawing/2014/main" id="{00000000-0008-0000-06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8" name="Picture 1" descr="ALMASHRI_0">
          <a:extLst>
            <a:ext uri="{FF2B5EF4-FFF2-40B4-BE49-F238E27FC236}">
              <a16:creationId xmlns:a16="http://schemas.microsoft.com/office/drawing/2014/main" id="{00000000-0008-0000-06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09" name="Picture 1" descr="ALMASHRI_0">
          <a:extLst>
            <a:ext uri="{FF2B5EF4-FFF2-40B4-BE49-F238E27FC236}">
              <a16:creationId xmlns:a16="http://schemas.microsoft.com/office/drawing/2014/main" id="{00000000-0008-0000-06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0" name="Picture 1" descr="ALMASHRI_0">
          <a:extLst>
            <a:ext uri="{FF2B5EF4-FFF2-40B4-BE49-F238E27FC236}">
              <a16:creationId xmlns:a16="http://schemas.microsoft.com/office/drawing/2014/main" id="{00000000-0008-0000-06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1" name="Picture 1" descr="ALMASHRI_0">
          <a:extLst>
            <a:ext uri="{FF2B5EF4-FFF2-40B4-BE49-F238E27FC236}">
              <a16:creationId xmlns:a16="http://schemas.microsoft.com/office/drawing/2014/main" id="{00000000-0008-0000-06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2" name="Picture 1" descr="ALMASHRI_0">
          <a:extLst>
            <a:ext uri="{FF2B5EF4-FFF2-40B4-BE49-F238E27FC236}">
              <a16:creationId xmlns:a16="http://schemas.microsoft.com/office/drawing/2014/main" id="{00000000-0008-0000-06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3" name="Picture 1" descr="ALMASHRI_0">
          <a:extLst>
            <a:ext uri="{FF2B5EF4-FFF2-40B4-BE49-F238E27FC236}">
              <a16:creationId xmlns:a16="http://schemas.microsoft.com/office/drawing/2014/main" id="{00000000-0008-0000-06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4" name="Picture 1" descr="ALMASHRI_0">
          <a:extLst>
            <a:ext uri="{FF2B5EF4-FFF2-40B4-BE49-F238E27FC236}">
              <a16:creationId xmlns:a16="http://schemas.microsoft.com/office/drawing/2014/main" id="{00000000-0008-0000-06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5" name="Picture 1" descr="ALMASHRI_0">
          <a:extLst>
            <a:ext uri="{FF2B5EF4-FFF2-40B4-BE49-F238E27FC236}">
              <a16:creationId xmlns:a16="http://schemas.microsoft.com/office/drawing/2014/main" id="{00000000-0008-0000-06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6" name="Picture 1" descr="ALMASHRI_0">
          <a:extLst>
            <a:ext uri="{FF2B5EF4-FFF2-40B4-BE49-F238E27FC236}">
              <a16:creationId xmlns:a16="http://schemas.microsoft.com/office/drawing/2014/main" id="{00000000-0008-0000-06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17" name="Picture 1" descr="ALMASHRI_0">
          <a:extLst>
            <a:ext uri="{FF2B5EF4-FFF2-40B4-BE49-F238E27FC236}">
              <a16:creationId xmlns:a16="http://schemas.microsoft.com/office/drawing/2014/main" id="{00000000-0008-0000-06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18" name="Picture 1" descr="ALMASHRI_0">
          <a:extLst>
            <a:ext uri="{FF2B5EF4-FFF2-40B4-BE49-F238E27FC236}">
              <a16:creationId xmlns:a16="http://schemas.microsoft.com/office/drawing/2014/main" id="{00000000-0008-0000-06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19" name="Picture 1" descr="ALMASHRI_0">
          <a:extLst>
            <a:ext uri="{FF2B5EF4-FFF2-40B4-BE49-F238E27FC236}">
              <a16:creationId xmlns:a16="http://schemas.microsoft.com/office/drawing/2014/main" id="{00000000-0008-0000-06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0" name="Picture 1" descr="ALMASHRI_0">
          <a:extLst>
            <a:ext uri="{FF2B5EF4-FFF2-40B4-BE49-F238E27FC236}">
              <a16:creationId xmlns:a16="http://schemas.microsoft.com/office/drawing/2014/main" id="{00000000-0008-0000-06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1" name="Picture 1" descr="ALMASHRI_0">
          <a:extLst>
            <a:ext uri="{FF2B5EF4-FFF2-40B4-BE49-F238E27FC236}">
              <a16:creationId xmlns:a16="http://schemas.microsoft.com/office/drawing/2014/main" id="{00000000-0008-0000-06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2" name="Picture 1" descr="ALMASHRI_0">
          <a:extLst>
            <a:ext uri="{FF2B5EF4-FFF2-40B4-BE49-F238E27FC236}">
              <a16:creationId xmlns:a16="http://schemas.microsoft.com/office/drawing/2014/main" id="{00000000-0008-0000-06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3" name="Picture 1" descr="ALMASHRI_0">
          <a:extLst>
            <a:ext uri="{FF2B5EF4-FFF2-40B4-BE49-F238E27FC236}">
              <a16:creationId xmlns:a16="http://schemas.microsoft.com/office/drawing/2014/main" id="{00000000-0008-0000-06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4" name="Picture 1" descr="ALMASHRI_0">
          <a:extLst>
            <a:ext uri="{FF2B5EF4-FFF2-40B4-BE49-F238E27FC236}">
              <a16:creationId xmlns:a16="http://schemas.microsoft.com/office/drawing/2014/main" id="{00000000-0008-0000-06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5" name="Picture 1" descr="ALMASHRI_0">
          <a:extLst>
            <a:ext uri="{FF2B5EF4-FFF2-40B4-BE49-F238E27FC236}">
              <a16:creationId xmlns:a16="http://schemas.microsoft.com/office/drawing/2014/main" id="{00000000-0008-0000-06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6" name="Picture 1" descr="ALMASHRI_0">
          <a:extLst>
            <a:ext uri="{FF2B5EF4-FFF2-40B4-BE49-F238E27FC236}">
              <a16:creationId xmlns:a16="http://schemas.microsoft.com/office/drawing/2014/main" id="{00000000-0008-0000-06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7" name="Picture 1" descr="ALMASHRI_0">
          <a:extLst>
            <a:ext uri="{FF2B5EF4-FFF2-40B4-BE49-F238E27FC236}">
              <a16:creationId xmlns:a16="http://schemas.microsoft.com/office/drawing/2014/main" id="{00000000-0008-0000-06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8" name="Picture 1" descr="ALMASHRI_0">
          <a:extLst>
            <a:ext uri="{FF2B5EF4-FFF2-40B4-BE49-F238E27FC236}">
              <a16:creationId xmlns:a16="http://schemas.microsoft.com/office/drawing/2014/main" id="{00000000-0008-0000-06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29" name="Picture 1" descr="ALMASHRI_0">
          <a:extLst>
            <a:ext uri="{FF2B5EF4-FFF2-40B4-BE49-F238E27FC236}">
              <a16:creationId xmlns:a16="http://schemas.microsoft.com/office/drawing/2014/main" id="{00000000-0008-0000-06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30" name="Picture 1" descr="ALMASHRI_0">
          <a:extLst>
            <a:ext uri="{FF2B5EF4-FFF2-40B4-BE49-F238E27FC236}">
              <a16:creationId xmlns:a16="http://schemas.microsoft.com/office/drawing/2014/main" id="{00000000-0008-0000-06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31" name="Picture 1" descr="ALMASHRI_0">
          <a:extLst>
            <a:ext uri="{FF2B5EF4-FFF2-40B4-BE49-F238E27FC236}">
              <a16:creationId xmlns:a16="http://schemas.microsoft.com/office/drawing/2014/main" id="{00000000-0008-0000-06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32" name="Picture 1" descr="ALMASHRI_0">
          <a:extLst>
            <a:ext uri="{FF2B5EF4-FFF2-40B4-BE49-F238E27FC236}">
              <a16:creationId xmlns:a16="http://schemas.microsoft.com/office/drawing/2014/main" id="{00000000-0008-0000-06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33" name="Picture 1" descr="ALMASHRI_0">
          <a:extLst>
            <a:ext uri="{FF2B5EF4-FFF2-40B4-BE49-F238E27FC236}">
              <a16:creationId xmlns:a16="http://schemas.microsoft.com/office/drawing/2014/main" id="{00000000-0008-0000-06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34" name="Picture 1" descr="ALMASHRI_0">
          <a:extLst>
            <a:ext uri="{FF2B5EF4-FFF2-40B4-BE49-F238E27FC236}">
              <a16:creationId xmlns:a16="http://schemas.microsoft.com/office/drawing/2014/main" id="{00000000-0008-0000-06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35" name="Picture 1" descr="ALMASHRI_0">
          <a:extLst>
            <a:ext uri="{FF2B5EF4-FFF2-40B4-BE49-F238E27FC236}">
              <a16:creationId xmlns:a16="http://schemas.microsoft.com/office/drawing/2014/main" id="{00000000-0008-0000-06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36" name="Picture 1" descr="ALMASHRI_0">
          <a:extLst>
            <a:ext uri="{FF2B5EF4-FFF2-40B4-BE49-F238E27FC236}">
              <a16:creationId xmlns:a16="http://schemas.microsoft.com/office/drawing/2014/main" id="{00000000-0008-0000-06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37" name="Picture 1" descr="ALMASHRI_0">
          <a:extLst>
            <a:ext uri="{FF2B5EF4-FFF2-40B4-BE49-F238E27FC236}">
              <a16:creationId xmlns:a16="http://schemas.microsoft.com/office/drawing/2014/main" id="{00000000-0008-0000-06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38" name="Picture 1" descr="ALMASHRI_0">
          <a:extLst>
            <a:ext uri="{FF2B5EF4-FFF2-40B4-BE49-F238E27FC236}">
              <a16:creationId xmlns:a16="http://schemas.microsoft.com/office/drawing/2014/main" id="{00000000-0008-0000-06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39" name="Picture 1" descr="ALMASHRI_0">
          <a:extLst>
            <a:ext uri="{FF2B5EF4-FFF2-40B4-BE49-F238E27FC236}">
              <a16:creationId xmlns:a16="http://schemas.microsoft.com/office/drawing/2014/main" id="{00000000-0008-0000-06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0" name="Picture 1" descr="ALMASHRI_0">
          <a:extLst>
            <a:ext uri="{FF2B5EF4-FFF2-40B4-BE49-F238E27FC236}">
              <a16:creationId xmlns:a16="http://schemas.microsoft.com/office/drawing/2014/main" id="{00000000-0008-0000-06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1" name="Picture 1" descr="ALMASHRI_0">
          <a:extLst>
            <a:ext uri="{FF2B5EF4-FFF2-40B4-BE49-F238E27FC236}">
              <a16:creationId xmlns:a16="http://schemas.microsoft.com/office/drawing/2014/main" id="{00000000-0008-0000-06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2" name="Picture 1" descr="ALMASHRI_0">
          <a:extLst>
            <a:ext uri="{FF2B5EF4-FFF2-40B4-BE49-F238E27FC236}">
              <a16:creationId xmlns:a16="http://schemas.microsoft.com/office/drawing/2014/main" id="{00000000-0008-0000-06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3" name="Picture 1" descr="ALMASHRI_0">
          <a:extLst>
            <a:ext uri="{FF2B5EF4-FFF2-40B4-BE49-F238E27FC236}">
              <a16:creationId xmlns:a16="http://schemas.microsoft.com/office/drawing/2014/main" id="{00000000-0008-0000-06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4" name="Picture 1" descr="ALMASHRI_0">
          <a:extLst>
            <a:ext uri="{FF2B5EF4-FFF2-40B4-BE49-F238E27FC236}">
              <a16:creationId xmlns:a16="http://schemas.microsoft.com/office/drawing/2014/main" id="{00000000-0008-0000-06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5" name="Picture 1" descr="ALMASHRI_0">
          <a:extLst>
            <a:ext uri="{FF2B5EF4-FFF2-40B4-BE49-F238E27FC236}">
              <a16:creationId xmlns:a16="http://schemas.microsoft.com/office/drawing/2014/main" id="{00000000-0008-0000-06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6" name="Picture 1" descr="ALMASHRI_0">
          <a:extLst>
            <a:ext uri="{FF2B5EF4-FFF2-40B4-BE49-F238E27FC236}">
              <a16:creationId xmlns:a16="http://schemas.microsoft.com/office/drawing/2014/main" id="{00000000-0008-0000-06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7" name="Picture 1" descr="ALMASHRI_0">
          <a:extLst>
            <a:ext uri="{FF2B5EF4-FFF2-40B4-BE49-F238E27FC236}">
              <a16:creationId xmlns:a16="http://schemas.microsoft.com/office/drawing/2014/main" id="{00000000-0008-0000-06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8" name="Picture 1" descr="ALMASHRI_0">
          <a:extLst>
            <a:ext uri="{FF2B5EF4-FFF2-40B4-BE49-F238E27FC236}">
              <a16:creationId xmlns:a16="http://schemas.microsoft.com/office/drawing/2014/main" id="{00000000-0008-0000-06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149" name="Picture 1" descr="ALMASHRI_0">
          <a:extLst>
            <a:ext uri="{FF2B5EF4-FFF2-40B4-BE49-F238E27FC236}">
              <a16:creationId xmlns:a16="http://schemas.microsoft.com/office/drawing/2014/main" id="{00000000-0008-0000-06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0" name="Picture 1" descr="ALMASHRI_0">
          <a:extLst>
            <a:ext uri="{FF2B5EF4-FFF2-40B4-BE49-F238E27FC236}">
              <a16:creationId xmlns:a16="http://schemas.microsoft.com/office/drawing/2014/main" id="{00000000-0008-0000-06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1" name="Picture 1" descr="ALMASHRI_0">
          <a:extLst>
            <a:ext uri="{FF2B5EF4-FFF2-40B4-BE49-F238E27FC236}">
              <a16:creationId xmlns:a16="http://schemas.microsoft.com/office/drawing/2014/main" id="{00000000-0008-0000-06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2" name="Picture 1" descr="ALMASHRI_0">
          <a:extLst>
            <a:ext uri="{FF2B5EF4-FFF2-40B4-BE49-F238E27FC236}">
              <a16:creationId xmlns:a16="http://schemas.microsoft.com/office/drawing/2014/main" id="{00000000-0008-0000-06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3" name="Picture 1" descr="ALMASHRI_0">
          <a:extLst>
            <a:ext uri="{FF2B5EF4-FFF2-40B4-BE49-F238E27FC236}">
              <a16:creationId xmlns:a16="http://schemas.microsoft.com/office/drawing/2014/main" id="{00000000-0008-0000-06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4" name="Picture 1" descr="ALMASHRI_0">
          <a:extLst>
            <a:ext uri="{FF2B5EF4-FFF2-40B4-BE49-F238E27FC236}">
              <a16:creationId xmlns:a16="http://schemas.microsoft.com/office/drawing/2014/main" id="{00000000-0008-0000-06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5" name="Picture 1" descr="ALMASHRI_0">
          <a:extLst>
            <a:ext uri="{FF2B5EF4-FFF2-40B4-BE49-F238E27FC236}">
              <a16:creationId xmlns:a16="http://schemas.microsoft.com/office/drawing/2014/main" id="{00000000-0008-0000-06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6" name="Picture 1" descr="ALMASHRI_0">
          <a:extLst>
            <a:ext uri="{FF2B5EF4-FFF2-40B4-BE49-F238E27FC236}">
              <a16:creationId xmlns:a16="http://schemas.microsoft.com/office/drawing/2014/main" id="{00000000-0008-0000-06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7" name="Picture 1" descr="ALMASHRI_0">
          <a:extLst>
            <a:ext uri="{FF2B5EF4-FFF2-40B4-BE49-F238E27FC236}">
              <a16:creationId xmlns:a16="http://schemas.microsoft.com/office/drawing/2014/main" id="{00000000-0008-0000-06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8" name="Picture 1" descr="ALMASHRI_0">
          <a:extLst>
            <a:ext uri="{FF2B5EF4-FFF2-40B4-BE49-F238E27FC236}">
              <a16:creationId xmlns:a16="http://schemas.microsoft.com/office/drawing/2014/main" id="{00000000-0008-0000-06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59" name="Picture 1" descr="ALMASHRI_0">
          <a:extLst>
            <a:ext uri="{FF2B5EF4-FFF2-40B4-BE49-F238E27FC236}">
              <a16:creationId xmlns:a16="http://schemas.microsoft.com/office/drawing/2014/main" id="{00000000-0008-0000-06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60" name="Picture 1" descr="ALMASHRI_0">
          <a:extLst>
            <a:ext uri="{FF2B5EF4-FFF2-40B4-BE49-F238E27FC236}">
              <a16:creationId xmlns:a16="http://schemas.microsoft.com/office/drawing/2014/main" id="{00000000-0008-0000-06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61" name="Picture 1" descr="ALMASHRI_0">
          <a:extLst>
            <a:ext uri="{FF2B5EF4-FFF2-40B4-BE49-F238E27FC236}">
              <a16:creationId xmlns:a16="http://schemas.microsoft.com/office/drawing/2014/main" id="{00000000-0008-0000-06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62" name="Picture 1" descr="ALMASHRI_0">
          <a:extLst>
            <a:ext uri="{FF2B5EF4-FFF2-40B4-BE49-F238E27FC236}">
              <a16:creationId xmlns:a16="http://schemas.microsoft.com/office/drawing/2014/main" id="{00000000-0008-0000-06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63" name="Picture 1" descr="ALMASHRI_0">
          <a:extLst>
            <a:ext uri="{FF2B5EF4-FFF2-40B4-BE49-F238E27FC236}">
              <a16:creationId xmlns:a16="http://schemas.microsoft.com/office/drawing/2014/main" id="{00000000-0008-0000-06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64" name="Picture 1" descr="ALMASHRI_0">
          <a:extLst>
            <a:ext uri="{FF2B5EF4-FFF2-40B4-BE49-F238E27FC236}">
              <a16:creationId xmlns:a16="http://schemas.microsoft.com/office/drawing/2014/main" id="{00000000-0008-0000-06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165" name="Picture 1" descr="ALMASHRI_0">
          <a:extLst>
            <a:ext uri="{FF2B5EF4-FFF2-40B4-BE49-F238E27FC236}">
              <a16:creationId xmlns:a16="http://schemas.microsoft.com/office/drawing/2014/main" id="{00000000-0008-0000-06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66" name="Picture 1" descr="ALMASHRI_0">
          <a:extLst>
            <a:ext uri="{FF2B5EF4-FFF2-40B4-BE49-F238E27FC236}">
              <a16:creationId xmlns:a16="http://schemas.microsoft.com/office/drawing/2014/main" id="{00000000-0008-0000-06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67" name="Picture 1" descr="ALMASHRI_0">
          <a:extLst>
            <a:ext uri="{FF2B5EF4-FFF2-40B4-BE49-F238E27FC236}">
              <a16:creationId xmlns:a16="http://schemas.microsoft.com/office/drawing/2014/main" id="{00000000-0008-0000-06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68" name="Picture 1" descr="ALMASHRI_0">
          <a:extLst>
            <a:ext uri="{FF2B5EF4-FFF2-40B4-BE49-F238E27FC236}">
              <a16:creationId xmlns:a16="http://schemas.microsoft.com/office/drawing/2014/main" id="{00000000-0008-0000-06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69" name="Picture 1" descr="ALMASHRI_0">
          <a:extLst>
            <a:ext uri="{FF2B5EF4-FFF2-40B4-BE49-F238E27FC236}">
              <a16:creationId xmlns:a16="http://schemas.microsoft.com/office/drawing/2014/main" id="{00000000-0008-0000-06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0" name="Picture 1" descr="ALMASHRI_0">
          <a:extLst>
            <a:ext uri="{FF2B5EF4-FFF2-40B4-BE49-F238E27FC236}">
              <a16:creationId xmlns:a16="http://schemas.microsoft.com/office/drawing/2014/main" id="{00000000-0008-0000-06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1" name="Picture 1" descr="ALMASHRI_0">
          <a:extLst>
            <a:ext uri="{FF2B5EF4-FFF2-40B4-BE49-F238E27FC236}">
              <a16:creationId xmlns:a16="http://schemas.microsoft.com/office/drawing/2014/main" id="{00000000-0008-0000-06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2" name="Picture 1" descr="ALMASHRI_0">
          <a:extLst>
            <a:ext uri="{FF2B5EF4-FFF2-40B4-BE49-F238E27FC236}">
              <a16:creationId xmlns:a16="http://schemas.microsoft.com/office/drawing/2014/main" id="{00000000-0008-0000-06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3" name="Picture 1" descr="ALMASHRI_0">
          <a:extLst>
            <a:ext uri="{FF2B5EF4-FFF2-40B4-BE49-F238E27FC236}">
              <a16:creationId xmlns:a16="http://schemas.microsoft.com/office/drawing/2014/main" id="{00000000-0008-0000-06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4" name="Picture 1" descr="ALMASHRI_0">
          <a:extLst>
            <a:ext uri="{FF2B5EF4-FFF2-40B4-BE49-F238E27FC236}">
              <a16:creationId xmlns:a16="http://schemas.microsoft.com/office/drawing/2014/main" id="{00000000-0008-0000-06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5" name="Picture 1" descr="ALMASHRI_0">
          <a:extLst>
            <a:ext uri="{FF2B5EF4-FFF2-40B4-BE49-F238E27FC236}">
              <a16:creationId xmlns:a16="http://schemas.microsoft.com/office/drawing/2014/main" id="{00000000-0008-0000-06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6" name="Picture 1" descr="ALMASHRI_0">
          <a:extLst>
            <a:ext uri="{FF2B5EF4-FFF2-40B4-BE49-F238E27FC236}">
              <a16:creationId xmlns:a16="http://schemas.microsoft.com/office/drawing/2014/main" id="{00000000-0008-0000-06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7" name="Picture 1" descr="ALMASHRI_0">
          <a:extLst>
            <a:ext uri="{FF2B5EF4-FFF2-40B4-BE49-F238E27FC236}">
              <a16:creationId xmlns:a16="http://schemas.microsoft.com/office/drawing/2014/main" id="{00000000-0008-0000-06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8" name="Picture 1" descr="ALMASHRI_0">
          <a:extLst>
            <a:ext uri="{FF2B5EF4-FFF2-40B4-BE49-F238E27FC236}">
              <a16:creationId xmlns:a16="http://schemas.microsoft.com/office/drawing/2014/main" id="{00000000-0008-0000-06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79" name="Picture 1" descr="ALMASHRI_0">
          <a:extLst>
            <a:ext uri="{FF2B5EF4-FFF2-40B4-BE49-F238E27FC236}">
              <a16:creationId xmlns:a16="http://schemas.microsoft.com/office/drawing/2014/main" id="{00000000-0008-0000-06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80" name="Picture 1" descr="ALMASHRI_0">
          <a:extLst>
            <a:ext uri="{FF2B5EF4-FFF2-40B4-BE49-F238E27FC236}">
              <a16:creationId xmlns:a16="http://schemas.microsoft.com/office/drawing/2014/main" id="{00000000-0008-0000-06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81" name="Picture 1" descr="ALMASHRI_0">
          <a:extLst>
            <a:ext uri="{FF2B5EF4-FFF2-40B4-BE49-F238E27FC236}">
              <a16:creationId xmlns:a16="http://schemas.microsoft.com/office/drawing/2014/main" id="{00000000-0008-0000-0600-00000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2" name="Picture 1" descr="ALMASHRI_0">
          <a:extLst>
            <a:ext uri="{FF2B5EF4-FFF2-40B4-BE49-F238E27FC236}">
              <a16:creationId xmlns:a16="http://schemas.microsoft.com/office/drawing/2014/main" id="{00000000-0008-0000-0600-00000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3" name="Picture 1" descr="ALMASHRI_0">
          <a:extLst>
            <a:ext uri="{FF2B5EF4-FFF2-40B4-BE49-F238E27FC236}">
              <a16:creationId xmlns:a16="http://schemas.microsoft.com/office/drawing/2014/main" id="{00000000-0008-0000-0600-00000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4" name="Picture 1" descr="ALMASHRI_0">
          <a:extLst>
            <a:ext uri="{FF2B5EF4-FFF2-40B4-BE49-F238E27FC236}">
              <a16:creationId xmlns:a16="http://schemas.microsoft.com/office/drawing/2014/main" id="{00000000-0008-0000-0600-00001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5" name="Picture 1" descr="ALMASHRI_0">
          <a:extLst>
            <a:ext uri="{FF2B5EF4-FFF2-40B4-BE49-F238E27FC236}">
              <a16:creationId xmlns:a16="http://schemas.microsoft.com/office/drawing/2014/main" id="{00000000-0008-0000-0600-00001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6" name="Picture 1" descr="ALMASHRI_0">
          <a:extLst>
            <a:ext uri="{FF2B5EF4-FFF2-40B4-BE49-F238E27FC236}">
              <a16:creationId xmlns:a16="http://schemas.microsoft.com/office/drawing/2014/main" id="{00000000-0008-0000-0600-00001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7" name="Picture 1" descr="ALMASHRI_0">
          <a:extLst>
            <a:ext uri="{FF2B5EF4-FFF2-40B4-BE49-F238E27FC236}">
              <a16:creationId xmlns:a16="http://schemas.microsoft.com/office/drawing/2014/main" id="{00000000-0008-0000-0600-00001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8" name="Picture 1" descr="ALMASHRI_0">
          <a:extLst>
            <a:ext uri="{FF2B5EF4-FFF2-40B4-BE49-F238E27FC236}">
              <a16:creationId xmlns:a16="http://schemas.microsoft.com/office/drawing/2014/main" id="{00000000-0008-0000-06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89" name="Picture 1" descr="ALMASHRI_0">
          <a:extLst>
            <a:ext uri="{FF2B5EF4-FFF2-40B4-BE49-F238E27FC236}">
              <a16:creationId xmlns:a16="http://schemas.microsoft.com/office/drawing/2014/main" id="{00000000-0008-0000-0600-00001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0" name="Picture 1" descr="ALMASHRI_0">
          <a:extLst>
            <a:ext uri="{FF2B5EF4-FFF2-40B4-BE49-F238E27FC236}">
              <a16:creationId xmlns:a16="http://schemas.microsoft.com/office/drawing/2014/main" id="{00000000-0008-0000-06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1" name="Picture 1" descr="ALMASHRI_0">
          <a:extLst>
            <a:ext uri="{FF2B5EF4-FFF2-40B4-BE49-F238E27FC236}">
              <a16:creationId xmlns:a16="http://schemas.microsoft.com/office/drawing/2014/main" id="{00000000-0008-0000-0600-00001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2" name="Picture 1" descr="ALMASHRI_0">
          <a:extLst>
            <a:ext uri="{FF2B5EF4-FFF2-40B4-BE49-F238E27FC236}">
              <a16:creationId xmlns:a16="http://schemas.microsoft.com/office/drawing/2014/main" id="{00000000-0008-0000-0600-00001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3" name="Picture 1" descr="ALMASHRI_0">
          <a:extLst>
            <a:ext uri="{FF2B5EF4-FFF2-40B4-BE49-F238E27FC236}">
              <a16:creationId xmlns:a16="http://schemas.microsoft.com/office/drawing/2014/main" id="{00000000-0008-0000-0600-00001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4" name="Picture 1" descr="ALMASHRI_0">
          <a:extLst>
            <a:ext uri="{FF2B5EF4-FFF2-40B4-BE49-F238E27FC236}">
              <a16:creationId xmlns:a16="http://schemas.microsoft.com/office/drawing/2014/main" id="{00000000-0008-0000-06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5" name="Picture 1" descr="ALMASHRI_0">
          <a:extLst>
            <a:ext uri="{FF2B5EF4-FFF2-40B4-BE49-F238E27FC236}">
              <a16:creationId xmlns:a16="http://schemas.microsoft.com/office/drawing/2014/main" id="{00000000-0008-0000-0600-00001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6" name="Picture 1" descr="ALMASHRI_0">
          <a:extLst>
            <a:ext uri="{FF2B5EF4-FFF2-40B4-BE49-F238E27FC236}">
              <a16:creationId xmlns:a16="http://schemas.microsoft.com/office/drawing/2014/main" id="{00000000-0008-0000-06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197" name="Picture 1" descr="ALMASHRI_0">
          <a:extLst>
            <a:ext uri="{FF2B5EF4-FFF2-40B4-BE49-F238E27FC236}">
              <a16:creationId xmlns:a16="http://schemas.microsoft.com/office/drawing/2014/main" id="{00000000-0008-0000-0600-00001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98" name="Picture 1" descr="ALMASHRI_0">
          <a:extLst>
            <a:ext uri="{FF2B5EF4-FFF2-40B4-BE49-F238E27FC236}">
              <a16:creationId xmlns:a16="http://schemas.microsoft.com/office/drawing/2014/main" id="{00000000-0008-0000-0600-00001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199" name="Picture 1" descr="ALMASHRI_0">
          <a:extLst>
            <a:ext uri="{FF2B5EF4-FFF2-40B4-BE49-F238E27FC236}">
              <a16:creationId xmlns:a16="http://schemas.microsoft.com/office/drawing/2014/main" id="{00000000-0008-0000-0600-00001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0" name="Picture 1" descr="ALMASHRI_0">
          <a:extLst>
            <a:ext uri="{FF2B5EF4-FFF2-40B4-BE49-F238E27FC236}">
              <a16:creationId xmlns:a16="http://schemas.microsoft.com/office/drawing/2014/main" id="{00000000-0008-0000-0600-00002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1" name="Picture 1" descr="ALMASHRI_0">
          <a:extLst>
            <a:ext uri="{FF2B5EF4-FFF2-40B4-BE49-F238E27FC236}">
              <a16:creationId xmlns:a16="http://schemas.microsoft.com/office/drawing/2014/main" id="{00000000-0008-0000-0600-00002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2" name="Picture 1" descr="ALMASHRI_0">
          <a:extLst>
            <a:ext uri="{FF2B5EF4-FFF2-40B4-BE49-F238E27FC236}">
              <a16:creationId xmlns:a16="http://schemas.microsoft.com/office/drawing/2014/main" id="{00000000-0008-0000-0600-00002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3" name="Picture 1" descr="ALMASHRI_0">
          <a:extLst>
            <a:ext uri="{FF2B5EF4-FFF2-40B4-BE49-F238E27FC236}">
              <a16:creationId xmlns:a16="http://schemas.microsoft.com/office/drawing/2014/main" id="{00000000-0008-0000-0600-00002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4" name="Picture 1" descr="ALMASHRI_0">
          <a:extLst>
            <a:ext uri="{FF2B5EF4-FFF2-40B4-BE49-F238E27FC236}">
              <a16:creationId xmlns:a16="http://schemas.microsoft.com/office/drawing/2014/main" id="{00000000-0008-0000-0600-00002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5" name="Picture 1" descr="ALMASHRI_0">
          <a:extLst>
            <a:ext uri="{FF2B5EF4-FFF2-40B4-BE49-F238E27FC236}">
              <a16:creationId xmlns:a16="http://schemas.microsoft.com/office/drawing/2014/main" id="{00000000-0008-0000-0600-00002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6" name="Picture 1" descr="ALMASHRI_0">
          <a:extLst>
            <a:ext uri="{FF2B5EF4-FFF2-40B4-BE49-F238E27FC236}">
              <a16:creationId xmlns:a16="http://schemas.microsoft.com/office/drawing/2014/main" id="{00000000-0008-0000-0600-00002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7" name="Picture 1" descr="ALMASHRI_0">
          <a:extLst>
            <a:ext uri="{FF2B5EF4-FFF2-40B4-BE49-F238E27FC236}">
              <a16:creationId xmlns:a16="http://schemas.microsoft.com/office/drawing/2014/main" id="{00000000-0008-0000-0600-00002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8" name="Picture 1" descr="ALMASHRI_0">
          <a:extLst>
            <a:ext uri="{FF2B5EF4-FFF2-40B4-BE49-F238E27FC236}">
              <a16:creationId xmlns:a16="http://schemas.microsoft.com/office/drawing/2014/main" id="{00000000-0008-0000-0600-00002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09" name="Picture 1" descr="ALMASHRI_0">
          <a:extLst>
            <a:ext uri="{FF2B5EF4-FFF2-40B4-BE49-F238E27FC236}">
              <a16:creationId xmlns:a16="http://schemas.microsoft.com/office/drawing/2014/main" id="{00000000-0008-0000-0600-00002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10" name="Picture 1" descr="ALMASHRI_0">
          <a:extLst>
            <a:ext uri="{FF2B5EF4-FFF2-40B4-BE49-F238E27FC236}">
              <a16:creationId xmlns:a16="http://schemas.microsoft.com/office/drawing/2014/main" id="{00000000-0008-0000-0600-00002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11" name="Picture 1" descr="ALMASHRI_0">
          <a:extLst>
            <a:ext uri="{FF2B5EF4-FFF2-40B4-BE49-F238E27FC236}">
              <a16:creationId xmlns:a16="http://schemas.microsoft.com/office/drawing/2014/main" id="{00000000-0008-0000-0600-00002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12" name="Picture 1" descr="ALMASHRI_0">
          <a:extLst>
            <a:ext uri="{FF2B5EF4-FFF2-40B4-BE49-F238E27FC236}">
              <a16:creationId xmlns:a16="http://schemas.microsoft.com/office/drawing/2014/main" id="{00000000-0008-0000-0600-00002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13" name="Picture 1" descr="ALMASHRI_0">
          <a:extLst>
            <a:ext uri="{FF2B5EF4-FFF2-40B4-BE49-F238E27FC236}">
              <a16:creationId xmlns:a16="http://schemas.microsoft.com/office/drawing/2014/main" id="{00000000-0008-0000-0600-00002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14" name="Picture 1" descr="ALMASHRI_0">
          <a:extLst>
            <a:ext uri="{FF2B5EF4-FFF2-40B4-BE49-F238E27FC236}">
              <a16:creationId xmlns:a16="http://schemas.microsoft.com/office/drawing/2014/main" id="{00000000-0008-0000-0600-00002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15" name="Picture 1" descr="ALMASHRI_0">
          <a:extLst>
            <a:ext uri="{FF2B5EF4-FFF2-40B4-BE49-F238E27FC236}">
              <a16:creationId xmlns:a16="http://schemas.microsoft.com/office/drawing/2014/main" id="{00000000-0008-0000-0600-00002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16" name="Picture 1" descr="ALMASHRI_0">
          <a:extLst>
            <a:ext uri="{FF2B5EF4-FFF2-40B4-BE49-F238E27FC236}">
              <a16:creationId xmlns:a16="http://schemas.microsoft.com/office/drawing/2014/main" id="{00000000-0008-0000-0600-00003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17" name="Picture 1" descr="ALMASHRI_0">
          <a:extLst>
            <a:ext uri="{FF2B5EF4-FFF2-40B4-BE49-F238E27FC236}">
              <a16:creationId xmlns:a16="http://schemas.microsoft.com/office/drawing/2014/main" id="{00000000-0008-0000-0600-00003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18" name="Picture 1" descr="ALMASHRI_0">
          <a:extLst>
            <a:ext uri="{FF2B5EF4-FFF2-40B4-BE49-F238E27FC236}">
              <a16:creationId xmlns:a16="http://schemas.microsoft.com/office/drawing/2014/main" id="{00000000-0008-0000-0600-00003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19" name="Picture 1" descr="ALMASHRI_0">
          <a:extLst>
            <a:ext uri="{FF2B5EF4-FFF2-40B4-BE49-F238E27FC236}">
              <a16:creationId xmlns:a16="http://schemas.microsoft.com/office/drawing/2014/main" id="{00000000-0008-0000-0600-00003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0" name="Picture 1" descr="ALMASHRI_0">
          <a:extLst>
            <a:ext uri="{FF2B5EF4-FFF2-40B4-BE49-F238E27FC236}">
              <a16:creationId xmlns:a16="http://schemas.microsoft.com/office/drawing/2014/main" id="{00000000-0008-0000-0600-00003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1" name="Picture 1" descr="ALMASHRI_0">
          <a:extLst>
            <a:ext uri="{FF2B5EF4-FFF2-40B4-BE49-F238E27FC236}">
              <a16:creationId xmlns:a16="http://schemas.microsoft.com/office/drawing/2014/main" id="{00000000-0008-0000-0600-00003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2" name="Picture 1" descr="ALMASHRI_0">
          <a:extLst>
            <a:ext uri="{FF2B5EF4-FFF2-40B4-BE49-F238E27FC236}">
              <a16:creationId xmlns:a16="http://schemas.microsoft.com/office/drawing/2014/main" id="{00000000-0008-0000-0600-00003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3" name="Picture 1" descr="ALMASHRI_0">
          <a:extLst>
            <a:ext uri="{FF2B5EF4-FFF2-40B4-BE49-F238E27FC236}">
              <a16:creationId xmlns:a16="http://schemas.microsoft.com/office/drawing/2014/main" id="{00000000-0008-0000-0600-00003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4" name="Picture 1" descr="ALMASHRI_0">
          <a:extLst>
            <a:ext uri="{FF2B5EF4-FFF2-40B4-BE49-F238E27FC236}">
              <a16:creationId xmlns:a16="http://schemas.microsoft.com/office/drawing/2014/main" id="{00000000-0008-0000-0600-00003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5" name="Picture 1" descr="ALMASHRI_0">
          <a:extLst>
            <a:ext uri="{FF2B5EF4-FFF2-40B4-BE49-F238E27FC236}">
              <a16:creationId xmlns:a16="http://schemas.microsoft.com/office/drawing/2014/main" id="{00000000-0008-0000-0600-00003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6" name="Picture 1" descr="ALMASHRI_0">
          <a:extLst>
            <a:ext uri="{FF2B5EF4-FFF2-40B4-BE49-F238E27FC236}">
              <a16:creationId xmlns:a16="http://schemas.microsoft.com/office/drawing/2014/main" id="{00000000-0008-0000-0600-00003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7" name="Picture 1" descr="ALMASHRI_0">
          <a:extLst>
            <a:ext uri="{FF2B5EF4-FFF2-40B4-BE49-F238E27FC236}">
              <a16:creationId xmlns:a16="http://schemas.microsoft.com/office/drawing/2014/main" id="{00000000-0008-0000-0600-00003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8" name="Picture 1" descr="ALMASHRI_0">
          <a:extLst>
            <a:ext uri="{FF2B5EF4-FFF2-40B4-BE49-F238E27FC236}">
              <a16:creationId xmlns:a16="http://schemas.microsoft.com/office/drawing/2014/main" id="{00000000-0008-0000-0600-00003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29" name="Picture 1" descr="ALMASHRI_0">
          <a:extLst>
            <a:ext uri="{FF2B5EF4-FFF2-40B4-BE49-F238E27FC236}">
              <a16:creationId xmlns:a16="http://schemas.microsoft.com/office/drawing/2014/main" id="{00000000-0008-0000-0600-00003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0" name="Picture 1" descr="ALMASHRI_0">
          <a:extLst>
            <a:ext uri="{FF2B5EF4-FFF2-40B4-BE49-F238E27FC236}">
              <a16:creationId xmlns:a16="http://schemas.microsoft.com/office/drawing/2014/main" id="{00000000-0008-0000-0600-00003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1" name="Picture 1" descr="ALMASHRI_0">
          <a:extLst>
            <a:ext uri="{FF2B5EF4-FFF2-40B4-BE49-F238E27FC236}">
              <a16:creationId xmlns:a16="http://schemas.microsoft.com/office/drawing/2014/main" id="{00000000-0008-0000-0600-00003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2" name="Picture 1" descr="ALMASHRI_0">
          <a:extLst>
            <a:ext uri="{FF2B5EF4-FFF2-40B4-BE49-F238E27FC236}">
              <a16:creationId xmlns:a16="http://schemas.microsoft.com/office/drawing/2014/main" id="{00000000-0008-0000-0600-00004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3" name="Picture 1" descr="ALMASHRI_0">
          <a:extLst>
            <a:ext uri="{FF2B5EF4-FFF2-40B4-BE49-F238E27FC236}">
              <a16:creationId xmlns:a16="http://schemas.microsoft.com/office/drawing/2014/main" id="{00000000-0008-0000-0600-00004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4" name="Picture 1" descr="ALMASHRI_0">
          <a:extLst>
            <a:ext uri="{FF2B5EF4-FFF2-40B4-BE49-F238E27FC236}">
              <a16:creationId xmlns:a16="http://schemas.microsoft.com/office/drawing/2014/main" id="{00000000-0008-0000-0600-00004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5" name="Picture 1" descr="ALMASHRI_0">
          <a:extLst>
            <a:ext uri="{FF2B5EF4-FFF2-40B4-BE49-F238E27FC236}">
              <a16:creationId xmlns:a16="http://schemas.microsoft.com/office/drawing/2014/main" id="{00000000-0008-0000-0600-00004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6" name="Picture 1" descr="ALMASHRI_0">
          <a:extLst>
            <a:ext uri="{FF2B5EF4-FFF2-40B4-BE49-F238E27FC236}">
              <a16:creationId xmlns:a16="http://schemas.microsoft.com/office/drawing/2014/main" id="{00000000-0008-0000-0600-00004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7" name="Picture 1" descr="ALMASHRI_0">
          <a:extLst>
            <a:ext uri="{FF2B5EF4-FFF2-40B4-BE49-F238E27FC236}">
              <a16:creationId xmlns:a16="http://schemas.microsoft.com/office/drawing/2014/main" id="{00000000-0008-0000-0600-00004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8" name="Picture 1" descr="ALMASHRI_0">
          <a:extLst>
            <a:ext uri="{FF2B5EF4-FFF2-40B4-BE49-F238E27FC236}">
              <a16:creationId xmlns:a16="http://schemas.microsoft.com/office/drawing/2014/main" id="{00000000-0008-0000-0600-00004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39" name="Picture 1" descr="ALMASHRI_0">
          <a:extLst>
            <a:ext uri="{FF2B5EF4-FFF2-40B4-BE49-F238E27FC236}">
              <a16:creationId xmlns:a16="http://schemas.microsoft.com/office/drawing/2014/main" id="{00000000-0008-0000-0600-00004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40" name="Picture 1" descr="ALMASHRI_0">
          <a:extLst>
            <a:ext uri="{FF2B5EF4-FFF2-40B4-BE49-F238E27FC236}">
              <a16:creationId xmlns:a16="http://schemas.microsoft.com/office/drawing/2014/main" id="{00000000-0008-0000-0600-00004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41" name="Picture 1" descr="ALMASHRI_0">
          <a:extLst>
            <a:ext uri="{FF2B5EF4-FFF2-40B4-BE49-F238E27FC236}">
              <a16:creationId xmlns:a16="http://schemas.microsoft.com/office/drawing/2014/main" id="{00000000-0008-0000-0600-00004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42" name="Picture 1" descr="ALMASHRI_0">
          <a:extLst>
            <a:ext uri="{FF2B5EF4-FFF2-40B4-BE49-F238E27FC236}">
              <a16:creationId xmlns:a16="http://schemas.microsoft.com/office/drawing/2014/main" id="{00000000-0008-0000-0600-00004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43" name="Picture 1" descr="ALMASHRI_0">
          <a:extLst>
            <a:ext uri="{FF2B5EF4-FFF2-40B4-BE49-F238E27FC236}">
              <a16:creationId xmlns:a16="http://schemas.microsoft.com/office/drawing/2014/main" id="{00000000-0008-0000-0600-00004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44" name="Picture 1" descr="ALMASHRI_0">
          <a:extLst>
            <a:ext uri="{FF2B5EF4-FFF2-40B4-BE49-F238E27FC236}">
              <a16:creationId xmlns:a16="http://schemas.microsoft.com/office/drawing/2014/main" id="{00000000-0008-0000-0600-00004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245" name="Picture 1" descr="ALMASHRI_0">
          <a:extLst>
            <a:ext uri="{FF2B5EF4-FFF2-40B4-BE49-F238E27FC236}">
              <a16:creationId xmlns:a16="http://schemas.microsoft.com/office/drawing/2014/main" id="{00000000-0008-0000-0600-00004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46" name="Picture 1" descr="ALMASHRI_0">
          <a:extLst>
            <a:ext uri="{FF2B5EF4-FFF2-40B4-BE49-F238E27FC236}">
              <a16:creationId xmlns:a16="http://schemas.microsoft.com/office/drawing/2014/main" id="{00000000-0008-0000-0600-00004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47" name="Picture 1" descr="ALMASHRI_0">
          <a:extLst>
            <a:ext uri="{FF2B5EF4-FFF2-40B4-BE49-F238E27FC236}">
              <a16:creationId xmlns:a16="http://schemas.microsoft.com/office/drawing/2014/main" id="{00000000-0008-0000-0600-00004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48" name="Picture 1" descr="ALMASHRI_0">
          <a:extLst>
            <a:ext uri="{FF2B5EF4-FFF2-40B4-BE49-F238E27FC236}">
              <a16:creationId xmlns:a16="http://schemas.microsoft.com/office/drawing/2014/main" id="{00000000-0008-0000-0600-00005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49" name="Picture 1" descr="ALMASHRI_0">
          <a:extLst>
            <a:ext uri="{FF2B5EF4-FFF2-40B4-BE49-F238E27FC236}">
              <a16:creationId xmlns:a16="http://schemas.microsoft.com/office/drawing/2014/main" id="{00000000-0008-0000-0600-00005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0" name="Picture 1" descr="ALMASHRI_0">
          <a:extLst>
            <a:ext uri="{FF2B5EF4-FFF2-40B4-BE49-F238E27FC236}">
              <a16:creationId xmlns:a16="http://schemas.microsoft.com/office/drawing/2014/main" id="{00000000-0008-0000-0600-00005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1" name="Picture 1" descr="ALMASHRI_0">
          <a:extLst>
            <a:ext uri="{FF2B5EF4-FFF2-40B4-BE49-F238E27FC236}">
              <a16:creationId xmlns:a16="http://schemas.microsoft.com/office/drawing/2014/main" id="{00000000-0008-0000-0600-00005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2" name="Picture 1" descr="ALMASHRI_0">
          <a:extLst>
            <a:ext uri="{FF2B5EF4-FFF2-40B4-BE49-F238E27FC236}">
              <a16:creationId xmlns:a16="http://schemas.microsoft.com/office/drawing/2014/main" id="{00000000-0008-0000-0600-00005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3" name="Picture 1" descr="ALMASHRI_0">
          <a:extLst>
            <a:ext uri="{FF2B5EF4-FFF2-40B4-BE49-F238E27FC236}">
              <a16:creationId xmlns:a16="http://schemas.microsoft.com/office/drawing/2014/main" id="{00000000-0008-0000-0600-00005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4" name="Picture 1" descr="ALMASHRI_0">
          <a:extLst>
            <a:ext uri="{FF2B5EF4-FFF2-40B4-BE49-F238E27FC236}">
              <a16:creationId xmlns:a16="http://schemas.microsoft.com/office/drawing/2014/main" id="{00000000-0008-0000-0600-00005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5" name="Picture 1" descr="ALMASHRI_0">
          <a:extLst>
            <a:ext uri="{FF2B5EF4-FFF2-40B4-BE49-F238E27FC236}">
              <a16:creationId xmlns:a16="http://schemas.microsoft.com/office/drawing/2014/main" id="{00000000-0008-0000-0600-00005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6" name="Picture 1" descr="ALMASHRI_0">
          <a:extLst>
            <a:ext uri="{FF2B5EF4-FFF2-40B4-BE49-F238E27FC236}">
              <a16:creationId xmlns:a16="http://schemas.microsoft.com/office/drawing/2014/main" id="{00000000-0008-0000-0600-00005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7" name="Picture 1" descr="ALMASHRI_0">
          <a:extLst>
            <a:ext uri="{FF2B5EF4-FFF2-40B4-BE49-F238E27FC236}">
              <a16:creationId xmlns:a16="http://schemas.microsoft.com/office/drawing/2014/main" id="{00000000-0008-0000-0600-00005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8" name="Picture 1" descr="ALMASHRI_0">
          <a:extLst>
            <a:ext uri="{FF2B5EF4-FFF2-40B4-BE49-F238E27FC236}">
              <a16:creationId xmlns:a16="http://schemas.microsoft.com/office/drawing/2014/main" id="{00000000-0008-0000-06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59" name="Picture 1" descr="ALMASHRI_0">
          <a:extLst>
            <a:ext uri="{FF2B5EF4-FFF2-40B4-BE49-F238E27FC236}">
              <a16:creationId xmlns:a16="http://schemas.microsoft.com/office/drawing/2014/main" id="{00000000-0008-0000-0600-00005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60" name="Picture 1" descr="ALMASHRI_0">
          <a:extLst>
            <a:ext uri="{FF2B5EF4-FFF2-40B4-BE49-F238E27FC236}">
              <a16:creationId xmlns:a16="http://schemas.microsoft.com/office/drawing/2014/main" id="{00000000-0008-0000-0600-00005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261" name="Picture 1" descr="ALMASHRI_0">
          <a:extLst>
            <a:ext uri="{FF2B5EF4-FFF2-40B4-BE49-F238E27FC236}">
              <a16:creationId xmlns:a16="http://schemas.microsoft.com/office/drawing/2014/main" id="{00000000-0008-0000-0600-00005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2" name="Picture 1" descr="ALMASHRI_0">
          <a:extLst>
            <a:ext uri="{FF2B5EF4-FFF2-40B4-BE49-F238E27FC236}">
              <a16:creationId xmlns:a16="http://schemas.microsoft.com/office/drawing/2014/main" id="{00000000-0008-0000-0600-00005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3" name="Picture 1" descr="ALMASHRI_0">
          <a:extLst>
            <a:ext uri="{FF2B5EF4-FFF2-40B4-BE49-F238E27FC236}">
              <a16:creationId xmlns:a16="http://schemas.microsoft.com/office/drawing/2014/main" id="{00000000-0008-0000-0600-00005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4" name="Picture 1" descr="ALMASHRI_0">
          <a:extLst>
            <a:ext uri="{FF2B5EF4-FFF2-40B4-BE49-F238E27FC236}">
              <a16:creationId xmlns:a16="http://schemas.microsoft.com/office/drawing/2014/main" id="{00000000-0008-0000-0600-00006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5" name="Picture 1" descr="ALMASHRI_0">
          <a:extLst>
            <a:ext uri="{FF2B5EF4-FFF2-40B4-BE49-F238E27FC236}">
              <a16:creationId xmlns:a16="http://schemas.microsoft.com/office/drawing/2014/main" id="{00000000-0008-0000-0600-00006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6" name="Picture 1" descr="ALMASHRI_0">
          <a:extLst>
            <a:ext uri="{FF2B5EF4-FFF2-40B4-BE49-F238E27FC236}">
              <a16:creationId xmlns:a16="http://schemas.microsoft.com/office/drawing/2014/main" id="{00000000-0008-0000-0600-00006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7" name="Picture 1" descr="ALMASHRI_0">
          <a:extLst>
            <a:ext uri="{FF2B5EF4-FFF2-40B4-BE49-F238E27FC236}">
              <a16:creationId xmlns:a16="http://schemas.microsoft.com/office/drawing/2014/main" id="{00000000-0008-0000-0600-00006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8" name="Picture 1" descr="ALMASHRI_0">
          <a:extLst>
            <a:ext uri="{FF2B5EF4-FFF2-40B4-BE49-F238E27FC236}">
              <a16:creationId xmlns:a16="http://schemas.microsoft.com/office/drawing/2014/main" id="{00000000-0008-0000-0600-00006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69" name="Picture 1" descr="ALMASHRI_0">
          <a:extLst>
            <a:ext uri="{FF2B5EF4-FFF2-40B4-BE49-F238E27FC236}">
              <a16:creationId xmlns:a16="http://schemas.microsoft.com/office/drawing/2014/main" id="{00000000-0008-0000-0600-00006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0" name="Picture 1" descr="ALMASHRI_0">
          <a:extLst>
            <a:ext uri="{FF2B5EF4-FFF2-40B4-BE49-F238E27FC236}">
              <a16:creationId xmlns:a16="http://schemas.microsoft.com/office/drawing/2014/main" id="{00000000-0008-0000-0600-00006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1" name="Picture 1" descr="ALMASHRI_0">
          <a:extLst>
            <a:ext uri="{FF2B5EF4-FFF2-40B4-BE49-F238E27FC236}">
              <a16:creationId xmlns:a16="http://schemas.microsoft.com/office/drawing/2014/main" id="{00000000-0008-0000-0600-00006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2" name="Picture 1" descr="ALMASHRI_0">
          <a:extLst>
            <a:ext uri="{FF2B5EF4-FFF2-40B4-BE49-F238E27FC236}">
              <a16:creationId xmlns:a16="http://schemas.microsoft.com/office/drawing/2014/main" id="{00000000-0008-0000-06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3" name="Picture 1" descr="ALMASHRI_0">
          <a:extLst>
            <a:ext uri="{FF2B5EF4-FFF2-40B4-BE49-F238E27FC236}">
              <a16:creationId xmlns:a16="http://schemas.microsoft.com/office/drawing/2014/main" id="{00000000-0008-0000-0600-00006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4" name="Picture 1" descr="ALMASHRI_0">
          <a:extLst>
            <a:ext uri="{FF2B5EF4-FFF2-40B4-BE49-F238E27FC236}">
              <a16:creationId xmlns:a16="http://schemas.microsoft.com/office/drawing/2014/main" id="{00000000-0008-0000-0600-00006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5" name="Picture 1" descr="ALMASHRI_0">
          <a:extLst>
            <a:ext uri="{FF2B5EF4-FFF2-40B4-BE49-F238E27FC236}">
              <a16:creationId xmlns:a16="http://schemas.microsoft.com/office/drawing/2014/main" id="{00000000-0008-0000-0600-00006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6" name="Picture 1" descr="ALMASHRI_0">
          <a:extLst>
            <a:ext uri="{FF2B5EF4-FFF2-40B4-BE49-F238E27FC236}">
              <a16:creationId xmlns:a16="http://schemas.microsoft.com/office/drawing/2014/main" id="{00000000-0008-0000-06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77" name="Picture 1" descr="ALMASHRI_0">
          <a:extLst>
            <a:ext uri="{FF2B5EF4-FFF2-40B4-BE49-F238E27FC236}">
              <a16:creationId xmlns:a16="http://schemas.microsoft.com/office/drawing/2014/main" id="{00000000-0008-0000-0600-00006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78" name="Picture 1" descr="ALMASHRI_0">
          <a:extLst>
            <a:ext uri="{FF2B5EF4-FFF2-40B4-BE49-F238E27FC236}">
              <a16:creationId xmlns:a16="http://schemas.microsoft.com/office/drawing/2014/main" id="{00000000-0008-0000-0600-00006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79" name="Picture 1" descr="ALMASHRI_0">
          <a:extLst>
            <a:ext uri="{FF2B5EF4-FFF2-40B4-BE49-F238E27FC236}">
              <a16:creationId xmlns:a16="http://schemas.microsoft.com/office/drawing/2014/main" id="{00000000-0008-0000-0600-00006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0" name="Picture 1" descr="ALMASHRI_0">
          <a:extLst>
            <a:ext uri="{FF2B5EF4-FFF2-40B4-BE49-F238E27FC236}">
              <a16:creationId xmlns:a16="http://schemas.microsoft.com/office/drawing/2014/main" id="{00000000-0008-0000-06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1" name="Picture 1" descr="ALMASHRI_0">
          <a:extLst>
            <a:ext uri="{FF2B5EF4-FFF2-40B4-BE49-F238E27FC236}">
              <a16:creationId xmlns:a16="http://schemas.microsoft.com/office/drawing/2014/main" id="{00000000-0008-0000-0600-00007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2" name="Picture 1" descr="ALMASHRI_0">
          <a:extLst>
            <a:ext uri="{FF2B5EF4-FFF2-40B4-BE49-F238E27FC236}">
              <a16:creationId xmlns:a16="http://schemas.microsoft.com/office/drawing/2014/main" id="{00000000-0008-0000-06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3" name="Picture 1" descr="ALMASHRI_0">
          <a:extLst>
            <a:ext uri="{FF2B5EF4-FFF2-40B4-BE49-F238E27FC236}">
              <a16:creationId xmlns:a16="http://schemas.microsoft.com/office/drawing/2014/main" id="{00000000-0008-0000-0600-00007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4" name="Picture 1" descr="ALMASHRI_0">
          <a:extLst>
            <a:ext uri="{FF2B5EF4-FFF2-40B4-BE49-F238E27FC236}">
              <a16:creationId xmlns:a16="http://schemas.microsoft.com/office/drawing/2014/main" id="{00000000-0008-0000-0600-00007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5" name="Picture 1" descr="ALMASHRI_0">
          <a:extLst>
            <a:ext uri="{FF2B5EF4-FFF2-40B4-BE49-F238E27FC236}">
              <a16:creationId xmlns:a16="http://schemas.microsoft.com/office/drawing/2014/main" id="{00000000-0008-0000-0600-00007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6" name="Picture 1" descr="ALMASHRI_0">
          <a:extLst>
            <a:ext uri="{FF2B5EF4-FFF2-40B4-BE49-F238E27FC236}">
              <a16:creationId xmlns:a16="http://schemas.microsoft.com/office/drawing/2014/main" id="{00000000-0008-0000-0600-00007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7" name="Picture 1" descr="ALMASHRI_0">
          <a:extLst>
            <a:ext uri="{FF2B5EF4-FFF2-40B4-BE49-F238E27FC236}">
              <a16:creationId xmlns:a16="http://schemas.microsoft.com/office/drawing/2014/main" id="{00000000-0008-0000-0600-00007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8" name="Picture 1" descr="ALMASHRI_0">
          <a:extLst>
            <a:ext uri="{FF2B5EF4-FFF2-40B4-BE49-F238E27FC236}">
              <a16:creationId xmlns:a16="http://schemas.microsoft.com/office/drawing/2014/main" id="{00000000-0008-0000-0600-00007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89" name="Picture 1" descr="ALMASHRI_0">
          <a:extLst>
            <a:ext uri="{FF2B5EF4-FFF2-40B4-BE49-F238E27FC236}">
              <a16:creationId xmlns:a16="http://schemas.microsoft.com/office/drawing/2014/main" id="{00000000-0008-0000-0600-00007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90" name="Picture 1" descr="ALMASHRI_0">
          <a:extLst>
            <a:ext uri="{FF2B5EF4-FFF2-40B4-BE49-F238E27FC236}">
              <a16:creationId xmlns:a16="http://schemas.microsoft.com/office/drawing/2014/main" id="{00000000-0008-0000-0600-00007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91" name="Picture 1" descr="ALMASHRI_0">
          <a:extLst>
            <a:ext uri="{FF2B5EF4-FFF2-40B4-BE49-F238E27FC236}">
              <a16:creationId xmlns:a16="http://schemas.microsoft.com/office/drawing/2014/main" id="{00000000-0008-0000-0600-00007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92" name="Picture 1" descr="ALMASHRI_0">
          <a:extLst>
            <a:ext uri="{FF2B5EF4-FFF2-40B4-BE49-F238E27FC236}">
              <a16:creationId xmlns:a16="http://schemas.microsoft.com/office/drawing/2014/main" id="{00000000-0008-0000-0600-00007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293" name="Picture 1" descr="ALMASHRI_0">
          <a:extLst>
            <a:ext uri="{FF2B5EF4-FFF2-40B4-BE49-F238E27FC236}">
              <a16:creationId xmlns:a16="http://schemas.microsoft.com/office/drawing/2014/main" id="{00000000-0008-0000-0600-00007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94" name="Picture 1" descr="ALMASHRI_0">
          <a:extLst>
            <a:ext uri="{FF2B5EF4-FFF2-40B4-BE49-F238E27FC236}">
              <a16:creationId xmlns:a16="http://schemas.microsoft.com/office/drawing/2014/main" id="{00000000-0008-0000-0600-00007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95" name="Picture 1" descr="ALMASHRI_0">
          <a:extLst>
            <a:ext uri="{FF2B5EF4-FFF2-40B4-BE49-F238E27FC236}">
              <a16:creationId xmlns:a16="http://schemas.microsoft.com/office/drawing/2014/main" id="{00000000-0008-0000-06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96" name="Picture 1" descr="ALMASHRI_0">
          <a:extLst>
            <a:ext uri="{FF2B5EF4-FFF2-40B4-BE49-F238E27FC236}">
              <a16:creationId xmlns:a16="http://schemas.microsoft.com/office/drawing/2014/main" id="{00000000-0008-0000-0600-00008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97" name="Picture 1" descr="ALMASHRI_0">
          <a:extLst>
            <a:ext uri="{FF2B5EF4-FFF2-40B4-BE49-F238E27FC236}">
              <a16:creationId xmlns:a16="http://schemas.microsoft.com/office/drawing/2014/main" id="{00000000-0008-0000-0600-00008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98" name="Picture 1" descr="ALMASHRI_0">
          <a:extLst>
            <a:ext uri="{FF2B5EF4-FFF2-40B4-BE49-F238E27FC236}">
              <a16:creationId xmlns:a16="http://schemas.microsoft.com/office/drawing/2014/main" id="{00000000-0008-0000-0600-00008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299" name="Picture 1" descr="ALMASHRI_0">
          <a:extLst>
            <a:ext uri="{FF2B5EF4-FFF2-40B4-BE49-F238E27FC236}">
              <a16:creationId xmlns:a16="http://schemas.microsoft.com/office/drawing/2014/main" id="{00000000-0008-0000-0600-00008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0" name="Picture 1" descr="ALMASHRI_0">
          <a:extLst>
            <a:ext uri="{FF2B5EF4-FFF2-40B4-BE49-F238E27FC236}">
              <a16:creationId xmlns:a16="http://schemas.microsoft.com/office/drawing/2014/main" id="{00000000-0008-0000-0600-00008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1" name="Picture 1" descr="ALMASHRI_0">
          <a:extLst>
            <a:ext uri="{FF2B5EF4-FFF2-40B4-BE49-F238E27FC236}">
              <a16:creationId xmlns:a16="http://schemas.microsoft.com/office/drawing/2014/main" id="{00000000-0008-0000-0600-00008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2" name="Picture 1" descr="ALMASHRI_0">
          <a:extLst>
            <a:ext uri="{FF2B5EF4-FFF2-40B4-BE49-F238E27FC236}">
              <a16:creationId xmlns:a16="http://schemas.microsoft.com/office/drawing/2014/main" id="{00000000-0008-0000-0600-00008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3" name="Picture 1" descr="ALMASHRI_0">
          <a:extLst>
            <a:ext uri="{FF2B5EF4-FFF2-40B4-BE49-F238E27FC236}">
              <a16:creationId xmlns:a16="http://schemas.microsoft.com/office/drawing/2014/main" id="{00000000-0008-0000-0600-00008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4" name="Picture 1" descr="ALMASHRI_0">
          <a:extLst>
            <a:ext uri="{FF2B5EF4-FFF2-40B4-BE49-F238E27FC236}">
              <a16:creationId xmlns:a16="http://schemas.microsoft.com/office/drawing/2014/main" id="{00000000-0008-0000-0600-00008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5" name="Picture 1" descr="ALMASHRI_0">
          <a:extLst>
            <a:ext uri="{FF2B5EF4-FFF2-40B4-BE49-F238E27FC236}">
              <a16:creationId xmlns:a16="http://schemas.microsoft.com/office/drawing/2014/main" id="{00000000-0008-0000-0600-00008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6" name="Picture 1" descr="ALMASHRI_0">
          <a:extLst>
            <a:ext uri="{FF2B5EF4-FFF2-40B4-BE49-F238E27FC236}">
              <a16:creationId xmlns:a16="http://schemas.microsoft.com/office/drawing/2014/main" id="{00000000-0008-0000-0600-00008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7" name="Picture 1" descr="ALMASHRI_0">
          <a:extLst>
            <a:ext uri="{FF2B5EF4-FFF2-40B4-BE49-F238E27FC236}">
              <a16:creationId xmlns:a16="http://schemas.microsoft.com/office/drawing/2014/main" id="{00000000-0008-0000-0600-00008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8" name="Picture 1" descr="ALMASHRI_0">
          <a:extLst>
            <a:ext uri="{FF2B5EF4-FFF2-40B4-BE49-F238E27FC236}">
              <a16:creationId xmlns:a16="http://schemas.microsoft.com/office/drawing/2014/main" id="{00000000-0008-0000-0600-00008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09" name="Picture 1" descr="ALMASHRI_0">
          <a:extLst>
            <a:ext uri="{FF2B5EF4-FFF2-40B4-BE49-F238E27FC236}">
              <a16:creationId xmlns:a16="http://schemas.microsoft.com/office/drawing/2014/main" id="{00000000-0008-0000-0600-00008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0" name="Picture 1" descr="ALMASHRI_0">
          <a:extLst>
            <a:ext uri="{FF2B5EF4-FFF2-40B4-BE49-F238E27FC236}">
              <a16:creationId xmlns:a16="http://schemas.microsoft.com/office/drawing/2014/main" id="{00000000-0008-0000-0600-00008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1" name="Picture 1" descr="ALMASHRI_0">
          <a:extLst>
            <a:ext uri="{FF2B5EF4-FFF2-40B4-BE49-F238E27FC236}">
              <a16:creationId xmlns:a16="http://schemas.microsoft.com/office/drawing/2014/main" id="{00000000-0008-0000-0600-00008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2" name="Picture 1" descr="ALMASHRI_0">
          <a:extLst>
            <a:ext uri="{FF2B5EF4-FFF2-40B4-BE49-F238E27FC236}">
              <a16:creationId xmlns:a16="http://schemas.microsoft.com/office/drawing/2014/main" id="{00000000-0008-0000-0600-00009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3" name="Picture 1" descr="ALMASHRI_0">
          <a:extLst>
            <a:ext uri="{FF2B5EF4-FFF2-40B4-BE49-F238E27FC236}">
              <a16:creationId xmlns:a16="http://schemas.microsoft.com/office/drawing/2014/main" id="{00000000-0008-0000-0600-00009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4" name="Picture 1" descr="ALMASHRI_0">
          <a:extLst>
            <a:ext uri="{FF2B5EF4-FFF2-40B4-BE49-F238E27FC236}">
              <a16:creationId xmlns:a16="http://schemas.microsoft.com/office/drawing/2014/main" id="{00000000-0008-0000-0600-00009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5" name="Picture 1" descr="ALMASHRI_0">
          <a:extLst>
            <a:ext uri="{FF2B5EF4-FFF2-40B4-BE49-F238E27FC236}">
              <a16:creationId xmlns:a16="http://schemas.microsoft.com/office/drawing/2014/main" id="{00000000-0008-0000-0600-00009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6" name="Picture 1" descr="ALMASHRI_0">
          <a:extLst>
            <a:ext uri="{FF2B5EF4-FFF2-40B4-BE49-F238E27FC236}">
              <a16:creationId xmlns:a16="http://schemas.microsoft.com/office/drawing/2014/main" id="{00000000-0008-0000-0600-00009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7" name="Picture 1" descr="ALMASHRI_0">
          <a:extLst>
            <a:ext uri="{FF2B5EF4-FFF2-40B4-BE49-F238E27FC236}">
              <a16:creationId xmlns:a16="http://schemas.microsoft.com/office/drawing/2014/main" id="{00000000-0008-0000-0600-00009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8" name="Picture 1" descr="ALMASHRI_0">
          <a:extLst>
            <a:ext uri="{FF2B5EF4-FFF2-40B4-BE49-F238E27FC236}">
              <a16:creationId xmlns:a16="http://schemas.microsoft.com/office/drawing/2014/main" id="{00000000-0008-0000-0600-00009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19" name="Picture 1" descr="ALMASHRI_0">
          <a:extLst>
            <a:ext uri="{FF2B5EF4-FFF2-40B4-BE49-F238E27FC236}">
              <a16:creationId xmlns:a16="http://schemas.microsoft.com/office/drawing/2014/main" id="{00000000-0008-0000-0600-00009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20" name="Picture 1" descr="ALMASHRI_0">
          <a:extLst>
            <a:ext uri="{FF2B5EF4-FFF2-40B4-BE49-F238E27FC236}">
              <a16:creationId xmlns:a16="http://schemas.microsoft.com/office/drawing/2014/main" id="{00000000-0008-0000-0600-00009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21" name="Picture 1" descr="ALMASHRI_0">
          <a:extLst>
            <a:ext uri="{FF2B5EF4-FFF2-40B4-BE49-F238E27FC236}">
              <a16:creationId xmlns:a16="http://schemas.microsoft.com/office/drawing/2014/main" id="{00000000-0008-0000-0600-00009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22" name="Picture 1" descr="ALMASHRI_0">
          <a:extLst>
            <a:ext uri="{FF2B5EF4-FFF2-40B4-BE49-F238E27FC236}">
              <a16:creationId xmlns:a16="http://schemas.microsoft.com/office/drawing/2014/main" id="{00000000-0008-0000-0600-00009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23" name="Picture 1" descr="ALMASHRI_0">
          <a:extLst>
            <a:ext uri="{FF2B5EF4-FFF2-40B4-BE49-F238E27FC236}">
              <a16:creationId xmlns:a16="http://schemas.microsoft.com/office/drawing/2014/main" id="{00000000-0008-0000-0600-00009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24" name="Picture 1" descr="ALMASHRI_0">
          <a:extLst>
            <a:ext uri="{FF2B5EF4-FFF2-40B4-BE49-F238E27FC236}">
              <a16:creationId xmlns:a16="http://schemas.microsoft.com/office/drawing/2014/main" id="{00000000-0008-0000-0600-00009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25" name="Picture 1" descr="ALMASHRI_0">
          <a:extLst>
            <a:ext uri="{FF2B5EF4-FFF2-40B4-BE49-F238E27FC236}">
              <a16:creationId xmlns:a16="http://schemas.microsoft.com/office/drawing/2014/main" id="{00000000-0008-0000-0600-00009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26" name="Picture 1" descr="ALMASHRI_0">
          <a:extLst>
            <a:ext uri="{FF2B5EF4-FFF2-40B4-BE49-F238E27FC236}">
              <a16:creationId xmlns:a16="http://schemas.microsoft.com/office/drawing/2014/main" id="{00000000-0008-0000-0600-00009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27" name="Picture 1" descr="ALMASHRI_0">
          <a:extLst>
            <a:ext uri="{FF2B5EF4-FFF2-40B4-BE49-F238E27FC236}">
              <a16:creationId xmlns:a16="http://schemas.microsoft.com/office/drawing/2014/main" id="{00000000-0008-0000-0600-00009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28" name="Picture 1" descr="ALMASHRI_0">
          <a:extLst>
            <a:ext uri="{FF2B5EF4-FFF2-40B4-BE49-F238E27FC236}">
              <a16:creationId xmlns:a16="http://schemas.microsoft.com/office/drawing/2014/main" id="{00000000-0008-0000-0600-0000A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29" name="Picture 1" descr="ALMASHRI_0">
          <a:extLst>
            <a:ext uri="{FF2B5EF4-FFF2-40B4-BE49-F238E27FC236}">
              <a16:creationId xmlns:a16="http://schemas.microsoft.com/office/drawing/2014/main" id="{00000000-0008-0000-0600-0000A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0" name="Picture 1" descr="ALMASHRI_0">
          <a:extLst>
            <a:ext uri="{FF2B5EF4-FFF2-40B4-BE49-F238E27FC236}">
              <a16:creationId xmlns:a16="http://schemas.microsoft.com/office/drawing/2014/main" id="{00000000-0008-0000-0600-0000A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1" name="Picture 1" descr="ALMASHRI_0">
          <a:extLst>
            <a:ext uri="{FF2B5EF4-FFF2-40B4-BE49-F238E27FC236}">
              <a16:creationId xmlns:a16="http://schemas.microsoft.com/office/drawing/2014/main" id="{00000000-0008-0000-0600-0000A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2" name="Picture 1" descr="ALMASHRI_0">
          <a:extLst>
            <a:ext uri="{FF2B5EF4-FFF2-40B4-BE49-F238E27FC236}">
              <a16:creationId xmlns:a16="http://schemas.microsoft.com/office/drawing/2014/main" id="{00000000-0008-0000-0600-0000A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3" name="Picture 1" descr="ALMASHRI_0">
          <a:extLst>
            <a:ext uri="{FF2B5EF4-FFF2-40B4-BE49-F238E27FC236}">
              <a16:creationId xmlns:a16="http://schemas.microsoft.com/office/drawing/2014/main" id="{00000000-0008-0000-0600-0000A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4" name="Picture 1" descr="ALMASHRI_0">
          <a:extLst>
            <a:ext uri="{FF2B5EF4-FFF2-40B4-BE49-F238E27FC236}">
              <a16:creationId xmlns:a16="http://schemas.microsoft.com/office/drawing/2014/main" id="{00000000-0008-0000-0600-0000A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5" name="Picture 1" descr="ALMASHRI_0">
          <a:extLst>
            <a:ext uri="{FF2B5EF4-FFF2-40B4-BE49-F238E27FC236}">
              <a16:creationId xmlns:a16="http://schemas.microsoft.com/office/drawing/2014/main" id="{00000000-0008-0000-0600-0000A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6" name="Picture 1" descr="ALMASHRI_0">
          <a:extLst>
            <a:ext uri="{FF2B5EF4-FFF2-40B4-BE49-F238E27FC236}">
              <a16:creationId xmlns:a16="http://schemas.microsoft.com/office/drawing/2014/main" id="{00000000-0008-0000-0600-0000A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7" name="Picture 1" descr="ALMASHRI_0">
          <a:extLst>
            <a:ext uri="{FF2B5EF4-FFF2-40B4-BE49-F238E27FC236}">
              <a16:creationId xmlns:a16="http://schemas.microsoft.com/office/drawing/2014/main" id="{00000000-0008-0000-0600-0000A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8" name="Picture 1" descr="ALMASHRI_0">
          <a:extLst>
            <a:ext uri="{FF2B5EF4-FFF2-40B4-BE49-F238E27FC236}">
              <a16:creationId xmlns:a16="http://schemas.microsoft.com/office/drawing/2014/main" id="{00000000-0008-0000-0600-0000A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39" name="Picture 1" descr="ALMASHRI_0">
          <a:extLst>
            <a:ext uri="{FF2B5EF4-FFF2-40B4-BE49-F238E27FC236}">
              <a16:creationId xmlns:a16="http://schemas.microsoft.com/office/drawing/2014/main" id="{00000000-0008-0000-0600-0000A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40" name="Picture 1" descr="ALMASHRI_0">
          <a:extLst>
            <a:ext uri="{FF2B5EF4-FFF2-40B4-BE49-F238E27FC236}">
              <a16:creationId xmlns:a16="http://schemas.microsoft.com/office/drawing/2014/main" id="{00000000-0008-0000-0600-0000A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341" name="Picture 1" descr="ALMASHRI_0">
          <a:extLst>
            <a:ext uri="{FF2B5EF4-FFF2-40B4-BE49-F238E27FC236}">
              <a16:creationId xmlns:a16="http://schemas.microsoft.com/office/drawing/2014/main" id="{00000000-0008-0000-0600-0000A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2" name="Picture 1" descr="ALMASHRI_0">
          <a:extLst>
            <a:ext uri="{FF2B5EF4-FFF2-40B4-BE49-F238E27FC236}">
              <a16:creationId xmlns:a16="http://schemas.microsoft.com/office/drawing/2014/main" id="{00000000-0008-0000-0600-0000A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3" name="Picture 1" descr="ALMASHRI_0">
          <a:extLst>
            <a:ext uri="{FF2B5EF4-FFF2-40B4-BE49-F238E27FC236}">
              <a16:creationId xmlns:a16="http://schemas.microsoft.com/office/drawing/2014/main" id="{00000000-0008-0000-0600-0000A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4" name="Picture 1" descr="ALMASHRI_0">
          <a:extLst>
            <a:ext uri="{FF2B5EF4-FFF2-40B4-BE49-F238E27FC236}">
              <a16:creationId xmlns:a16="http://schemas.microsoft.com/office/drawing/2014/main" id="{00000000-0008-0000-0600-0000B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5" name="Picture 1" descr="ALMASHRI_0">
          <a:extLst>
            <a:ext uri="{FF2B5EF4-FFF2-40B4-BE49-F238E27FC236}">
              <a16:creationId xmlns:a16="http://schemas.microsoft.com/office/drawing/2014/main" id="{00000000-0008-0000-0600-0000B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6" name="Picture 1" descr="ALMASHRI_0">
          <a:extLst>
            <a:ext uri="{FF2B5EF4-FFF2-40B4-BE49-F238E27FC236}">
              <a16:creationId xmlns:a16="http://schemas.microsoft.com/office/drawing/2014/main" id="{00000000-0008-0000-0600-0000B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7" name="Picture 1" descr="ALMASHRI_0">
          <a:extLst>
            <a:ext uri="{FF2B5EF4-FFF2-40B4-BE49-F238E27FC236}">
              <a16:creationId xmlns:a16="http://schemas.microsoft.com/office/drawing/2014/main" id="{00000000-0008-0000-0600-0000B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8" name="Picture 1" descr="ALMASHRI_0">
          <a:extLst>
            <a:ext uri="{FF2B5EF4-FFF2-40B4-BE49-F238E27FC236}">
              <a16:creationId xmlns:a16="http://schemas.microsoft.com/office/drawing/2014/main" id="{00000000-0008-0000-0600-0000B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49" name="Picture 1" descr="ALMASHRI_0">
          <a:extLst>
            <a:ext uri="{FF2B5EF4-FFF2-40B4-BE49-F238E27FC236}">
              <a16:creationId xmlns:a16="http://schemas.microsoft.com/office/drawing/2014/main" id="{00000000-0008-0000-0600-0000B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0" name="Picture 1" descr="ALMASHRI_0">
          <a:extLst>
            <a:ext uri="{FF2B5EF4-FFF2-40B4-BE49-F238E27FC236}">
              <a16:creationId xmlns:a16="http://schemas.microsoft.com/office/drawing/2014/main" id="{00000000-0008-0000-0600-0000B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1" name="Picture 1" descr="ALMASHRI_0">
          <a:extLst>
            <a:ext uri="{FF2B5EF4-FFF2-40B4-BE49-F238E27FC236}">
              <a16:creationId xmlns:a16="http://schemas.microsoft.com/office/drawing/2014/main" id="{00000000-0008-0000-0600-0000B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2" name="Picture 1" descr="ALMASHRI_0">
          <a:extLst>
            <a:ext uri="{FF2B5EF4-FFF2-40B4-BE49-F238E27FC236}">
              <a16:creationId xmlns:a16="http://schemas.microsoft.com/office/drawing/2014/main" id="{00000000-0008-0000-0600-0000B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3" name="Picture 1" descr="ALMASHRI_0">
          <a:extLst>
            <a:ext uri="{FF2B5EF4-FFF2-40B4-BE49-F238E27FC236}">
              <a16:creationId xmlns:a16="http://schemas.microsoft.com/office/drawing/2014/main" id="{00000000-0008-0000-0600-0000B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4" name="Picture 1" descr="ALMASHRI_0">
          <a:extLst>
            <a:ext uri="{FF2B5EF4-FFF2-40B4-BE49-F238E27FC236}">
              <a16:creationId xmlns:a16="http://schemas.microsoft.com/office/drawing/2014/main" id="{00000000-0008-0000-0600-0000B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5" name="Picture 1" descr="ALMASHRI_0">
          <a:extLst>
            <a:ext uri="{FF2B5EF4-FFF2-40B4-BE49-F238E27FC236}">
              <a16:creationId xmlns:a16="http://schemas.microsoft.com/office/drawing/2014/main" id="{00000000-0008-0000-0600-0000B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6" name="Picture 1" descr="ALMASHRI_0">
          <a:extLst>
            <a:ext uri="{FF2B5EF4-FFF2-40B4-BE49-F238E27FC236}">
              <a16:creationId xmlns:a16="http://schemas.microsoft.com/office/drawing/2014/main" id="{00000000-0008-0000-0600-0000B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357" name="Picture 1" descr="ALMASHRI_0">
          <a:extLst>
            <a:ext uri="{FF2B5EF4-FFF2-40B4-BE49-F238E27FC236}">
              <a16:creationId xmlns:a16="http://schemas.microsoft.com/office/drawing/2014/main" id="{00000000-0008-0000-0600-0000B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58" name="Picture 1" descr="ALMASHRI_0">
          <a:extLst>
            <a:ext uri="{FF2B5EF4-FFF2-40B4-BE49-F238E27FC236}">
              <a16:creationId xmlns:a16="http://schemas.microsoft.com/office/drawing/2014/main" id="{00000000-0008-0000-0600-0000B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59" name="Picture 1" descr="ALMASHRI_0">
          <a:extLst>
            <a:ext uri="{FF2B5EF4-FFF2-40B4-BE49-F238E27FC236}">
              <a16:creationId xmlns:a16="http://schemas.microsoft.com/office/drawing/2014/main" id="{00000000-0008-0000-0600-0000B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0" name="Picture 1" descr="ALMASHRI_0">
          <a:extLst>
            <a:ext uri="{FF2B5EF4-FFF2-40B4-BE49-F238E27FC236}">
              <a16:creationId xmlns:a16="http://schemas.microsoft.com/office/drawing/2014/main" id="{00000000-0008-0000-06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1" name="Picture 1" descr="ALMASHRI_0">
          <a:extLst>
            <a:ext uri="{FF2B5EF4-FFF2-40B4-BE49-F238E27FC236}">
              <a16:creationId xmlns:a16="http://schemas.microsoft.com/office/drawing/2014/main" id="{00000000-0008-0000-06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2" name="Picture 1" descr="ALMASHRI_0">
          <a:extLst>
            <a:ext uri="{FF2B5EF4-FFF2-40B4-BE49-F238E27FC236}">
              <a16:creationId xmlns:a16="http://schemas.microsoft.com/office/drawing/2014/main" id="{00000000-0008-0000-06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3" name="Picture 1" descr="ALMASHRI_0">
          <a:extLst>
            <a:ext uri="{FF2B5EF4-FFF2-40B4-BE49-F238E27FC236}">
              <a16:creationId xmlns:a16="http://schemas.microsoft.com/office/drawing/2014/main" id="{00000000-0008-0000-06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4" name="Picture 1" descr="ALMASHRI_0">
          <a:extLst>
            <a:ext uri="{FF2B5EF4-FFF2-40B4-BE49-F238E27FC236}">
              <a16:creationId xmlns:a16="http://schemas.microsoft.com/office/drawing/2014/main" id="{00000000-0008-0000-06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5" name="Picture 1" descr="ALMASHRI_0">
          <a:extLst>
            <a:ext uri="{FF2B5EF4-FFF2-40B4-BE49-F238E27FC236}">
              <a16:creationId xmlns:a16="http://schemas.microsoft.com/office/drawing/2014/main" id="{00000000-0008-0000-0600-0000C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6" name="Picture 1" descr="ALMASHRI_0">
          <a:extLst>
            <a:ext uri="{FF2B5EF4-FFF2-40B4-BE49-F238E27FC236}">
              <a16:creationId xmlns:a16="http://schemas.microsoft.com/office/drawing/2014/main" id="{00000000-0008-0000-0600-0000C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7" name="Picture 1" descr="ALMASHRI_0">
          <a:extLst>
            <a:ext uri="{FF2B5EF4-FFF2-40B4-BE49-F238E27FC236}">
              <a16:creationId xmlns:a16="http://schemas.microsoft.com/office/drawing/2014/main" id="{00000000-0008-0000-0600-0000C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8" name="Picture 1" descr="ALMASHRI_0">
          <a:extLst>
            <a:ext uri="{FF2B5EF4-FFF2-40B4-BE49-F238E27FC236}">
              <a16:creationId xmlns:a16="http://schemas.microsoft.com/office/drawing/2014/main" id="{00000000-0008-0000-0600-0000C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69" name="Picture 1" descr="ALMASHRI_0">
          <a:extLst>
            <a:ext uri="{FF2B5EF4-FFF2-40B4-BE49-F238E27FC236}">
              <a16:creationId xmlns:a16="http://schemas.microsoft.com/office/drawing/2014/main" id="{00000000-0008-0000-06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70" name="Picture 1" descr="ALMASHRI_0">
          <a:extLst>
            <a:ext uri="{FF2B5EF4-FFF2-40B4-BE49-F238E27FC236}">
              <a16:creationId xmlns:a16="http://schemas.microsoft.com/office/drawing/2014/main" id="{00000000-0008-0000-0600-0000C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71" name="Picture 1" descr="ALMASHRI_0">
          <a:extLst>
            <a:ext uri="{FF2B5EF4-FFF2-40B4-BE49-F238E27FC236}">
              <a16:creationId xmlns:a16="http://schemas.microsoft.com/office/drawing/2014/main" id="{00000000-0008-0000-0600-0000C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72" name="Picture 1" descr="ALMASHRI_0">
          <a:extLst>
            <a:ext uri="{FF2B5EF4-FFF2-40B4-BE49-F238E27FC236}">
              <a16:creationId xmlns:a16="http://schemas.microsoft.com/office/drawing/2014/main" id="{00000000-0008-0000-0600-0000C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73" name="Picture 1" descr="ALMASHRI_0">
          <a:extLst>
            <a:ext uri="{FF2B5EF4-FFF2-40B4-BE49-F238E27FC236}">
              <a16:creationId xmlns:a16="http://schemas.microsoft.com/office/drawing/2014/main" id="{00000000-0008-0000-0600-0000C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74" name="Picture 1" descr="ALMASHRI_0">
          <a:extLst>
            <a:ext uri="{FF2B5EF4-FFF2-40B4-BE49-F238E27FC236}">
              <a16:creationId xmlns:a16="http://schemas.microsoft.com/office/drawing/2014/main" id="{00000000-0008-0000-0600-0000C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75" name="Picture 1" descr="ALMASHRI_0">
          <a:extLst>
            <a:ext uri="{FF2B5EF4-FFF2-40B4-BE49-F238E27FC236}">
              <a16:creationId xmlns:a16="http://schemas.microsoft.com/office/drawing/2014/main" id="{00000000-0008-0000-0600-0000C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76" name="Picture 1" descr="ALMASHRI_0">
          <a:extLst>
            <a:ext uri="{FF2B5EF4-FFF2-40B4-BE49-F238E27FC236}">
              <a16:creationId xmlns:a16="http://schemas.microsoft.com/office/drawing/2014/main" id="{00000000-0008-0000-0600-0000D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77" name="Picture 1" descr="ALMASHRI_0">
          <a:extLst>
            <a:ext uri="{FF2B5EF4-FFF2-40B4-BE49-F238E27FC236}">
              <a16:creationId xmlns:a16="http://schemas.microsoft.com/office/drawing/2014/main" id="{00000000-0008-0000-0600-0000D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78" name="Picture 1" descr="ALMASHRI_0">
          <a:extLst>
            <a:ext uri="{FF2B5EF4-FFF2-40B4-BE49-F238E27FC236}">
              <a16:creationId xmlns:a16="http://schemas.microsoft.com/office/drawing/2014/main" id="{00000000-0008-0000-0600-0000D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79" name="Picture 1" descr="ALMASHRI_0">
          <a:extLst>
            <a:ext uri="{FF2B5EF4-FFF2-40B4-BE49-F238E27FC236}">
              <a16:creationId xmlns:a16="http://schemas.microsoft.com/office/drawing/2014/main" id="{00000000-0008-0000-0600-0000D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0" name="Picture 1" descr="ALMASHRI_0">
          <a:extLst>
            <a:ext uri="{FF2B5EF4-FFF2-40B4-BE49-F238E27FC236}">
              <a16:creationId xmlns:a16="http://schemas.microsoft.com/office/drawing/2014/main" id="{00000000-0008-0000-0600-0000D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1" name="Picture 1" descr="ALMASHRI_0">
          <a:extLst>
            <a:ext uri="{FF2B5EF4-FFF2-40B4-BE49-F238E27FC236}">
              <a16:creationId xmlns:a16="http://schemas.microsoft.com/office/drawing/2014/main" id="{00000000-0008-0000-0600-0000D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2" name="Picture 1" descr="ALMASHRI_0">
          <a:extLst>
            <a:ext uri="{FF2B5EF4-FFF2-40B4-BE49-F238E27FC236}">
              <a16:creationId xmlns:a16="http://schemas.microsoft.com/office/drawing/2014/main" id="{00000000-0008-0000-0600-0000D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3" name="Picture 1" descr="ALMASHRI_0">
          <a:extLst>
            <a:ext uri="{FF2B5EF4-FFF2-40B4-BE49-F238E27FC236}">
              <a16:creationId xmlns:a16="http://schemas.microsoft.com/office/drawing/2014/main" id="{00000000-0008-0000-0600-0000D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4" name="Picture 1" descr="ALMASHRI_0">
          <a:extLst>
            <a:ext uri="{FF2B5EF4-FFF2-40B4-BE49-F238E27FC236}">
              <a16:creationId xmlns:a16="http://schemas.microsoft.com/office/drawing/2014/main" id="{00000000-0008-0000-0600-0000D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5" name="Picture 1" descr="ALMASHRI_0">
          <a:extLst>
            <a:ext uri="{FF2B5EF4-FFF2-40B4-BE49-F238E27FC236}">
              <a16:creationId xmlns:a16="http://schemas.microsoft.com/office/drawing/2014/main" id="{00000000-0008-0000-0600-0000D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6" name="Picture 1" descr="ALMASHRI_0">
          <a:extLst>
            <a:ext uri="{FF2B5EF4-FFF2-40B4-BE49-F238E27FC236}">
              <a16:creationId xmlns:a16="http://schemas.microsoft.com/office/drawing/2014/main" id="{00000000-0008-0000-0600-0000D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7" name="Picture 1" descr="ALMASHRI_0">
          <a:extLst>
            <a:ext uri="{FF2B5EF4-FFF2-40B4-BE49-F238E27FC236}">
              <a16:creationId xmlns:a16="http://schemas.microsoft.com/office/drawing/2014/main" id="{00000000-0008-0000-0600-0000D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8" name="Picture 1" descr="ALMASHRI_0">
          <a:extLst>
            <a:ext uri="{FF2B5EF4-FFF2-40B4-BE49-F238E27FC236}">
              <a16:creationId xmlns:a16="http://schemas.microsoft.com/office/drawing/2014/main" id="{00000000-0008-0000-0600-0000D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389" name="Picture 1" descr="ALMASHRI_0">
          <a:extLst>
            <a:ext uri="{FF2B5EF4-FFF2-40B4-BE49-F238E27FC236}">
              <a16:creationId xmlns:a16="http://schemas.microsoft.com/office/drawing/2014/main" id="{00000000-0008-0000-0600-0000D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0" name="Picture 1" descr="ALMASHRI_0">
          <a:extLst>
            <a:ext uri="{FF2B5EF4-FFF2-40B4-BE49-F238E27FC236}">
              <a16:creationId xmlns:a16="http://schemas.microsoft.com/office/drawing/2014/main" id="{00000000-0008-0000-0600-0000D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1" name="Picture 1" descr="ALMASHRI_0">
          <a:extLst>
            <a:ext uri="{FF2B5EF4-FFF2-40B4-BE49-F238E27FC236}">
              <a16:creationId xmlns:a16="http://schemas.microsoft.com/office/drawing/2014/main" id="{00000000-0008-0000-0600-0000D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2" name="Picture 1" descr="ALMASHRI_0">
          <a:extLst>
            <a:ext uri="{FF2B5EF4-FFF2-40B4-BE49-F238E27FC236}">
              <a16:creationId xmlns:a16="http://schemas.microsoft.com/office/drawing/2014/main" id="{00000000-0008-0000-06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3" name="Picture 1" descr="ALMASHRI_0">
          <a:extLst>
            <a:ext uri="{FF2B5EF4-FFF2-40B4-BE49-F238E27FC236}">
              <a16:creationId xmlns:a16="http://schemas.microsoft.com/office/drawing/2014/main" id="{00000000-0008-0000-0600-0000E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4" name="Picture 1" descr="ALMASHRI_0">
          <a:extLst>
            <a:ext uri="{FF2B5EF4-FFF2-40B4-BE49-F238E27FC236}">
              <a16:creationId xmlns:a16="http://schemas.microsoft.com/office/drawing/2014/main" id="{00000000-0008-0000-0600-0000E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5" name="Picture 1" descr="ALMASHRI_0">
          <a:extLst>
            <a:ext uri="{FF2B5EF4-FFF2-40B4-BE49-F238E27FC236}">
              <a16:creationId xmlns:a16="http://schemas.microsoft.com/office/drawing/2014/main" id="{00000000-0008-0000-0600-0000E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6" name="Picture 1" descr="ALMASHRI_0">
          <a:extLst>
            <a:ext uri="{FF2B5EF4-FFF2-40B4-BE49-F238E27FC236}">
              <a16:creationId xmlns:a16="http://schemas.microsoft.com/office/drawing/2014/main" id="{00000000-0008-0000-0600-0000E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7" name="Picture 1" descr="ALMASHRI_0">
          <a:extLst>
            <a:ext uri="{FF2B5EF4-FFF2-40B4-BE49-F238E27FC236}">
              <a16:creationId xmlns:a16="http://schemas.microsoft.com/office/drawing/2014/main" id="{00000000-0008-0000-0600-0000E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8" name="Picture 1" descr="ALMASHRI_0">
          <a:extLst>
            <a:ext uri="{FF2B5EF4-FFF2-40B4-BE49-F238E27FC236}">
              <a16:creationId xmlns:a16="http://schemas.microsoft.com/office/drawing/2014/main" id="{00000000-0008-0000-0600-0000E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399" name="Picture 1" descr="ALMASHRI_0">
          <a:extLst>
            <a:ext uri="{FF2B5EF4-FFF2-40B4-BE49-F238E27FC236}">
              <a16:creationId xmlns:a16="http://schemas.microsoft.com/office/drawing/2014/main" id="{00000000-0008-0000-0600-0000E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00" name="Picture 1" descr="ALMASHRI_0">
          <a:extLst>
            <a:ext uri="{FF2B5EF4-FFF2-40B4-BE49-F238E27FC236}">
              <a16:creationId xmlns:a16="http://schemas.microsoft.com/office/drawing/2014/main" id="{00000000-0008-0000-0600-0000E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01" name="Picture 1" descr="ALMASHRI_0">
          <a:extLst>
            <a:ext uri="{FF2B5EF4-FFF2-40B4-BE49-F238E27FC236}">
              <a16:creationId xmlns:a16="http://schemas.microsoft.com/office/drawing/2014/main" id="{00000000-0008-0000-0600-0000E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02" name="Picture 1" descr="ALMASHRI_0">
          <a:extLst>
            <a:ext uri="{FF2B5EF4-FFF2-40B4-BE49-F238E27FC236}">
              <a16:creationId xmlns:a16="http://schemas.microsoft.com/office/drawing/2014/main" id="{00000000-0008-0000-0600-0000E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03" name="Picture 1" descr="ALMASHRI_0">
          <a:extLst>
            <a:ext uri="{FF2B5EF4-FFF2-40B4-BE49-F238E27FC236}">
              <a16:creationId xmlns:a16="http://schemas.microsoft.com/office/drawing/2014/main" id="{00000000-0008-0000-0600-0000E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04" name="Picture 1" descr="ALMASHRI_0">
          <a:extLst>
            <a:ext uri="{FF2B5EF4-FFF2-40B4-BE49-F238E27FC236}">
              <a16:creationId xmlns:a16="http://schemas.microsoft.com/office/drawing/2014/main" id="{00000000-0008-0000-0600-0000E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05" name="Picture 1" descr="ALMASHRI_0">
          <a:extLst>
            <a:ext uri="{FF2B5EF4-FFF2-40B4-BE49-F238E27FC236}">
              <a16:creationId xmlns:a16="http://schemas.microsoft.com/office/drawing/2014/main" id="{00000000-0008-0000-0600-0000E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06" name="Picture 1" descr="ALMASHRI_0">
          <a:extLst>
            <a:ext uri="{FF2B5EF4-FFF2-40B4-BE49-F238E27FC236}">
              <a16:creationId xmlns:a16="http://schemas.microsoft.com/office/drawing/2014/main" id="{00000000-0008-0000-0600-0000E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07" name="Picture 1" descr="ALMASHRI_0">
          <a:extLst>
            <a:ext uri="{FF2B5EF4-FFF2-40B4-BE49-F238E27FC236}">
              <a16:creationId xmlns:a16="http://schemas.microsoft.com/office/drawing/2014/main" id="{00000000-0008-0000-0600-0000E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08" name="Picture 1" descr="ALMASHRI_0">
          <a:extLst>
            <a:ext uri="{FF2B5EF4-FFF2-40B4-BE49-F238E27FC236}">
              <a16:creationId xmlns:a16="http://schemas.microsoft.com/office/drawing/2014/main" id="{00000000-0008-0000-0600-0000F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09" name="Picture 1" descr="ALMASHRI_0">
          <a:extLst>
            <a:ext uri="{FF2B5EF4-FFF2-40B4-BE49-F238E27FC236}">
              <a16:creationId xmlns:a16="http://schemas.microsoft.com/office/drawing/2014/main" id="{00000000-0008-0000-0600-0000F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0" name="Picture 1" descr="ALMASHRI_0">
          <a:extLst>
            <a:ext uri="{FF2B5EF4-FFF2-40B4-BE49-F238E27FC236}">
              <a16:creationId xmlns:a16="http://schemas.microsoft.com/office/drawing/2014/main" id="{00000000-0008-0000-0600-0000F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1" name="Picture 1" descr="ALMASHRI_0">
          <a:extLst>
            <a:ext uri="{FF2B5EF4-FFF2-40B4-BE49-F238E27FC236}">
              <a16:creationId xmlns:a16="http://schemas.microsoft.com/office/drawing/2014/main" id="{00000000-0008-0000-0600-0000F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2" name="Picture 1" descr="ALMASHRI_0">
          <a:extLst>
            <a:ext uri="{FF2B5EF4-FFF2-40B4-BE49-F238E27FC236}">
              <a16:creationId xmlns:a16="http://schemas.microsoft.com/office/drawing/2014/main" id="{00000000-0008-0000-0600-0000F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3" name="Picture 1" descr="ALMASHRI_0">
          <a:extLst>
            <a:ext uri="{FF2B5EF4-FFF2-40B4-BE49-F238E27FC236}">
              <a16:creationId xmlns:a16="http://schemas.microsoft.com/office/drawing/2014/main" id="{00000000-0008-0000-0600-0000F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4" name="Picture 1" descr="ALMASHRI_0">
          <a:extLst>
            <a:ext uri="{FF2B5EF4-FFF2-40B4-BE49-F238E27FC236}">
              <a16:creationId xmlns:a16="http://schemas.microsoft.com/office/drawing/2014/main" id="{00000000-0008-0000-0600-0000F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5" name="Picture 1" descr="ALMASHRI_0">
          <a:extLst>
            <a:ext uri="{FF2B5EF4-FFF2-40B4-BE49-F238E27FC236}">
              <a16:creationId xmlns:a16="http://schemas.microsoft.com/office/drawing/2014/main" id="{00000000-0008-0000-0600-0000F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6" name="Picture 1" descr="ALMASHRI_0">
          <a:extLst>
            <a:ext uri="{FF2B5EF4-FFF2-40B4-BE49-F238E27FC236}">
              <a16:creationId xmlns:a16="http://schemas.microsoft.com/office/drawing/2014/main" id="{00000000-0008-0000-0600-0000F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7" name="Picture 1" descr="ALMASHRI_0">
          <a:extLst>
            <a:ext uri="{FF2B5EF4-FFF2-40B4-BE49-F238E27FC236}">
              <a16:creationId xmlns:a16="http://schemas.microsoft.com/office/drawing/2014/main" id="{00000000-0008-0000-0600-0000F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8" name="Picture 1" descr="ALMASHRI_0">
          <a:extLst>
            <a:ext uri="{FF2B5EF4-FFF2-40B4-BE49-F238E27FC236}">
              <a16:creationId xmlns:a16="http://schemas.microsoft.com/office/drawing/2014/main" id="{00000000-0008-0000-0600-0000F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19" name="Picture 1" descr="ALMASHRI_0">
          <a:extLst>
            <a:ext uri="{FF2B5EF4-FFF2-40B4-BE49-F238E27FC236}">
              <a16:creationId xmlns:a16="http://schemas.microsoft.com/office/drawing/2014/main" id="{00000000-0008-0000-0600-0000F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20" name="Picture 1" descr="ALMASHRI_0">
          <a:extLst>
            <a:ext uri="{FF2B5EF4-FFF2-40B4-BE49-F238E27FC236}">
              <a16:creationId xmlns:a16="http://schemas.microsoft.com/office/drawing/2014/main" id="{00000000-0008-0000-0600-0000F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21" name="Picture 1" descr="ALMASHRI_0">
          <a:extLst>
            <a:ext uri="{FF2B5EF4-FFF2-40B4-BE49-F238E27FC236}">
              <a16:creationId xmlns:a16="http://schemas.microsoft.com/office/drawing/2014/main" id="{00000000-0008-0000-0600-0000F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2" name="Picture 1" descr="ALMASHRI_0">
          <a:extLst>
            <a:ext uri="{FF2B5EF4-FFF2-40B4-BE49-F238E27FC236}">
              <a16:creationId xmlns:a16="http://schemas.microsoft.com/office/drawing/2014/main" id="{00000000-0008-0000-0600-0000F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3" name="Picture 1" descr="ALMASHRI_0">
          <a:extLst>
            <a:ext uri="{FF2B5EF4-FFF2-40B4-BE49-F238E27FC236}">
              <a16:creationId xmlns:a16="http://schemas.microsoft.com/office/drawing/2014/main" id="{00000000-0008-0000-0600-0000F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4" name="Picture 1" descr="ALMASHRI_0">
          <a:extLst>
            <a:ext uri="{FF2B5EF4-FFF2-40B4-BE49-F238E27FC236}">
              <a16:creationId xmlns:a16="http://schemas.microsoft.com/office/drawing/2014/main" id="{00000000-0008-0000-0600-00000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5" name="Picture 1" descr="ALMASHRI_0">
          <a:extLst>
            <a:ext uri="{FF2B5EF4-FFF2-40B4-BE49-F238E27FC236}">
              <a16:creationId xmlns:a16="http://schemas.microsoft.com/office/drawing/2014/main" id="{00000000-0008-0000-0600-00000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6" name="Picture 1" descr="ALMASHRI_0">
          <a:extLst>
            <a:ext uri="{FF2B5EF4-FFF2-40B4-BE49-F238E27FC236}">
              <a16:creationId xmlns:a16="http://schemas.microsoft.com/office/drawing/2014/main" id="{00000000-0008-0000-0600-00000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7" name="Picture 1" descr="ALMASHRI_0">
          <a:extLst>
            <a:ext uri="{FF2B5EF4-FFF2-40B4-BE49-F238E27FC236}">
              <a16:creationId xmlns:a16="http://schemas.microsoft.com/office/drawing/2014/main" id="{00000000-0008-0000-0600-00000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8" name="Picture 1" descr="ALMASHRI_0">
          <a:extLst>
            <a:ext uri="{FF2B5EF4-FFF2-40B4-BE49-F238E27FC236}">
              <a16:creationId xmlns:a16="http://schemas.microsoft.com/office/drawing/2014/main" id="{00000000-0008-0000-0600-00000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29" name="Picture 1" descr="ALMASHRI_0">
          <a:extLst>
            <a:ext uri="{FF2B5EF4-FFF2-40B4-BE49-F238E27FC236}">
              <a16:creationId xmlns:a16="http://schemas.microsoft.com/office/drawing/2014/main" id="{00000000-0008-0000-0600-00000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0" name="Picture 1" descr="ALMASHRI_0">
          <a:extLst>
            <a:ext uri="{FF2B5EF4-FFF2-40B4-BE49-F238E27FC236}">
              <a16:creationId xmlns:a16="http://schemas.microsoft.com/office/drawing/2014/main" id="{00000000-0008-0000-0600-00000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1" name="Picture 1" descr="ALMASHRI_0">
          <a:extLst>
            <a:ext uri="{FF2B5EF4-FFF2-40B4-BE49-F238E27FC236}">
              <a16:creationId xmlns:a16="http://schemas.microsoft.com/office/drawing/2014/main" id="{00000000-0008-0000-0600-00000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2" name="Picture 1" descr="ALMASHRI_0">
          <a:extLst>
            <a:ext uri="{FF2B5EF4-FFF2-40B4-BE49-F238E27FC236}">
              <a16:creationId xmlns:a16="http://schemas.microsoft.com/office/drawing/2014/main" id="{00000000-0008-0000-0600-00000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3" name="Picture 1" descr="ALMASHRI_0">
          <a:extLst>
            <a:ext uri="{FF2B5EF4-FFF2-40B4-BE49-F238E27FC236}">
              <a16:creationId xmlns:a16="http://schemas.microsoft.com/office/drawing/2014/main" id="{00000000-0008-0000-0600-00000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4" name="Picture 1" descr="ALMASHRI_0">
          <a:extLst>
            <a:ext uri="{FF2B5EF4-FFF2-40B4-BE49-F238E27FC236}">
              <a16:creationId xmlns:a16="http://schemas.microsoft.com/office/drawing/2014/main" id="{00000000-0008-0000-0600-00000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5" name="Picture 1" descr="ALMASHRI_0">
          <a:extLst>
            <a:ext uri="{FF2B5EF4-FFF2-40B4-BE49-F238E27FC236}">
              <a16:creationId xmlns:a16="http://schemas.microsoft.com/office/drawing/2014/main" id="{00000000-0008-0000-0600-00000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6" name="Picture 1" descr="ALMASHRI_0">
          <a:extLst>
            <a:ext uri="{FF2B5EF4-FFF2-40B4-BE49-F238E27FC236}">
              <a16:creationId xmlns:a16="http://schemas.microsoft.com/office/drawing/2014/main" id="{00000000-0008-0000-06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26720"/>
    <xdr:pic>
      <xdr:nvPicPr>
        <xdr:cNvPr id="7437" name="Picture 1" descr="ALMASHRI_0">
          <a:extLst>
            <a:ext uri="{FF2B5EF4-FFF2-40B4-BE49-F238E27FC236}">
              <a16:creationId xmlns:a16="http://schemas.microsoft.com/office/drawing/2014/main" id="{00000000-0008-0000-0600-00000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38" name="Picture 1" descr="ALMASHRI_0">
          <a:extLst>
            <a:ext uri="{FF2B5EF4-FFF2-40B4-BE49-F238E27FC236}">
              <a16:creationId xmlns:a16="http://schemas.microsoft.com/office/drawing/2014/main" id="{00000000-0008-0000-0600-00000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39" name="Picture 1" descr="ALMASHRI_0">
          <a:extLst>
            <a:ext uri="{FF2B5EF4-FFF2-40B4-BE49-F238E27FC236}">
              <a16:creationId xmlns:a16="http://schemas.microsoft.com/office/drawing/2014/main" id="{00000000-0008-0000-0600-00000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0" name="Picture 1" descr="ALMASHRI_0">
          <a:extLst>
            <a:ext uri="{FF2B5EF4-FFF2-40B4-BE49-F238E27FC236}">
              <a16:creationId xmlns:a16="http://schemas.microsoft.com/office/drawing/2014/main" id="{00000000-0008-0000-0600-00001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1" name="Picture 1" descr="ALMASHRI_0">
          <a:extLst>
            <a:ext uri="{FF2B5EF4-FFF2-40B4-BE49-F238E27FC236}">
              <a16:creationId xmlns:a16="http://schemas.microsoft.com/office/drawing/2014/main" id="{00000000-0008-0000-0600-00001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2" name="Picture 1" descr="ALMASHRI_0">
          <a:extLst>
            <a:ext uri="{FF2B5EF4-FFF2-40B4-BE49-F238E27FC236}">
              <a16:creationId xmlns:a16="http://schemas.microsoft.com/office/drawing/2014/main" id="{00000000-0008-0000-0600-00001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3" name="Picture 1" descr="ALMASHRI_0">
          <a:extLst>
            <a:ext uri="{FF2B5EF4-FFF2-40B4-BE49-F238E27FC236}">
              <a16:creationId xmlns:a16="http://schemas.microsoft.com/office/drawing/2014/main" id="{00000000-0008-0000-0600-00001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4" name="Picture 1" descr="ALMASHRI_0">
          <a:extLst>
            <a:ext uri="{FF2B5EF4-FFF2-40B4-BE49-F238E27FC236}">
              <a16:creationId xmlns:a16="http://schemas.microsoft.com/office/drawing/2014/main" id="{00000000-0008-0000-0600-00001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5" name="Picture 1" descr="ALMASHRI_0">
          <a:extLst>
            <a:ext uri="{FF2B5EF4-FFF2-40B4-BE49-F238E27FC236}">
              <a16:creationId xmlns:a16="http://schemas.microsoft.com/office/drawing/2014/main" id="{00000000-0008-0000-0600-00001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6" name="Picture 1" descr="ALMASHRI_0">
          <a:extLst>
            <a:ext uri="{FF2B5EF4-FFF2-40B4-BE49-F238E27FC236}">
              <a16:creationId xmlns:a16="http://schemas.microsoft.com/office/drawing/2014/main" id="{00000000-0008-0000-0600-00001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7" name="Picture 1" descr="ALMASHRI_0">
          <a:extLst>
            <a:ext uri="{FF2B5EF4-FFF2-40B4-BE49-F238E27FC236}">
              <a16:creationId xmlns:a16="http://schemas.microsoft.com/office/drawing/2014/main" id="{00000000-0008-0000-0600-00001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8" name="Picture 1" descr="ALMASHRI_0">
          <a:extLst>
            <a:ext uri="{FF2B5EF4-FFF2-40B4-BE49-F238E27FC236}">
              <a16:creationId xmlns:a16="http://schemas.microsoft.com/office/drawing/2014/main" id="{00000000-0008-0000-0600-00001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49" name="Picture 1" descr="ALMASHRI_0">
          <a:extLst>
            <a:ext uri="{FF2B5EF4-FFF2-40B4-BE49-F238E27FC236}">
              <a16:creationId xmlns:a16="http://schemas.microsoft.com/office/drawing/2014/main" id="{00000000-0008-0000-0600-00001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50" name="Picture 1" descr="ALMASHRI_0">
          <a:extLst>
            <a:ext uri="{FF2B5EF4-FFF2-40B4-BE49-F238E27FC236}">
              <a16:creationId xmlns:a16="http://schemas.microsoft.com/office/drawing/2014/main" id="{00000000-0008-0000-0600-00001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51" name="Picture 1" descr="ALMASHRI_0">
          <a:extLst>
            <a:ext uri="{FF2B5EF4-FFF2-40B4-BE49-F238E27FC236}">
              <a16:creationId xmlns:a16="http://schemas.microsoft.com/office/drawing/2014/main" id="{00000000-0008-0000-0600-00001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52" name="Picture 1" descr="ALMASHRI_0">
          <a:extLst>
            <a:ext uri="{FF2B5EF4-FFF2-40B4-BE49-F238E27FC236}">
              <a16:creationId xmlns:a16="http://schemas.microsoft.com/office/drawing/2014/main" id="{00000000-0008-0000-0600-00001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417195"/>
    <xdr:pic>
      <xdr:nvPicPr>
        <xdr:cNvPr id="7453" name="Picture 1" descr="ALMASHRI_0">
          <a:extLst>
            <a:ext uri="{FF2B5EF4-FFF2-40B4-BE49-F238E27FC236}">
              <a16:creationId xmlns:a16="http://schemas.microsoft.com/office/drawing/2014/main" id="{00000000-0008-0000-0600-00001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54" name="Picture 1" descr="ALMASHRI_0">
          <a:extLst>
            <a:ext uri="{FF2B5EF4-FFF2-40B4-BE49-F238E27FC236}">
              <a16:creationId xmlns:a16="http://schemas.microsoft.com/office/drawing/2014/main" id="{00000000-0008-0000-0600-00001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55" name="Picture 1" descr="ALMASHRI_0">
          <a:extLst>
            <a:ext uri="{FF2B5EF4-FFF2-40B4-BE49-F238E27FC236}">
              <a16:creationId xmlns:a16="http://schemas.microsoft.com/office/drawing/2014/main" id="{00000000-0008-0000-0600-00001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56" name="Picture 1" descr="ALMASHRI_0">
          <a:extLst>
            <a:ext uri="{FF2B5EF4-FFF2-40B4-BE49-F238E27FC236}">
              <a16:creationId xmlns:a16="http://schemas.microsoft.com/office/drawing/2014/main" id="{00000000-0008-0000-0600-00002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57" name="Picture 1" descr="ALMASHRI_0">
          <a:extLst>
            <a:ext uri="{FF2B5EF4-FFF2-40B4-BE49-F238E27FC236}">
              <a16:creationId xmlns:a16="http://schemas.microsoft.com/office/drawing/2014/main" id="{00000000-0008-0000-0600-00002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58" name="Picture 1" descr="ALMASHRI_0">
          <a:extLst>
            <a:ext uri="{FF2B5EF4-FFF2-40B4-BE49-F238E27FC236}">
              <a16:creationId xmlns:a16="http://schemas.microsoft.com/office/drawing/2014/main" id="{00000000-0008-0000-0600-00002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59" name="Picture 1" descr="ALMASHRI_0">
          <a:extLst>
            <a:ext uri="{FF2B5EF4-FFF2-40B4-BE49-F238E27FC236}">
              <a16:creationId xmlns:a16="http://schemas.microsoft.com/office/drawing/2014/main" id="{00000000-0008-0000-0600-00002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0" name="Picture 1" descr="ALMASHRI_0">
          <a:extLst>
            <a:ext uri="{FF2B5EF4-FFF2-40B4-BE49-F238E27FC236}">
              <a16:creationId xmlns:a16="http://schemas.microsoft.com/office/drawing/2014/main" id="{00000000-0008-0000-0600-00002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1" name="Picture 1" descr="ALMASHRI_0">
          <a:extLst>
            <a:ext uri="{FF2B5EF4-FFF2-40B4-BE49-F238E27FC236}">
              <a16:creationId xmlns:a16="http://schemas.microsoft.com/office/drawing/2014/main" id="{00000000-0008-0000-0600-00002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2" name="Picture 1" descr="ALMASHRI_0">
          <a:extLst>
            <a:ext uri="{FF2B5EF4-FFF2-40B4-BE49-F238E27FC236}">
              <a16:creationId xmlns:a16="http://schemas.microsoft.com/office/drawing/2014/main" id="{00000000-0008-0000-0600-00002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3" name="Picture 1" descr="ALMASHRI_0">
          <a:extLst>
            <a:ext uri="{FF2B5EF4-FFF2-40B4-BE49-F238E27FC236}">
              <a16:creationId xmlns:a16="http://schemas.microsoft.com/office/drawing/2014/main" id="{00000000-0008-0000-0600-00002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4" name="Picture 1" descr="ALMASHRI_0">
          <a:extLst>
            <a:ext uri="{FF2B5EF4-FFF2-40B4-BE49-F238E27FC236}">
              <a16:creationId xmlns:a16="http://schemas.microsoft.com/office/drawing/2014/main" id="{00000000-0008-0000-0600-00002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5" name="Picture 1" descr="ALMASHRI_0">
          <a:extLst>
            <a:ext uri="{FF2B5EF4-FFF2-40B4-BE49-F238E27FC236}">
              <a16:creationId xmlns:a16="http://schemas.microsoft.com/office/drawing/2014/main" id="{00000000-0008-0000-0600-00002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6" name="Picture 1" descr="ALMASHRI_0">
          <a:extLst>
            <a:ext uri="{FF2B5EF4-FFF2-40B4-BE49-F238E27FC236}">
              <a16:creationId xmlns:a16="http://schemas.microsoft.com/office/drawing/2014/main" id="{00000000-0008-0000-0600-00002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7" name="Picture 1" descr="ALMASHRI_0">
          <a:extLst>
            <a:ext uri="{FF2B5EF4-FFF2-40B4-BE49-F238E27FC236}">
              <a16:creationId xmlns:a16="http://schemas.microsoft.com/office/drawing/2014/main" id="{00000000-0008-0000-0600-00002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8" name="Picture 1" descr="ALMASHRI_0">
          <a:extLst>
            <a:ext uri="{FF2B5EF4-FFF2-40B4-BE49-F238E27FC236}">
              <a16:creationId xmlns:a16="http://schemas.microsoft.com/office/drawing/2014/main" id="{00000000-0008-0000-0600-00002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94335"/>
    <xdr:pic>
      <xdr:nvPicPr>
        <xdr:cNvPr id="7469" name="Picture 1" descr="ALMASHRI_0">
          <a:extLst>
            <a:ext uri="{FF2B5EF4-FFF2-40B4-BE49-F238E27FC236}">
              <a16:creationId xmlns:a16="http://schemas.microsoft.com/office/drawing/2014/main" id="{00000000-0008-0000-0600-00002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0" name="Picture 1" descr="ALMASHRI_0">
          <a:extLst>
            <a:ext uri="{FF2B5EF4-FFF2-40B4-BE49-F238E27FC236}">
              <a16:creationId xmlns:a16="http://schemas.microsoft.com/office/drawing/2014/main" id="{00000000-0008-0000-0600-00002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1" name="Picture 1" descr="ALMASHRI_0">
          <a:extLst>
            <a:ext uri="{FF2B5EF4-FFF2-40B4-BE49-F238E27FC236}">
              <a16:creationId xmlns:a16="http://schemas.microsoft.com/office/drawing/2014/main" id="{00000000-0008-0000-0600-00002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2" name="Picture 1" descr="ALMASHRI_0">
          <a:extLst>
            <a:ext uri="{FF2B5EF4-FFF2-40B4-BE49-F238E27FC236}">
              <a16:creationId xmlns:a16="http://schemas.microsoft.com/office/drawing/2014/main" id="{00000000-0008-0000-0600-00003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3" name="Picture 1" descr="ALMASHRI_0">
          <a:extLst>
            <a:ext uri="{FF2B5EF4-FFF2-40B4-BE49-F238E27FC236}">
              <a16:creationId xmlns:a16="http://schemas.microsoft.com/office/drawing/2014/main" id="{00000000-0008-0000-0600-00003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4" name="Picture 1" descr="ALMASHRI_0">
          <a:extLst>
            <a:ext uri="{FF2B5EF4-FFF2-40B4-BE49-F238E27FC236}">
              <a16:creationId xmlns:a16="http://schemas.microsoft.com/office/drawing/2014/main" id="{00000000-0008-0000-0600-00003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5" name="Picture 1" descr="ALMASHRI_0">
          <a:extLst>
            <a:ext uri="{FF2B5EF4-FFF2-40B4-BE49-F238E27FC236}">
              <a16:creationId xmlns:a16="http://schemas.microsoft.com/office/drawing/2014/main" id="{00000000-0008-0000-0600-00003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6" name="Picture 1" descr="ALMASHRI_0">
          <a:extLst>
            <a:ext uri="{FF2B5EF4-FFF2-40B4-BE49-F238E27FC236}">
              <a16:creationId xmlns:a16="http://schemas.microsoft.com/office/drawing/2014/main" id="{00000000-0008-0000-0600-00003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7" name="Picture 1" descr="ALMASHRI_0">
          <a:extLst>
            <a:ext uri="{FF2B5EF4-FFF2-40B4-BE49-F238E27FC236}">
              <a16:creationId xmlns:a16="http://schemas.microsoft.com/office/drawing/2014/main" id="{00000000-0008-0000-0600-00003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8" name="Picture 1" descr="ALMASHRI_0">
          <a:extLst>
            <a:ext uri="{FF2B5EF4-FFF2-40B4-BE49-F238E27FC236}">
              <a16:creationId xmlns:a16="http://schemas.microsoft.com/office/drawing/2014/main" id="{00000000-0008-0000-0600-00003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79" name="Picture 1" descr="ALMASHRI_0">
          <a:extLst>
            <a:ext uri="{FF2B5EF4-FFF2-40B4-BE49-F238E27FC236}">
              <a16:creationId xmlns:a16="http://schemas.microsoft.com/office/drawing/2014/main" id="{00000000-0008-0000-0600-00003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80" name="Picture 1" descr="ALMASHRI_0">
          <a:extLst>
            <a:ext uri="{FF2B5EF4-FFF2-40B4-BE49-F238E27FC236}">
              <a16:creationId xmlns:a16="http://schemas.microsoft.com/office/drawing/2014/main" id="{00000000-0008-0000-0600-00003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81" name="Picture 1" descr="ALMASHRI_0">
          <a:extLst>
            <a:ext uri="{FF2B5EF4-FFF2-40B4-BE49-F238E27FC236}">
              <a16:creationId xmlns:a16="http://schemas.microsoft.com/office/drawing/2014/main" id="{00000000-0008-0000-0600-00003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82" name="Picture 1" descr="ALMASHRI_0">
          <a:extLst>
            <a:ext uri="{FF2B5EF4-FFF2-40B4-BE49-F238E27FC236}">
              <a16:creationId xmlns:a16="http://schemas.microsoft.com/office/drawing/2014/main" id="{00000000-0008-0000-0600-00003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83" name="Picture 1" descr="ALMASHRI_0">
          <a:extLst>
            <a:ext uri="{FF2B5EF4-FFF2-40B4-BE49-F238E27FC236}">
              <a16:creationId xmlns:a16="http://schemas.microsoft.com/office/drawing/2014/main" id="{00000000-0008-0000-0600-00003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152</xdr:row>
      <xdr:rowOff>0</xdr:rowOff>
    </xdr:from>
    <xdr:ext cx="0" cy="384810"/>
    <xdr:pic>
      <xdr:nvPicPr>
        <xdr:cNvPr id="7484" name="Picture 1" descr="ALMASHRI_0">
          <a:extLst>
            <a:ext uri="{FF2B5EF4-FFF2-40B4-BE49-F238E27FC236}">
              <a16:creationId xmlns:a16="http://schemas.microsoft.com/office/drawing/2014/main" id="{00000000-0008-0000-0600-00003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445002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view="pageBreakPreview" topLeftCell="B1" zoomScaleNormal="100" zoomScaleSheetLayoutView="100" workbookViewId="0">
      <selection activeCell="L6" sqref="L6"/>
    </sheetView>
  </sheetViews>
  <sheetFormatPr defaultRowHeight="15" x14ac:dyDescent="0.25"/>
  <cols>
    <col min="3" max="3" width="64.28515625" customWidth="1"/>
    <col min="4" max="4" width="13.140625" customWidth="1"/>
    <col min="5" max="5" width="12.42578125" customWidth="1"/>
    <col min="6" max="6" width="11.5703125" customWidth="1"/>
    <col min="7" max="7" width="15.140625" customWidth="1"/>
  </cols>
  <sheetData>
    <row r="1" spans="1:7" x14ac:dyDescent="0.25">
      <c r="A1" s="1" t="s">
        <v>0</v>
      </c>
      <c r="B1" s="1" t="s">
        <v>0</v>
      </c>
      <c r="C1" s="2" t="s">
        <v>1</v>
      </c>
      <c r="D1" s="2" t="s">
        <v>2</v>
      </c>
      <c r="E1" s="2" t="s">
        <v>3</v>
      </c>
      <c r="F1" s="3" t="s">
        <v>4</v>
      </c>
      <c r="G1" s="3" t="s">
        <v>5</v>
      </c>
    </row>
    <row r="2" spans="1:7" x14ac:dyDescent="0.25">
      <c r="A2" s="4" t="s">
        <v>6</v>
      </c>
      <c r="B2" s="4"/>
      <c r="C2" s="4" t="s">
        <v>7</v>
      </c>
      <c r="D2" s="4"/>
      <c r="E2" s="4"/>
      <c r="F2" s="5"/>
      <c r="G2" s="5"/>
    </row>
    <row r="3" spans="1:7" x14ac:dyDescent="0.25">
      <c r="A3" s="2">
        <v>1</v>
      </c>
      <c r="B3" s="2">
        <v>1</v>
      </c>
      <c r="C3" s="2" t="s">
        <v>354</v>
      </c>
      <c r="D3" s="2"/>
      <c r="E3" s="2"/>
      <c r="F3" s="6"/>
      <c r="G3" s="6"/>
    </row>
    <row r="4" spans="1:7" ht="75" x14ac:dyDescent="0.25">
      <c r="A4" s="11">
        <v>1.1000000000000001</v>
      </c>
      <c r="B4" s="11">
        <v>1.1000000000000001</v>
      </c>
      <c r="C4" s="7" t="s">
        <v>44</v>
      </c>
      <c r="D4" s="11" t="s">
        <v>43</v>
      </c>
      <c r="E4" s="25">
        <v>1</v>
      </c>
      <c r="F4" s="35"/>
      <c r="G4" s="35">
        <f>E4*F4</f>
        <v>0</v>
      </c>
    </row>
    <row r="5" spans="1:7" ht="99" x14ac:dyDescent="0.25">
      <c r="A5" s="140">
        <v>1.2</v>
      </c>
      <c r="B5" s="140">
        <v>1.2</v>
      </c>
      <c r="C5" s="203" t="s">
        <v>497</v>
      </c>
      <c r="D5" s="11" t="s">
        <v>43</v>
      </c>
      <c r="E5" s="25">
        <v>1</v>
      </c>
      <c r="F5" s="36"/>
      <c r="G5" s="35">
        <f t="shared" ref="G5:G10" si="0">E5*F5</f>
        <v>0</v>
      </c>
    </row>
    <row r="6" spans="1:7" ht="90" x14ac:dyDescent="0.25">
      <c r="A6" s="11">
        <v>1.3</v>
      </c>
      <c r="B6" s="11">
        <v>1.3</v>
      </c>
      <c r="C6" s="204" t="s">
        <v>130</v>
      </c>
      <c r="D6" s="11" t="s">
        <v>45</v>
      </c>
      <c r="E6" s="16">
        <v>716.19</v>
      </c>
      <c r="F6" s="36"/>
      <c r="G6" s="35">
        <f t="shared" si="0"/>
        <v>0</v>
      </c>
    </row>
    <row r="7" spans="1:7" ht="32.25" customHeight="1" x14ac:dyDescent="0.25">
      <c r="A7" s="140">
        <v>1.4</v>
      </c>
      <c r="B7" s="140">
        <v>1.4</v>
      </c>
      <c r="C7" s="137" t="s">
        <v>46</v>
      </c>
      <c r="D7" s="11" t="s">
        <v>45</v>
      </c>
      <c r="E7" s="16">
        <v>716.19</v>
      </c>
      <c r="F7" s="36"/>
      <c r="G7" s="35">
        <f t="shared" si="0"/>
        <v>0</v>
      </c>
    </row>
    <row r="8" spans="1:7" ht="30" x14ac:dyDescent="0.25">
      <c r="A8" s="11">
        <v>1.5</v>
      </c>
      <c r="B8" s="11">
        <v>1.5</v>
      </c>
      <c r="C8" s="203" t="s">
        <v>47</v>
      </c>
      <c r="D8" s="11" t="s">
        <v>45</v>
      </c>
      <c r="E8" s="16">
        <v>716.19</v>
      </c>
      <c r="F8" s="36"/>
      <c r="G8" s="35">
        <f t="shared" si="0"/>
        <v>0</v>
      </c>
    </row>
    <row r="9" spans="1:7" ht="60" x14ac:dyDescent="0.25">
      <c r="A9" s="140">
        <v>1.6</v>
      </c>
      <c r="B9" s="140">
        <v>1.6</v>
      </c>
      <c r="C9" s="203" t="s">
        <v>49</v>
      </c>
      <c r="D9" s="11" t="s">
        <v>48</v>
      </c>
      <c r="E9" s="16">
        <f>120*90</f>
        <v>10800</v>
      </c>
      <c r="F9" s="36"/>
      <c r="G9" s="35">
        <f t="shared" si="0"/>
        <v>0</v>
      </c>
    </row>
    <row r="10" spans="1:7" ht="90" x14ac:dyDescent="0.25">
      <c r="A10" s="11">
        <v>1.7</v>
      </c>
      <c r="B10" s="11">
        <v>1.7</v>
      </c>
      <c r="C10" s="203" t="s">
        <v>498</v>
      </c>
      <c r="D10" s="11" t="s">
        <v>48</v>
      </c>
      <c r="E10" s="16">
        <f>120*90</f>
        <v>10800</v>
      </c>
      <c r="F10" s="36"/>
      <c r="G10" s="35">
        <f t="shared" si="0"/>
        <v>0</v>
      </c>
    </row>
    <row r="11" spans="1:7" x14ac:dyDescent="0.25">
      <c r="A11" s="43"/>
      <c r="B11" s="43"/>
      <c r="C11" s="99" t="s">
        <v>9</v>
      </c>
      <c r="D11" s="99"/>
      <c r="E11" s="99"/>
      <c r="F11" s="100"/>
      <c r="G11" s="120">
        <f>SUM(G4:G10)</f>
        <v>0</v>
      </c>
    </row>
    <row r="12" spans="1:7" x14ac:dyDescent="0.25">
      <c r="A12" s="44"/>
      <c r="B12" s="44"/>
      <c r="C12" s="194" t="s">
        <v>355</v>
      </c>
      <c r="D12" s="141"/>
      <c r="E12" s="141"/>
      <c r="F12" s="142"/>
      <c r="G12" s="143">
        <f>G11</f>
        <v>0</v>
      </c>
    </row>
  </sheetData>
  <pageMargins left="0.7" right="0.7" top="0.5" bottom="0.5" header="0" footer="0"/>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view="pageBreakPreview" zoomScaleNormal="100" zoomScaleSheetLayoutView="100" workbookViewId="0">
      <selection activeCell="G15" sqref="G15"/>
    </sheetView>
  </sheetViews>
  <sheetFormatPr defaultRowHeight="15" x14ac:dyDescent="0.25"/>
  <cols>
    <col min="2" max="2" width="70.7109375" customWidth="1"/>
    <col min="6" max="6" width="15.42578125" customWidth="1"/>
  </cols>
  <sheetData>
    <row r="1" spans="1:6" x14ac:dyDescent="0.25">
      <c r="A1" s="1" t="s">
        <v>0</v>
      </c>
      <c r="B1" s="2" t="s">
        <v>1</v>
      </c>
      <c r="C1" s="2" t="s">
        <v>2</v>
      </c>
      <c r="D1" s="2" t="s">
        <v>3</v>
      </c>
      <c r="E1" s="3" t="s">
        <v>4</v>
      </c>
      <c r="F1" s="3" t="s">
        <v>5</v>
      </c>
    </row>
    <row r="2" spans="1:6" x14ac:dyDescent="0.25">
      <c r="A2" s="133" t="s">
        <v>338</v>
      </c>
      <c r="B2" s="161" t="s">
        <v>339</v>
      </c>
      <c r="C2" s="161"/>
      <c r="D2" s="161"/>
      <c r="E2" s="161"/>
      <c r="F2" s="18"/>
    </row>
    <row r="3" spans="1:6" x14ac:dyDescent="0.25">
      <c r="A3" s="131">
        <v>86</v>
      </c>
      <c r="B3" s="118" t="s">
        <v>326</v>
      </c>
      <c r="C3" s="15"/>
      <c r="D3" s="20"/>
      <c r="E3" s="21"/>
      <c r="F3" s="124"/>
    </row>
    <row r="4" spans="1:6" x14ac:dyDescent="0.25">
      <c r="A4" s="131"/>
      <c r="B4" s="207" t="s">
        <v>381</v>
      </c>
      <c r="C4" s="15"/>
      <c r="D4" s="20"/>
      <c r="E4" s="21"/>
      <c r="F4" s="124"/>
    </row>
    <row r="5" spans="1:6" ht="30" x14ac:dyDescent="0.25">
      <c r="A5" s="124">
        <v>86.1</v>
      </c>
      <c r="B5" s="121" t="s">
        <v>321</v>
      </c>
      <c r="C5" s="124" t="s">
        <v>8</v>
      </c>
      <c r="D5" s="128">
        <f>2*30*15</f>
        <v>900</v>
      </c>
      <c r="E5" s="128"/>
      <c r="F5" s="127">
        <f>D5*E5</f>
        <v>0</v>
      </c>
    </row>
    <row r="6" spans="1:6" ht="30" x14ac:dyDescent="0.25">
      <c r="A6" s="124">
        <v>86.2</v>
      </c>
      <c r="B6" s="121" t="s">
        <v>441</v>
      </c>
      <c r="C6" s="124" t="s">
        <v>12</v>
      </c>
      <c r="D6" s="128">
        <f>0.2*15*30</f>
        <v>90</v>
      </c>
      <c r="E6" s="128"/>
      <c r="F6" s="127">
        <f>D6*E6</f>
        <v>0</v>
      </c>
    </row>
    <row r="7" spans="1:6" x14ac:dyDescent="0.25">
      <c r="A7" s="124"/>
      <c r="B7" s="211" t="s">
        <v>382</v>
      </c>
      <c r="C7" s="124"/>
      <c r="D7" s="128"/>
      <c r="E7" s="128"/>
      <c r="F7" s="127">
        <f t="shared" ref="F7:F12" si="0">D7*E7</f>
        <v>0</v>
      </c>
    </row>
    <row r="8" spans="1:6" ht="30" x14ac:dyDescent="0.25">
      <c r="A8" s="124">
        <v>86.3</v>
      </c>
      <c r="B8" s="14" t="s">
        <v>442</v>
      </c>
      <c r="C8" s="15" t="s">
        <v>12</v>
      </c>
      <c r="D8" s="21">
        <f>2*(0.2*30*15)</f>
        <v>180</v>
      </c>
      <c r="E8" s="21"/>
      <c r="F8" s="127">
        <f t="shared" si="0"/>
        <v>0</v>
      </c>
    </row>
    <row r="9" spans="1:6" x14ac:dyDescent="0.25">
      <c r="A9" s="124"/>
      <c r="B9" s="211" t="s">
        <v>383</v>
      </c>
      <c r="C9" s="19"/>
      <c r="D9" s="20"/>
      <c r="E9" s="21"/>
      <c r="F9" s="127">
        <f t="shared" si="0"/>
        <v>0</v>
      </c>
    </row>
    <row r="10" spans="1:6" ht="45" x14ac:dyDescent="0.25">
      <c r="A10" s="124">
        <v>86.4</v>
      </c>
      <c r="B10" s="14" t="s">
        <v>52</v>
      </c>
      <c r="C10" s="15" t="s">
        <v>8</v>
      </c>
      <c r="D10" s="21">
        <f>2*(30*15)</f>
        <v>900</v>
      </c>
      <c r="E10" s="21"/>
      <c r="F10" s="127">
        <f t="shared" si="0"/>
        <v>0</v>
      </c>
    </row>
    <row r="11" spans="1:6" x14ac:dyDescent="0.25">
      <c r="A11" s="124"/>
      <c r="B11" s="211" t="s">
        <v>384</v>
      </c>
      <c r="C11" s="19"/>
      <c r="D11" s="20"/>
      <c r="E11" s="21"/>
      <c r="F11" s="127">
        <f t="shared" si="0"/>
        <v>0</v>
      </c>
    </row>
    <row r="12" spans="1:6" ht="45" x14ac:dyDescent="0.25">
      <c r="A12" s="124">
        <v>86.5</v>
      </c>
      <c r="B12" s="14" t="s">
        <v>53</v>
      </c>
      <c r="C12" s="15" t="s">
        <v>8</v>
      </c>
      <c r="D12" s="21">
        <f>2*(30*15)</f>
        <v>900</v>
      </c>
      <c r="E12" s="21"/>
      <c r="F12" s="127">
        <f t="shared" si="0"/>
        <v>0</v>
      </c>
    </row>
    <row r="13" spans="1:6" x14ac:dyDescent="0.25">
      <c r="A13" s="43"/>
      <c r="B13" s="122" t="s">
        <v>434</v>
      </c>
      <c r="C13" s="125"/>
      <c r="D13" s="129"/>
      <c r="E13" s="129"/>
      <c r="F13" s="120">
        <f>SUM(F5:F12)</f>
        <v>0</v>
      </c>
    </row>
    <row r="14" spans="1:6" x14ac:dyDescent="0.25">
      <c r="A14" s="132">
        <v>87</v>
      </c>
      <c r="B14" s="123" t="s">
        <v>340</v>
      </c>
      <c r="C14" s="126"/>
      <c r="D14" s="130"/>
      <c r="E14" s="130"/>
      <c r="F14" s="124"/>
    </row>
    <row r="15" spans="1:6" ht="30" x14ac:dyDescent="0.25">
      <c r="A15" s="126">
        <v>87.1</v>
      </c>
      <c r="B15" s="121" t="s">
        <v>341</v>
      </c>
      <c r="C15" s="124" t="s">
        <v>12</v>
      </c>
      <c r="D15" s="128">
        <f>2*0.2*30*15</f>
        <v>180</v>
      </c>
      <c r="E15" s="21"/>
      <c r="F15" s="127">
        <f t="shared" ref="F15" si="1">D15*E15</f>
        <v>0</v>
      </c>
    </row>
    <row r="16" spans="1:6" x14ac:dyDescent="0.25">
      <c r="A16" s="43"/>
      <c r="B16" s="122" t="s">
        <v>435</v>
      </c>
      <c r="C16" s="125"/>
      <c r="D16" s="129"/>
      <c r="E16" s="129"/>
      <c r="F16" s="120">
        <f>SUM(F14:F15)</f>
        <v>0</v>
      </c>
    </row>
    <row r="17" spans="1:6" x14ac:dyDescent="0.25">
      <c r="A17" s="119"/>
      <c r="B17" s="189" t="s">
        <v>342</v>
      </c>
      <c r="C17" s="190"/>
      <c r="D17" s="190"/>
      <c r="E17" s="190"/>
      <c r="F17" s="191">
        <f>F13+F16</f>
        <v>0</v>
      </c>
    </row>
  </sheetData>
  <pageMargins left="0.7" right="0.7" top="0.75" bottom="0.75" header="0.3" footer="0.3"/>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workbookViewId="0">
      <selection activeCell="C19" sqref="C19"/>
    </sheetView>
  </sheetViews>
  <sheetFormatPr defaultRowHeight="15" x14ac:dyDescent="0.25"/>
  <cols>
    <col min="2" max="2" width="77.85546875" customWidth="1"/>
    <col min="3" max="3" width="22.140625" customWidth="1"/>
  </cols>
  <sheetData>
    <row r="1" spans="1:3" ht="40.5" customHeight="1" x14ac:dyDescent="0.25">
      <c r="A1" s="228" t="s">
        <v>352</v>
      </c>
      <c r="B1" s="228"/>
      <c r="C1" s="228"/>
    </row>
    <row r="2" spans="1:3" ht="15.75" x14ac:dyDescent="0.25">
      <c r="A2" s="199" t="s">
        <v>349</v>
      </c>
      <c r="B2" s="199" t="s">
        <v>378</v>
      </c>
      <c r="C2" s="200" t="s">
        <v>350</v>
      </c>
    </row>
    <row r="3" spans="1:3" ht="15.75" x14ac:dyDescent="0.25">
      <c r="A3" s="131" t="s">
        <v>6</v>
      </c>
      <c r="B3" s="201" t="s">
        <v>7</v>
      </c>
      <c r="C3" s="202">
        <f>'Site preparation'!G12</f>
        <v>0</v>
      </c>
    </row>
    <row r="4" spans="1:3" ht="15.75" x14ac:dyDescent="0.25">
      <c r="A4" s="131" t="s">
        <v>10</v>
      </c>
      <c r="B4" s="201" t="s">
        <v>134</v>
      </c>
      <c r="C4" s="202">
        <f>'Retaining wall'!F11</f>
        <v>0</v>
      </c>
    </row>
    <row r="5" spans="1:3" ht="15.75" x14ac:dyDescent="0.25">
      <c r="A5" s="131" t="s">
        <v>139</v>
      </c>
      <c r="B5" s="201" t="s">
        <v>140</v>
      </c>
      <c r="C5" s="202">
        <f>'Setting up'!F7</f>
        <v>0</v>
      </c>
    </row>
    <row r="6" spans="1:3" ht="15.75" x14ac:dyDescent="0.25">
      <c r="A6" s="131" t="s">
        <v>144</v>
      </c>
      <c r="B6" s="201" t="s">
        <v>145</v>
      </c>
      <c r="C6" s="202">
        <f>'Data center'!F169</f>
        <v>0</v>
      </c>
    </row>
    <row r="7" spans="1:3" ht="15.75" x14ac:dyDescent="0.25">
      <c r="A7" s="131" t="s">
        <v>174</v>
      </c>
      <c r="B7" s="201" t="s">
        <v>175</v>
      </c>
      <c r="C7" s="202">
        <f>'1 open space safe &amp; server '!F163</f>
        <v>0</v>
      </c>
    </row>
    <row r="8" spans="1:3" ht="15.75" x14ac:dyDescent="0.25">
      <c r="A8" s="131" t="s">
        <v>199</v>
      </c>
      <c r="B8" s="195" t="s">
        <v>215</v>
      </c>
      <c r="C8" s="202">
        <f>'Staircase access'!F173</f>
        <v>0</v>
      </c>
    </row>
    <row r="9" spans="1:3" ht="15.75" x14ac:dyDescent="0.25">
      <c r="A9" s="131" t="s">
        <v>257</v>
      </c>
      <c r="B9" s="201" t="s">
        <v>258</v>
      </c>
      <c r="C9" s="202">
        <f>'2 open spaces &amp; 8 toilets'!F181</f>
        <v>0</v>
      </c>
    </row>
    <row r="10" spans="1:3" ht="15.75" x14ac:dyDescent="0.25">
      <c r="A10" s="131" t="s">
        <v>274</v>
      </c>
      <c r="B10" s="201" t="s">
        <v>275</v>
      </c>
      <c r="C10" s="202">
        <f>'Septic tank'!F46</f>
        <v>0</v>
      </c>
    </row>
    <row r="11" spans="1:3" ht="15.75" x14ac:dyDescent="0.25">
      <c r="A11" s="131" t="s">
        <v>320</v>
      </c>
      <c r="B11" s="201" t="s">
        <v>353</v>
      </c>
      <c r="C11" s="202">
        <f>'Power house'!F49</f>
        <v>0</v>
      </c>
    </row>
    <row r="12" spans="1:3" ht="15.75" x14ac:dyDescent="0.25">
      <c r="A12" s="131" t="s">
        <v>338</v>
      </c>
      <c r="B12" s="201" t="s">
        <v>339</v>
      </c>
      <c r="C12" s="202">
        <f>'Basement for 2 tents'!F17</f>
        <v>0</v>
      </c>
    </row>
    <row r="13" spans="1:3" x14ac:dyDescent="0.25">
      <c r="A13" s="196"/>
      <c r="B13" s="197" t="s">
        <v>351</v>
      </c>
      <c r="C13" s="198">
        <f>SUM(C3:C12)</f>
        <v>0</v>
      </c>
    </row>
  </sheetData>
  <mergeCells count="1">
    <mergeCell ref="A1:C1"/>
  </mergeCells>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view="pageBreakPreview" zoomScaleNormal="100" zoomScaleSheetLayoutView="100" workbookViewId="0">
      <selection activeCell="F7" sqref="F7"/>
    </sheetView>
  </sheetViews>
  <sheetFormatPr defaultRowHeight="15" x14ac:dyDescent="0.25"/>
  <cols>
    <col min="1" max="1" width="6.85546875" customWidth="1"/>
    <col min="2" max="2" width="68.85546875" customWidth="1"/>
    <col min="3" max="3" width="12.140625" customWidth="1"/>
    <col min="4" max="4" width="15" customWidth="1"/>
    <col min="5" max="5" width="11" customWidth="1"/>
    <col min="6" max="6" width="14.140625" customWidth="1"/>
  </cols>
  <sheetData>
    <row r="1" spans="1:6" x14ac:dyDescent="0.25">
      <c r="A1" s="1" t="s">
        <v>0</v>
      </c>
      <c r="B1" s="2" t="s">
        <v>1</v>
      </c>
      <c r="C1" s="2" t="s">
        <v>2</v>
      </c>
      <c r="D1" s="2" t="s">
        <v>3</v>
      </c>
      <c r="E1" s="3" t="s">
        <v>4</v>
      </c>
      <c r="F1" s="3" t="s">
        <v>5</v>
      </c>
    </row>
    <row r="2" spans="1:6" x14ac:dyDescent="0.25">
      <c r="A2" s="133" t="s">
        <v>10</v>
      </c>
      <c r="B2" s="224" t="s">
        <v>134</v>
      </c>
      <c r="C2" s="224"/>
      <c r="D2" s="224"/>
      <c r="E2" s="224"/>
      <c r="F2" s="144"/>
    </row>
    <row r="3" spans="1:6" x14ac:dyDescent="0.25">
      <c r="A3" s="131">
        <v>2</v>
      </c>
      <c r="B3" s="225" t="s">
        <v>11</v>
      </c>
      <c r="C3" s="225"/>
      <c r="D3" s="225"/>
      <c r="E3" s="225"/>
      <c r="F3" s="127"/>
    </row>
    <row r="4" spans="1:6" ht="105" x14ac:dyDescent="0.25">
      <c r="A4" s="27">
        <v>2.1</v>
      </c>
      <c r="B4" s="14" t="s">
        <v>379</v>
      </c>
      <c r="C4" s="19" t="s">
        <v>12</v>
      </c>
      <c r="D4" s="20">
        <f>0.6*1.1*91</f>
        <v>60.06</v>
      </c>
      <c r="E4" s="21"/>
      <c r="F4" s="28">
        <f>D4*E4</f>
        <v>0</v>
      </c>
    </row>
    <row r="5" spans="1:6" ht="24" customHeight="1" x14ac:dyDescent="0.25">
      <c r="A5" s="27">
        <v>2.2000000000000002</v>
      </c>
      <c r="B5" s="14" t="s">
        <v>34</v>
      </c>
      <c r="C5" s="19" t="s">
        <v>12</v>
      </c>
      <c r="D5" s="20">
        <f>0.6*0.05*91</f>
        <v>2.73</v>
      </c>
      <c r="E5" s="21"/>
      <c r="F5" s="28">
        <f t="shared" ref="F5:F9" si="0">D5*E5</f>
        <v>0</v>
      </c>
    </row>
    <row r="6" spans="1:6" ht="60" x14ac:dyDescent="0.25">
      <c r="A6" s="27">
        <v>2.2999999999999998</v>
      </c>
      <c r="B6" s="14" t="s">
        <v>356</v>
      </c>
      <c r="C6" s="19" t="s">
        <v>12</v>
      </c>
      <c r="D6" s="20">
        <f>(0.6+1.1)/2*2.5*91</f>
        <v>193.375</v>
      </c>
      <c r="E6" s="21"/>
      <c r="F6" s="28">
        <f t="shared" si="0"/>
        <v>0</v>
      </c>
    </row>
    <row r="7" spans="1:6" ht="30.75" x14ac:dyDescent="0.25">
      <c r="A7" s="27">
        <v>2.4</v>
      </c>
      <c r="B7" s="14" t="s">
        <v>135</v>
      </c>
      <c r="C7" s="19" t="s">
        <v>136</v>
      </c>
      <c r="D7" s="20">
        <v>42</v>
      </c>
      <c r="E7" s="21"/>
      <c r="F7" s="28">
        <f t="shared" si="0"/>
        <v>0</v>
      </c>
    </row>
    <row r="8" spans="1:6" ht="31.5" customHeight="1" x14ac:dyDescent="0.25">
      <c r="A8" s="27">
        <v>2.5</v>
      </c>
      <c r="B8" s="14" t="s">
        <v>137</v>
      </c>
      <c r="C8" s="19" t="s">
        <v>12</v>
      </c>
      <c r="D8" s="20">
        <f>0.6*0.2*91</f>
        <v>10.92</v>
      </c>
      <c r="E8" s="21"/>
      <c r="F8" s="28">
        <f t="shared" si="0"/>
        <v>0</v>
      </c>
    </row>
    <row r="9" spans="1:6" ht="45" x14ac:dyDescent="0.25">
      <c r="A9" s="27">
        <v>2.6</v>
      </c>
      <c r="B9" s="14" t="s">
        <v>138</v>
      </c>
      <c r="C9" s="19" t="s">
        <v>8</v>
      </c>
      <c r="D9" s="20">
        <f>1.96*91</f>
        <v>178.35999999999999</v>
      </c>
      <c r="E9" s="20"/>
      <c r="F9" s="28">
        <f t="shared" si="0"/>
        <v>0</v>
      </c>
    </row>
    <row r="10" spans="1:6" x14ac:dyDescent="0.25">
      <c r="A10" s="43"/>
      <c r="B10" s="98" t="s">
        <v>13</v>
      </c>
      <c r="C10" s="99"/>
      <c r="D10" s="99"/>
      <c r="E10" s="100"/>
      <c r="F10" s="120">
        <f>SUM(F4:F9)</f>
        <v>0</v>
      </c>
    </row>
    <row r="11" spans="1:6" x14ac:dyDescent="0.25">
      <c r="A11" s="44"/>
      <c r="B11" s="226" t="s">
        <v>143</v>
      </c>
      <c r="C11" s="227"/>
      <c r="D11" s="227"/>
      <c r="E11" s="142"/>
      <c r="F11" s="143">
        <f>F10</f>
        <v>0</v>
      </c>
    </row>
  </sheetData>
  <mergeCells count="3">
    <mergeCell ref="B2:E2"/>
    <mergeCell ref="B3:E3"/>
    <mergeCell ref="B11:D11"/>
  </mergeCells>
  <pageMargins left="0.7" right="0.7" top="0.75" bottom="0.5" header="0" footer="0"/>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view="pageBreakPreview" zoomScaleNormal="100" zoomScaleSheetLayoutView="100" workbookViewId="0">
      <selection activeCell="E11" sqref="E11"/>
    </sheetView>
  </sheetViews>
  <sheetFormatPr defaultRowHeight="15" x14ac:dyDescent="0.25"/>
  <cols>
    <col min="2" max="2" width="68.28515625" customWidth="1"/>
    <col min="3" max="3" width="9.7109375" customWidth="1"/>
    <col min="4" max="4" width="10.85546875" customWidth="1"/>
    <col min="6" max="6" width="13.85546875" customWidth="1"/>
  </cols>
  <sheetData>
    <row r="1" spans="1:6" x14ac:dyDescent="0.25">
      <c r="A1" s="1" t="s">
        <v>0</v>
      </c>
      <c r="B1" s="2" t="s">
        <v>1</v>
      </c>
      <c r="C1" s="2" t="s">
        <v>2</v>
      </c>
      <c r="D1" s="2" t="s">
        <v>3</v>
      </c>
      <c r="E1" s="3" t="s">
        <v>4</v>
      </c>
      <c r="F1" s="3" t="s">
        <v>5</v>
      </c>
    </row>
    <row r="2" spans="1:6" x14ac:dyDescent="0.25">
      <c r="A2" s="39" t="s">
        <v>139</v>
      </c>
      <c r="B2" s="39" t="s">
        <v>140</v>
      </c>
      <c r="C2" s="39"/>
      <c r="D2" s="39"/>
      <c r="E2" s="40"/>
      <c r="F2" s="40"/>
    </row>
    <row r="3" spans="1:6" x14ac:dyDescent="0.25">
      <c r="A3" s="41">
        <v>3</v>
      </c>
      <c r="B3" s="41" t="s">
        <v>141</v>
      </c>
      <c r="C3" s="41"/>
      <c r="D3" s="41"/>
      <c r="E3" s="135"/>
      <c r="F3" s="135"/>
    </row>
    <row r="4" spans="1:6" ht="60" x14ac:dyDescent="0.25">
      <c r="A4" s="11">
        <v>3.1</v>
      </c>
      <c r="B4" s="139" t="s">
        <v>357</v>
      </c>
      <c r="C4" s="15" t="s">
        <v>15</v>
      </c>
      <c r="D4" s="42">
        <v>1</v>
      </c>
      <c r="E4" s="21"/>
      <c r="F4" s="12">
        <f>D4*E4</f>
        <v>0</v>
      </c>
    </row>
    <row r="5" spans="1:6" ht="120" x14ac:dyDescent="0.25">
      <c r="A5" s="11">
        <v>3.2</v>
      </c>
      <c r="B5" s="206" t="s">
        <v>380</v>
      </c>
      <c r="C5" s="15" t="s">
        <v>15</v>
      </c>
      <c r="D5" s="15">
        <v>1</v>
      </c>
      <c r="E5" s="16"/>
      <c r="F5" s="12">
        <f>D5*E5</f>
        <v>0</v>
      </c>
    </row>
    <row r="6" spans="1:6" x14ac:dyDescent="0.25">
      <c r="A6" s="43"/>
      <c r="B6" s="98" t="s">
        <v>16</v>
      </c>
      <c r="C6" s="99"/>
      <c r="D6" s="99"/>
      <c r="E6" s="100"/>
      <c r="F6" s="17">
        <f>SUM(F4:F5)</f>
        <v>0</v>
      </c>
    </row>
    <row r="7" spans="1:6" x14ac:dyDescent="0.25">
      <c r="A7" s="44"/>
      <c r="B7" s="44" t="s">
        <v>142</v>
      </c>
      <c r="C7" s="44"/>
      <c r="D7" s="44"/>
      <c r="E7" s="44"/>
      <c r="F7" s="45">
        <f>F6</f>
        <v>0</v>
      </c>
    </row>
  </sheetData>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9"/>
  <sheetViews>
    <sheetView view="pageBreakPreview" zoomScaleNormal="100" zoomScaleSheetLayoutView="100" workbookViewId="0">
      <selection activeCell="H13" sqref="H13"/>
    </sheetView>
  </sheetViews>
  <sheetFormatPr defaultRowHeight="15" x14ac:dyDescent="0.25"/>
  <cols>
    <col min="1" max="1" width="7.140625" customWidth="1"/>
    <col min="2" max="2" width="70.7109375" customWidth="1"/>
    <col min="3" max="3" width="12.28515625" customWidth="1"/>
    <col min="4" max="4" width="11.28515625" customWidth="1"/>
    <col min="5" max="5" width="13.85546875" customWidth="1"/>
    <col min="6" max="6" width="13.140625" customWidth="1"/>
  </cols>
  <sheetData>
    <row r="1" spans="1:6" x14ac:dyDescent="0.25">
      <c r="A1" s="1" t="s">
        <v>0</v>
      </c>
      <c r="B1" s="2" t="s">
        <v>1</v>
      </c>
      <c r="C1" s="2" t="s">
        <v>2</v>
      </c>
      <c r="D1" s="2" t="s">
        <v>3</v>
      </c>
      <c r="E1" s="3" t="s">
        <v>4</v>
      </c>
      <c r="F1" s="3" t="s">
        <v>5</v>
      </c>
    </row>
    <row r="2" spans="1:6" x14ac:dyDescent="0.25">
      <c r="A2" s="133" t="s">
        <v>144</v>
      </c>
      <c r="B2" s="161" t="s">
        <v>145</v>
      </c>
      <c r="C2" s="161"/>
      <c r="D2" s="161"/>
      <c r="E2" s="161"/>
      <c r="F2" s="18"/>
    </row>
    <row r="3" spans="1:6" x14ac:dyDescent="0.25">
      <c r="A3" s="90">
        <v>4</v>
      </c>
      <c r="B3" s="162" t="s">
        <v>11</v>
      </c>
      <c r="C3" s="162"/>
      <c r="D3" s="162"/>
      <c r="E3" s="162"/>
      <c r="F3" s="8"/>
    </row>
    <row r="4" spans="1:6" x14ac:dyDescent="0.25">
      <c r="A4" s="90"/>
      <c r="B4" s="207" t="s">
        <v>381</v>
      </c>
      <c r="C4" s="162"/>
      <c r="D4" s="162"/>
      <c r="E4" s="162"/>
      <c r="F4" s="8"/>
    </row>
    <row r="5" spans="1:6" ht="77.25" customHeight="1" x14ac:dyDescent="0.25">
      <c r="A5" s="27">
        <v>4.0999999999999996</v>
      </c>
      <c r="B5" s="14" t="s">
        <v>131</v>
      </c>
      <c r="C5" s="19" t="s">
        <v>12</v>
      </c>
      <c r="D5" s="20">
        <f>0.6*1.73*(2.8*13+4.4*5+4.9*9)</f>
        <v>106.39500000000001</v>
      </c>
      <c r="E5" s="21"/>
      <c r="F5" s="8">
        <f>D5*E5</f>
        <v>0</v>
      </c>
    </row>
    <row r="6" spans="1:6" ht="30" x14ac:dyDescent="0.25">
      <c r="A6" s="27">
        <v>4.2</v>
      </c>
      <c r="B6" s="14" t="s">
        <v>132</v>
      </c>
      <c r="C6" s="19" t="s">
        <v>12</v>
      </c>
      <c r="D6" s="20">
        <f>0.4*0.5*(1.75+2.72+1.15+3.54+2.3+3.3+2.9+3.54)</f>
        <v>4.24</v>
      </c>
      <c r="E6" s="21"/>
      <c r="F6" s="8">
        <f t="shared" ref="F6:F20" si="0">D6*E6</f>
        <v>0</v>
      </c>
    </row>
    <row r="7" spans="1:6" x14ac:dyDescent="0.25">
      <c r="A7" s="27">
        <v>4.3</v>
      </c>
      <c r="B7" s="14" t="s">
        <v>133</v>
      </c>
      <c r="C7" s="19" t="s">
        <v>12</v>
      </c>
      <c r="D7" s="20">
        <f>1.2*1.2*2.18*21</f>
        <v>65.923200000000008</v>
      </c>
      <c r="E7" s="21"/>
      <c r="F7" s="8">
        <f t="shared" si="0"/>
        <v>0</v>
      </c>
    </row>
    <row r="8" spans="1:6" x14ac:dyDescent="0.25">
      <c r="A8" s="212"/>
      <c r="B8" s="211" t="s">
        <v>382</v>
      </c>
      <c r="C8" s="205"/>
      <c r="D8" s="208"/>
      <c r="E8" s="209"/>
      <c r="F8" s="210">
        <v>0</v>
      </c>
    </row>
    <row r="9" spans="1:6" ht="34.5" customHeight="1" x14ac:dyDescent="0.25">
      <c r="A9" s="27">
        <v>4.4000000000000004</v>
      </c>
      <c r="B9" s="14" t="s">
        <v>176</v>
      </c>
      <c r="C9" s="15" t="s">
        <v>12</v>
      </c>
      <c r="D9" s="21">
        <f>0.28*(3.6*11.7*6)</f>
        <v>70.761600000000001</v>
      </c>
      <c r="E9" s="21"/>
      <c r="F9" s="23">
        <f>D9*E9</f>
        <v>0</v>
      </c>
    </row>
    <row r="10" spans="1:6" x14ac:dyDescent="0.25">
      <c r="A10" s="212"/>
      <c r="B10" s="211" t="s">
        <v>383</v>
      </c>
      <c r="C10" s="205"/>
      <c r="D10" s="208"/>
      <c r="E10" s="209"/>
      <c r="F10" s="210">
        <v>0</v>
      </c>
    </row>
    <row r="11" spans="1:6" ht="45" x14ac:dyDescent="0.25">
      <c r="A11" s="92">
        <v>4.5</v>
      </c>
      <c r="B11" s="14" t="s">
        <v>52</v>
      </c>
      <c r="C11" s="15" t="s">
        <v>8</v>
      </c>
      <c r="D11" s="21">
        <f>(3.6*11.7*6)</f>
        <v>252.71999999999997</v>
      </c>
      <c r="E11" s="21"/>
      <c r="F11" s="23">
        <f>D11*E11</f>
        <v>0</v>
      </c>
    </row>
    <row r="12" spans="1:6" x14ac:dyDescent="0.25">
      <c r="A12" s="212"/>
      <c r="B12" s="211" t="s">
        <v>384</v>
      </c>
      <c r="C12" s="205"/>
      <c r="D12" s="208"/>
      <c r="E12" s="209"/>
      <c r="F12" s="210">
        <v>0</v>
      </c>
    </row>
    <row r="13" spans="1:6" ht="45" x14ac:dyDescent="0.25">
      <c r="A13" s="27">
        <v>4.5999999999999996</v>
      </c>
      <c r="B13" s="14" t="s">
        <v>53</v>
      </c>
      <c r="C13" s="15" t="s">
        <v>8</v>
      </c>
      <c r="D13" s="21">
        <f>(3.6*11.7*6)</f>
        <v>252.71999999999997</v>
      </c>
      <c r="E13" s="21"/>
      <c r="F13" s="23">
        <f>D13*E13</f>
        <v>0</v>
      </c>
    </row>
    <row r="14" spans="1:6" x14ac:dyDescent="0.25">
      <c r="A14" s="212"/>
      <c r="B14" s="211" t="s">
        <v>385</v>
      </c>
      <c r="C14" s="205"/>
      <c r="D14" s="208"/>
      <c r="E14" s="209"/>
      <c r="F14" s="210">
        <v>0</v>
      </c>
    </row>
    <row r="15" spans="1:6" ht="33" customHeight="1" x14ac:dyDescent="0.25">
      <c r="A15" s="27">
        <v>4.4000000000000004</v>
      </c>
      <c r="B15" s="14" t="s">
        <v>50</v>
      </c>
      <c r="C15" s="19" t="s">
        <v>12</v>
      </c>
      <c r="D15" s="20">
        <f>0.6*0.05*(2.8*13+4.4*5+4.9*9)</f>
        <v>3.0749999999999997</v>
      </c>
      <c r="E15" s="21"/>
      <c r="F15" s="8">
        <f t="shared" si="0"/>
        <v>0</v>
      </c>
    </row>
    <row r="16" spans="1:6" ht="30" x14ac:dyDescent="0.25">
      <c r="A16" s="27">
        <v>4.5</v>
      </c>
      <c r="B16" s="14" t="s">
        <v>146</v>
      </c>
      <c r="C16" s="19" t="s">
        <v>12</v>
      </c>
      <c r="D16" s="20">
        <f>0.4*0.05*(1.75+2.72+1.15+3.54+2.3+3.3+2.9+3.54)</f>
        <v>0.42400000000000004</v>
      </c>
      <c r="E16" s="21"/>
      <c r="F16" s="8">
        <f t="shared" si="0"/>
        <v>0</v>
      </c>
    </row>
    <row r="17" spans="1:6" x14ac:dyDescent="0.25">
      <c r="A17" s="27">
        <v>4.5999999999999996</v>
      </c>
      <c r="B17" s="14" t="s">
        <v>51</v>
      </c>
      <c r="C17" s="19" t="s">
        <v>12</v>
      </c>
      <c r="D17" s="20">
        <f>1.2*1.2*0.05*21</f>
        <v>1.5119999999999998</v>
      </c>
      <c r="E17" s="21"/>
      <c r="F17" s="8">
        <f t="shared" si="0"/>
        <v>0</v>
      </c>
    </row>
    <row r="18" spans="1:6" x14ac:dyDescent="0.25">
      <c r="A18" s="212"/>
      <c r="B18" s="211" t="s">
        <v>386</v>
      </c>
      <c r="C18" s="205"/>
      <c r="D18" s="208"/>
      <c r="E18" s="209"/>
      <c r="F18" s="210">
        <v>0</v>
      </c>
    </row>
    <row r="19" spans="1:6" ht="48.75" customHeight="1" x14ac:dyDescent="0.25">
      <c r="A19" s="27">
        <v>4.7</v>
      </c>
      <c r="B19" s="14" t="s">
        <v>147</v>
      </c>
      <c r="C19" s="19" t="s">
        <v>12</v>
      </c>
      <c r="D19" s="20">
        <f>0.4*1.88*(3.7*12+5.7*2+5.6*2+5.55*4+5.75*2+5.65*4)</f>
        <v>92.721600000000009</v>
      </c>
      <c r="E19" s="21"/>
      <c r="F19" s="8">
        <f t="shared" si="0"/>
        <v>0</v>
      </c>
    </row>
    <row r="20" spans="1:6" ht="30" x14ac:dyDescent="0.25">
      <c r="A20" s="27">
        <v>4.8</v>
      </c>
      <c r="B20" s="14" t="s">
        <v>148</v>
      </c>
      <c r="C20" s="19" t="s">
        <v>12</v>
      </c>
      <c r="D20" s="20">
        <f>0.4*0.65*(1.75+2.75+1.15+3.6+3.54+2.3+2.9+2.9)</f>
        <v>5.4313999999999991</v>
      </c>
      <c r="E20" s="21"/>
      <c r="F20" s="8">
        <f t="shared" si="0"/>
        <v>0</v>
      </c>
    </row>
    <row r="21" spans="1:6" x14ac:dyDescent="0.25">
      <c r="A21" s="43"/>
      <c r="B21" s="147" t="s">
        <v>17</v>
      </c>
      <c r="C21" s="99"/>
      <c r="D21" s="99"/>
      <c r="E21" s="100"/>
      <c r="F21" s="17">
        <f>SUM(F5:F20)</f>
        <v>0</v>
      </c>
    </row>
    <row r="22" spans="1:6" x14ac:dyDescent="0.25">
      <c r="A22" s="91">
        <v>5</v>
      </c>
      <c r="B22" s="186" t="s">
        <v>14</v>
      </c>
      <c r="C22" s="163"/>
      <c r="D22" s="163"/>
      <c r="E22" s="163"/>
      <c r="F22" s="23"/>
    </row>
    <row r="23" spans="1:6" x14ac:dyDescent="0.25">
      <c r="A23" s="214"/>
      <c r="B23" s="213" t="s">
        <v>387</v>
      </c>
      <c r="C23" s="163"/>
      <c r="D23" s="163"/>
      <c r="E23" s="163"/>
      <c r="F23" s="23"/>
    </row>
    <row r="24" spans="1:6" ht="30" customHeight="1" x14ac:dyDescent="0.25">
      <c r="A24" s="27">
        <v>5.0999999999999996</v>
      </c>
      <c r="B24" s="14" t="s">
        <v>149</v>
      </c>
      <c r="C24" s="19" t="s">
        <v>12</v>
      </c>
      <c r="D24" s="20">
        <f>1.2*1.2*0.4*21</f>
        <v>12.095999999999998</v>
      </c>
      <c r="E24" s="21"/>
      <c r="F24" s="8">
        <f>D24*E24</f>
        <v>0</v>
      </c>
    </row>
    <row r="25" spans="1:6" ht="20.25" customHeight="1" x14ac:dyDescent="0.25">
      <c r="A25" s="95">
        <v>5.2</v>
      </c>
      <c r="B25" s="14" t="s">
        <v>150</v>
      </c>
      <c r="C25" s="19" t="s">
        <v>12</v>
      </c>
      <c r="D25" s="20">
        <f>0.4*0.4*2.11*21</f>
        <v>7.0896000000000017</v>
      </c>
      <c r="E25" s="21"/>
      <c r="F25" s="8">
        <f>D25*E25</f>
        <v>0</v>
      </c>
    </row>
    <row r="26" spans="1:6" ht="45" x14ac:dyDescent="0.25">
      <c r="A26" s="27">
        <v>5.3</v>
      </c>
      <c r="B26" s="14" t="s">
        <v>151</v>
      </c>
      <c r="C26" s="19" t="s">
        <v>12</v>
      </c>
      <c r="D26" s="20">
        <f>0.4*0.2*(3.7*12+5.7*2+5.6*2+5.55*4+5.75*2+5.65*4)</f>
        <v>9.8640000000000025</v>
      </c>
      <c r="E26" s="21"/>
      <c r="F26" s="8">
        <f>D26*E26</f>
        <v>0</v>
      </c>
    </row>
    <row r="27" spans="1:6" ht="30" x14ac:dyDescent="0.25">
      <c r="A27" s="95">
        <v>5.4</v>
      </c>
      <c r="B27" s="14" t="s">
        <v>54</v>
      </c>
      <c r="C27" s="19" t="s">
        <v>12</v>
      </c>
      <c r="D27" s="21">
        <f>0.07*(3.6*11.7*6)</f>
        <v>17.6904</v>
      </c>
      <c r="E27" s="21"/>
      <c r="F27" s="23">
        <f t="shared" ref="F27:F44" si="1">D27*E27</f>
        <v>0</v>
      </c>
    </row>
    <row r="28" spans="1:6" ht="61.5" customHeight="1" x14ac:dyDescent="0.25">
      <c r="A28" s="27">
        <v>5.5</v>
      </c>
      <c r="B28" s="14" t="s">
        <v>458</v>
      </c>
      <c r="C28" s="19" t="s">
        <v>12</v>
      </c>
      <c r="D28" s="20">
        <f>(17*4*0.3*0.4)</f>
        <v>8.16</v>
      </c>
      <c r="E28" s="21"/>
      <c r="F28" s="23">
        <f t="shared" ref="F28:F35" si="2">D28*E28</f>
        <v>0</v>
      </c>
    </row>
    <row r="29" spans="1:6" ht="93" customHeight="1" x14ac:dyDescent="0.25">
      <c r="A29" s="95">
        <v>5.6</v>
      </c>
      <c r="B29" s="14" t="s">
        <v>459</v>
      </c>
      <c r="C29" s="19" t="s">
        <v>12</v>
      </c>
      <c r="D29" s="20">
        <f xml:space="preserve"> 4*(3.14*0.24*0.24*4)</f>
        <v>2.893824</v>
      </c>
      <c r="E29" s="21"/>
      <c r="F29" s="23">
        <f t="shared" si="2"/>
        <v>0</v>
      </c>
    </row>
    <row r="30" spans="1:6" ht="45" x14ac:dyDescent="0.25">
      <c r="A30" s="27">
        <v>5.7</v>
      </c>
      <c r="B30" s="14" t="s">
        <v>187</v>
      </c>
      <c r="C30" s="19" t="s">
        <v>12</v>
      </c>
      <c r="D30" s="20">
        <f>0.2*0.15*(24.35*2+12.5*3+3.8*3+3.4+3+2.6+2+2.6+1.4)</f>
        <v>3.3779999999999997</v>
      </c>
      <c r="E30" s="21"/>
      <c r="F30" s="23">
        <f t="shared" si="2"/>
        <v>0</v>
      </c>
    </row>
    <row r="31" spans="1:6" ht="90" x14ac:dyDescent="0.25">
      <c r="A31" s="95">
        <v>5.8</v>
      </c>
      <c r="B31" s="14" t="s">
        <v>57</v>
      </c>
      <c r="C31" s="19" t="s">
        <v>12</v>
      </c>
      <c r="D31" s="20">
        <f>(2*((0.1*0.2*0.15)+(0.23*0.2)/2*0.15)+0.05*(2.5*0.7+2.4*0.65+2.26*0.6))*9</f>
        <v>2.2158000000000002</v>
      </c>
      <c r="E31" s="21"/>
      <c r="F31" s="23">
        <f t="shared" si="2"/>
        <v>0</v>
      </c>
    </row>
    <row r="32" spans="1:6" ht="30" x14ac:dyDescent="0.25">
      <c r="A32" s="27">
        <v>5.9</v>
      </c>
      <c r="B32" s="14" t="s">
        <v>153</v>
      </c>
      <c r="C32" s="19" t="s">
        <v>12</v>
      </c>
      <c r="D32" s="20">
        <f>(2*((0.1*0.2*0.15)+(0.23*0.2)/2*0.15)+0.05*(1.75*0.7+1.65*0.65+1.62*0.6))*4</f>
        <v>0.70550000000000002</v>
      </c>
      <c r="E32" s="21"/>
      <c r="F32" s="23">
        <f t="shared" si="2"/>
        <v>0</v>
      </c>
    </row>
    <row r="33" spans="1:6" ht="47.25" customHeight="1" x14ac:dyDescent="0.25">
      <c r="A33" s="93">
        <v>5.0999999999999996</v>
      </c>
      <c r="B33" s="14" t="s">
        <v>154</v>
      </c>
      <c r="C33" s="19" t="s">
        <v>12</v>
      </c>
      <c r="D33" s="20">
        <f>9*0.05*0.3*1.8+4*0.05*0.3*0.9</f>
        <v>0.29700000000000004</v>
      </c>
      <c r="E33" s="21"/>
      <c r="F33" s="23">
        <f t="shared" si="2"/>
        <v>0</v>
      </c>
    </row>
    <row r="34" spans="1:6" ht="117" x14ac:dyDescent="0.25">
      <c r="A34" s="27">
        <v>5.1100000000000003</v>
      </c>
      <c r="B34" s="10" t="s">
        <v>460</v>
      </c>
      <c r="C34" s="19" t="s">
        <v>12</v>
      </c>
      <c r="D34" s="20">
        <f>0.5*0.3*7*12.5</f>
        <v>13.125</v>
      </c>
      <c r="E34" s="21"/>
      <c r="F34" s="23">
        <f t="shared" si="2"/>
        <v>0</v>
      </c>
    </row>
    <row r="35" spans="1:6" ht="60" customHeight="1" x14ac:dyDescent="0.25">
      <c r="A35" s="93">
        <v>5.12</v>
      </c>
      <c r="B35" s="10" t="s">
        <v>58</v>
      </c>
      <c r="C35" s="19" t="s">
        <v>12</v>
      </c>
      <c r="D35" s="20">
        <f>0.2*0.2*(24.35*2+3.8*2)</f>
        <v>2.2520000000000007</v>
      </c>
      <c r="E35" s="21"/>
      <c r="F35" s="23">
        <f t="shared" si="2"/>
        <v>0</v>
      </c>
    </row>
    <row r="36" spans="1:6" x14ac:dyDescent="0.25">
      <c r="A36" s="43"/>
      <c r="B36" s="146" t="s">
        <v>19</v>
      </c>
      <c r="C36" s="96"/>
      <c r="D36" s="96"/>
      <c r="E36" s="97"/>
      <c r="F36" s="17">
        <f>SUM(F24:F35)</f>
        <v>0</v>
      </c>
    </row>
    <row r="37" spans="1:6" x14ac:dyDescent="0.25">
      <c r="A37" s="91">
        <v>6</v>
      </c>
      <c r="B37" s="211" t="s">
        <v>388</v>
      </c>
      <c r="C37" s="216"/>
      <c r="D37" s="217"/>
      <c r="E37" s="217"/>
      <c r="F37" s="218"/>
    </row>
    <row r="38" spans="1:6" ht="76.5" customHeight="1" x14ac:dyDescent="0.25">
      <c r="A38" s="27">
        <v>6.1</v>
      </c>
      <c r="B38" s="14" t="s">
        <v>152</v>
      </c>
      <c r="C38" s="19" t="s">
        <v>15</v>
      </c>
      <c r="D38" s="20">
        <v>1</v>
      </c>
      <c r="E38" s="21"/>
      <c r="F38" s="23">
        <f t="shared" si="1"/>
        <v>0</v>
      </c>
    </row>
    <row r="39" spans="1:6" ht="45.75" customHeight="1" x14ac:dyDescent="0.25">
      <c r="A39" s="92">
        <v>6.2</v>
      </c>
      <c r="B39" s="14" t="s">
        <v>55</v>
      </c>
      <c r="C39" s="19" t="s">
        <v>15</v>
      </c>
      <c r="D39" s="20">
        <v>1</v>
      </c>
      <c r="E39" s="21"/>
      <c r="F39" s="23">
        <f t="shared" si="1"/>
        <v>0</v>
      </c>
    </row>
    <row r="40" spans="1:6" x14ac:dyDescent="0.25">
      <c r="A40" s="43"/>
      <c r="B40" s="146" t="s">
        <v>21</v>
      </c>
      <c r="C40" s="96"/>
      <c r="D40" s="96"/>
      <c r="E40" s="97"/>
      <c r="F40" s="17">
        <f>SUM(F38:F39)</f>
        <v>0</v>
      </c>
    </row>
    <row r="41" spans="1:6" x14ac:dyDescent="0.25">
      <c r="A41" s="91">
        <v>7</v>
      </c>
      <c r="B41" s="211" t="s">
        <v>389</v>
      </c>
      <c r="C41" s="205"/>
      <c r="D41" s="208"/>
      <c r="E41" s="209"/>
      <c r="F41" s="215"/>
    </row>
    <row r="42" spans="1:6" ht="87" x14ac:dyDescent="0.25">
      <c r="A42" s="27">
        <v>7.1</v>
      </c>
      <c r="B42" s="14" t="s">
        <v>499</v>
      </c>
      <c r="C42" s="19" t="s">
        <v>8</v>
      </c>
      <c r="D42" s="20">
        <f>3.55*(5.75*4)+3.35*(3.6*12)-(1.8*2.2+1.5*1.2*9+3*2.2*0.9+0.8*0.6*4)</f>
        <v>198.35</v>
      </c>
      <c r="E42" s="21"/>
      <c r="F42" s="23">
        <f t="shared" si="1"/>
        <v>0</v>
      </c>
    </row>
    <row r="43" spans="1:6" x14ac:dyDescent="0.25">
      <c r="A43" s="92">
        <v>7.2</v>
      </c>
      <c r="B43" s="14" t="s">
        <v>358</v>
      </c>
      <c r="C43" s="19" t="s">
        <v>8</v>
      </c>
      <c r="D43" s="20">
        <f>3.7*(5.7+5.6+3.8+3.7)-(2.8*3.5+0.9*2.2*4)</f>
        <v>51.84</v>
      </c>
      <c r="E43" s="21"/>
      <c r="F43" s="23">
        <f t="shared" si="1"/>
        <v>0</v>
      </c>
    </row>
    <row r="44" spans="1:6" ht="30" x14ac:dyDescent="0.25">
      <c r="A44" s="27">
        <v>7.3</v>
      </c>
      <c r="B44" s="14" t="s">
        <v>359</v>
      </c>
      <c r="C44" s="19" t="s">
        <v>8</v>
      </c>
      <c r="D44" s="20">
        <f>2.45*(2+2.6+1.4+2.6+3+3.4)-(0.8*2.1*4)</f>
        <v>30.03</v>
      </c>
      <c r="E44" s="21"/>
      <c r="F44" s="23">
        <f t="shared" si="1"/>
        <v>0</v>
      </c>
    </row>
    <row r="45" spans="1:6" x14ac:dyDescent="0.25">
      <c r="A45" s="43"/>
      <c r="B45" s="146" t="s">
        <v>23</v>
      </c>
      <c r="C45" s="96"/>
      <c r="D45" s="96"/>
      <c r="E45" s="97"/>
      <c r="F45" s="17">
        <f>SUM(F42:F44)</f>
        <v>0</v>
      </c>
    </row>
    <row r="46" spans="1:6" x14ac:dyDescent="0.25">
      <c r="A46" s="94">
        <v>8</v>
      </c>
      <c r="B46" s="187" t="s">
        <v>40</v>
      </c>
      <c r="C46" s="162"/>
      <c r="D46" s="134"/>
      <c r="E46" s="24"/>
      <c r="F46" s="8"/>
    </row>
    <row r="47" spans="1:6" ht="90" x14ac:dyDescent="0.25">
      <c r="A47" s="95">
        <v>8.1</v>
      </c>
      <c r="B47" s="14" t="s">
        <v>461</v>
      </c>
      <c r="C47" s="29" t="s">
        <v>12</v>
      </c>
      <c r="D47" s="20">
        <f>0.15*(24.35*13.23)</f>
        <v>48.322575000000001</v>
      </c>
      <c r="E47" s="21"/>
      <c r="F47" s="28">
        <f>D47*E47</f>
        <v>0</v>
      </c>
    </row>
    <row r="48" spans="1:6" ht="60" x14ac:dyDescent="0.25">
      <c r="A48" s="95">
        <v>8.1999999999999993</v>
      </c>
      <c r="B48" s="14" t="s">
        <v>268</v>
      </c>
      <c r="C48" s="29" t="s">
        <v>12</v>
      </c>
      <c r="D48" s="20">
        <f>15*((0.73+0.4)/2*0.3)*0.25</f>
        <v>0.63562499999999988</v>
      </c>
      <c r="E48" s="21"/>
      <c r="F48" s="28">
        <f>D48*E48</f>
        <v>0</v>
      </c>
    </row>
    <row r="49" spans="1:6" x14ac:dyDescent="0.25">
      <c r="A49" s="43"/>
      <c r="B49" s="147" t="s">
        <v>26</v>
      </c>
      <c r="C49" s="99"/>
      <c r="D49" s="99"/>
      <c r="E49" s="100"/>
      <c r="F49" s="17">
        <f>SUM(F47:F48)</f>
        <v>0</v>
      </c>
    </row>
    <row r="50" spans="1:6" x14ac:dyDescent="0.25">
      <c r="A50" s="94">
        <v>9</v>
      </c>
      <c r="B50" s="180" t="s">
        <v>60</v>
      </c>
      <c r="C50" s="19"/>
      <c r="D50" s="20"/>
      <c r="E50" s="21"/>
      <c r="F50" s="12"/>
    </row>
    <row r="51" spans="1:6" ht="45" x14ac:dyDescent="0.25">
      <c r="A51" s="95">
        <v>9.1</v>
      </c>
      <c r="B51" s="14" t="s">
        <v>156</v>
      </c>
      <c r="C51" s="15" t="s">
        <v>8</v>
      </c>
      <c r="D51" s="21">
        <f>19.8*12+3.8*2.7+3.8*5.9+3*4.25</f>
        <v>283.03000000000003</v>
      </c>
      <c r="E51" s="25"/>
      <c r="F51" s="12">
        <f>D51*E51</f>
        <v>0</v>
      </c>
    </row>
    <row r="52" spans="1:6" ht="45" x14ac:dyDescent="0.25">
      <c r="A52" s="95">
        <v>9.1999999999999993</v>
      </c>
      <c r="B52" s="14" t="s">
        <v>157</v>
      </c>
      <c r="C52" s="15" t="s">
        <v>18</v>
      </c>
      <c r="D52" s="20">
        <f>(12*2+20*2+3.8*2+2.7*2+4.25*2+3*2)-(1.8+2.8*2)</f>
        <v>84.1</v>
      </c>
      <c r="E52" s="25"/>
      <c r="F52" s="12">
        <f t="shared" ref="F52:F55" si="3">D52*E52</f>
        <v>0</v>
      </c>
    </row>
    <row r="53" spans="1:6" ht="60" x14ac:dyDescent="0.25">
      <c r="A53" s="95">
        <v>9.3000000000000007</v>
      </c>
      <c r="B53" s="14" t="s">
        <v>362</v>
      </c>
      <c r="C53" s="15" t="s">
        <v>15</v>
      </c>
      <c r="D53" s="21">
        <v>1</v>
      </c>
      <c r="E53" s="25"/>
      <c r="F53" s="12">
        <f t="shared" si="3"/>
        <v>0</v>
      </c>
    </row>
    <row r="54" spans="1:6" ht="73.5" customHeight="1" x14ac:dyDescent="0.25">
      <c r="A54" s="95">
        <v>9.4</v>
      </c>
      <c r="B54" s="14" t="s">
        <v>500</v>
      </c>
      <c r="C54" s="19" t="s">
        <v>8</v>
      </c>
      <c r="D54" s="19">
        <f>3.6*1.2</f>
        <v>4.32</v>
      </c>
      <c r="E54" s="19"/>
      <c r="F54" s="12">
        <f t="shared" si="3"/>
        <v>0</v>
      </c>
    </row>
    <row r="55" spans="1:6" ht="92.25" customHeight="1" x14ac:dyDescent="0.25">
      <c r="A55" s="95">
        <v>9.5</v>
      </c>
      <c r="B55" s="14" t="s">
        <v>360</v>
      </c>
      <c r="C55" s="19" t="s">
        <v>8</v>
      </c>
      <c r="D55" s="19">
        <f>1.4*(27.2+12.5+12.5+10.6)</f>
        <v>87.92</v>
      </c>
      <c r="E55" s="19"/>
      <c r="F55" s="12">
        <f t="shared" si="3"/>
        <v>0</v>
      </c>
    </row>
    <row r="56" spans="1:6" ht="16.5" customHeight="1" x14ac:dyDescent="0.25">
      <c r="A56" s="43"/>
      <c r="B56" s="147" t="s">
        <v>27</v>
      </c>
      <c r="C56" s="99"/>
      <c r="D56" s="99"/>
      <c r="E56" s="100"/>
      <c r="F56" s="17">
        <f>SUM(F51:F55)</f>
        <v>0</v>
      </c>
    </row>
    <row r="57" spans="1:6" x14ac:dyDescent="0.25">
      <c r="A57" s="90">
        <v>10</v>
      </c>
      <c r="B57" s="187" t="s">
        <v>61</v>
      </c>
      <c r="C57" s="162"/>
      <c r="D57" s="134"/>
      <c r="E57" s="24"/>
      <c r="F57" s="8"/>
    </row>
    <row r="58" spans="1:6" ht="30" customHeight="1" x14ac:dyDescent="0.25">
      <c r="A58" s="27">
        <v>10.1</v>
      </c>
      <c r="B58" s="14" t="s">
        <v>62</v>
      </c>
      <c r="C58" s="19" t="s">
        <v>8</v>
      </c>
      <c r="D58" s="20">
        <f>0.6*(12.5+24.35+12.5+9.14)</f>
        <v>35.094000000000001</v>
      </c>
      <c r="E58" s="25"/>
      <c r="F58" s="12">
        <f>D58*E58</f>
        <v>0</v>
      </c>
    </row>
    <row r="59" spans="1:6" ht="30.75" customHeight="1" x14ac:dyDescent="0.25">
      <c r="A59" s="27">
        <v>10.199999999999999</v>
      </c>
      <c r="B59" s="14" t="s">
        <v>63</v>
      </c>
      <c r="C59" s="19" t="s">
        <v>8</v>
      </c>
      <c r="D59" s="20">
        <f>4.4*(12.5+24.35+12.5+9.14)+4*(12*4+24.35*2+3.8*4)+2.75*(2*2+2.6*2+1.4*2+2.6*2+3*2+3.4*2)-(2.8*3.5*4+1.8*2.2*2+0.9*2.2*10+0.8*2.1*4*2+1.5*1.2*8*2+0.8*0.6*4*2)</f>
        <v>674.45600000000013</v>
      </c>
      <c r="E59" s="25"/>
      <c r="F59" s="12">
        <f t="shared" ref="F59:F64" si="4">D59*E59</f>
        <v>0</v>
      </c>
    </row>
    <row r="60" spans="1:6" ht="61.5" customHeight="1" x14ac:dyDescent="0.25">
      <c r="A60" s="27">
        <v>10.3</v>
      </c>
      <c r="B60" s="14" t="s">
        <v>160</v>
      </c>
      <c r="C60" s="19" t="s">
        <v>8</v>
      </c>
      <c r="D60" s="20">
        <f>1.2*(12.5+24.35+12.5+9.14)</f>
        <v>70.188000000000002</v>
      </c>
      <c r="E60" s="25"/>
      <c r="F60" s="12">
        <f t="shared" si="4"/>
        <v>0</v>
      </c>
    </row>
    <row r="61" spans="1:6" ht="30" x14ac:dyDescent="0.25">
      <c r="A61" s="27">
        <v>10.4</v>
      </c>
      <c r="B61" s="14" t="s">
        <v>161</v>
      </c>
      <c r="C61" s="15" t="s">
        <v>8</v>
      </c>
      <c r="D61" s="20">
        <f>2.7*(2*2+2.6*2+1.4*2+3.6*2+2.6*2+3*2+3.4*2+5.6*2)-(0.8*2.1*10+1.5*1.2+4*0.8*0.6)</f>
        <v>110.15999999999997</v>
      </c>
      <c r="E61" s="25"/>
      <c r="F61" s="12">
        <f t="shared" si="4"/>
        <v>0</v>
      </c>
    </row>
    <row r="62" spans="1:6" ht="41.25" customHeight="1" x14ac:dyDescent="0.25">
      <c r="A62" s="27">
        <v>10.5</v>
      </c>
      <c r="B62" s="14" t="s">
        <v>162</v>
      </c>
      <c r="C62" s="15" t="s">
        <v>8</v>
      </c>
      <c r="D62" s="20">
        <f>4.4*(12.5+24.35+12.5+9.14)+4*(12*4+24.35*2+3.8*4)+2.75*(2*2+2.6*2+1.4*2+2.6*2+3*2+3.4*2)-(2.8*3.5*4+1.8*2.2*2+0.9*2.2*10+0.8*2.1*4*2+1.5*1.2*8*2+0.8*0.6*4*2)+(25.5*13.25)-110.16-70.19</f>
        <v>831.98100000000022</v>
      </c>
      <c r="E62" s="21"/>
      <c r="F62" s="12">
        <f t="shared" si="4"/>
        <v>0</v>
      </c>
    </row>
    <row r="63" spans="1:6" ht="30" x14ac:dyDescent="0.25">
      <c r="A63" s="27">
        <v>10.6</v>
      </c>
      <c r="B63" s="14" t="s">
        <v>64</v>
      </c>
      <c r="C63" s="15" t="s">
        <v>8</v>
      </c>
      <c r="D63" s="20">
        <f>4.4*(12.5+24.35+12.5+9.14)+4*(12*4+24.35*2+3.8*4)+2.75*(2*2+2.6*2+1.4*2+2.6*2+3*2+3.4*2)-(2.8*3.5*4+1.8*2.2*2+0.9*2.2*10+0.8*2.1*4*2+1.5*1.2*8*2+0.8*0.6*4*2)+(25.5*13.25)-110.16-70.19</f>
        <v>831.98100000000022</v>
      </c>
      <c r="E63" s="21"/>
      <c r="F63" s="12">
        <f t="shared" si="4"/>
        <v>0</v>
      </c>
    </row>
    <row r="64" spans="1:6" ht="30" x14ac:dyDescent="0.25">
      <c r="A64" s="27">
        <v>10.7</v>
      </c>
      <c r="B64" s="14" t="s">
        <v>65</v>
      </c>
      <c r="C64" s="15" t="s">
        <v>8</v>
      </c>
      <c r="D64" s="20">
        <f>1.2*(12.5+24.35+12.5+9.14)</f>
        <v>70.188000000000002</v>
      </c>
      <c r="E64" s="21"/>
      <c r="F64" s="12">
        <f t="shared" si="4"/>
        <v>0</v>
      </c>
    </row>
    <row r="65" spans="1:6" x14ac:dyDescent="0.25">
      <c r="A65" s="43"/>
      <c r="B65" s="146" t="s">
        <v>28</v>
      </c>
      <c r="C65" s="96"/>
      <c r="D65" s="96"/>
      <c r="E65" s="97"/>
      <c r="F65" s="17">
        <f>SUM(F58:F64)</f>
        <v>0</v>
      </c>
    </row>
    <row r="66" spans="1:6" x14ac:dyDescent="0.25">
      <c r="A66" s="94">
        <v>11</v>
      </c>
      <c r="B66" s="188" t="s">
        <v>22</v>
      </c>
      <c r="C66" s="164"/>
      <c r="D66" s="164"/>
      <c r="E66" s="165"/>
      <c r="F66" s="12"/>
    </row>
    <row r="67" spans="1:6" x14ac:dyDescent="0.25">
      <c r="A67" s="101"/>
      <c r="B67" s="47" t="s">
        <v>66</v>
      </c>
      <c r="C67" s="149"/>
      <c r="D67" s="150"/>
      <c r="E67" s="151"/>
      <c r="F67" s="152"/>
    </row>
    <row r="68" spans="1:6" x14ac:dyDescent="0.25">
      <c r="A68" s="85"/>
      <c r="B68" s="48" t="s">
        <v>67</v>
      </c>
      <c r="C68" s="153"/>
      <c r="D68" s="154"/>
      <c r="E68" s="51"/>
      <c r="F68" s="155"/>
    </row>
    <row r="69" spans="1:6" ht="74.25" customHeight="1" x14ac:dyDescent="0.25">
      <c r="A69" s="50">
        <v>11.1</v>
      </c>
      <c r="B69" s="49" t="s">
        <v>68</v>
      </c>
      <c r="C69" s="50" t="s">
        <v>15</v>
      </c>
      <c r="D69" s="102">
        <f>8*5+2*2</f>
        <v>44</v>
      </c>
      <c r="E69" s="51"/>
      <c r="F69" s="52">
        <f>D69*E69</f>
        <v>0</v>
      </c>
    </row>
    <row r="70" spans="1:6" x14ac:dyDescent="0.25">
      <c r="A70" s="50">
        <v>11.2</v>
      </c>
      <c r="B70" s="49" t="s">
        <v>69</v>
      </c>
      <c r="C70" s="50" t="s">
        <v>15</v>
      </c>
      <c r="D70" s="102">
        <f>4*5+2*1+2</f>
        <v>24</v>
      </c>
      <c r="E70" s="53"/>
      <c r="F70" s="52">
        <f t="shared" ref="F70:F73" si="5">D70*E70</f>
        <v>0</v>
      </c>
    </row>
    <row r="71" spans="1:6" ht="30" x14ac:dyDescent="0.25">
      <c r="A71" s="50">
        <v>11.3</v>
      </c>
      <c r="B71" s="54" t="s">
        <v>480</v>
      </c>
      <c r="C71" s="50" t="s">
        <v>15</v>
      </c>
      <c r="D71" s="102">
        <v>4</v>
      </c>
      <c r="E71" s="51"/>
      <c r="F71" s="52">
        <f t="shared" si="5"/>
        <v>0</v>
      </c>
    </row>
    <row r="72" spans="1:6" ht="30" x14ac:dyDescent="0.25">
      <c r="A72" s="50">
        <v>11.4</v>
      </c>
      <c r="B72" s="54" t="s">
        <v>70</v>
      </c>
      <c r="C72" s="50" t="s">
        <v>15</v>
      </c>
      <c r="D72" s="102">
        <v>6</v>
      </c>
      <c r="E72" s="51"/>
      <c r="F72" s="52">
        <f t="shared" si="5"/>
        <v>0</v>
      </c>
    </row>
    <row r="73" spans="1:6" ht="30" customHeight="1" x14ac:dyDescent="0.25">
      <c r="A73" s="50">
        <v>11.5</v>
      </c>
      <c r="B73" s="49" t="s">
        <v>71</v>
      </c>
      <c r="C73" s="50" t="s">
        <v>15</v>
      </c>
      <c r="D73" s="102">
        <v>6</v>
      </c>
      <c r="E73" s="51"/>
      <c r="F73" s="52">
        <f t="shared" si="5"/>
        <v>0</v>
      </c>
    </row>
    <row r="74" spans="1:6" x14ac:dyDescent="0.25">
      <c r="A74" s="43"/>
      <c r="B74" s="147" t="s">
        <v>30</v>
      </c>
      <c r="C74" s="99"/>
      <c r="D74" s="99"/>
      <c r="E74" s="100"/>
      <c r="F74" s="17">
        <f>SUM(F69:F73)</f>
        <v>0</v>
      </c>
    </row>
    <row r="75" spans="1:6" x14ac:dyDescent="0.25">
      <c r="A75" s="103">
        <v>12</v>
      </c>
      <c r="B75" s="55" t="s">
        <v>72</v>
      </c>
      <c r="C75" s="62"/>
      <c r="D75" s="46"/>
      <c r="E75" s="63"/>
      <c r="F75" s="52"/>
    </row>
    <row r="76" spans="1:6" ht="47.25" customHeight="1" x14ac:dyDescent="0.25">
      <c r="A76" s="50">
        <v>12.1</v>
      </c>
      <c r="B76" s="56" t="s">
        <v>73</v>
      </c>
      <c r="C76" s="50"/>
      <c r="D76" s="104"/>
      <c r="E76" s="57"/>
      <c r="F76" s="52"/>
    </row>
    <row r="77" spans="1:6" x14ac:dyDescent="0.25">
      <c r="A77" s="50">
        <v>12.2</v>
      </c>
      <c r="B77" s="56" t="s">
        <v>74</v>
      </c>
      <c r="C77" s="50" t="s">
        <v>15</v>
      </c>
      <c r="D77" s="104">
        <v>8</v>
      </c>
      <c r="E77" s="57"/>
      <c r="F77" s="52">
        <f>D77*E77</f>
        <v>0</v>
      </c>
    </row>
    <row r="78" spans="1:6" x14ac:dyDescent="0.25">
      <c r="A78" s="50">
        <v>12.3</v>
      </c>
      <c r="B78" s="56" t="s">
        <v>75</v>
      </c>
      <c r="C78" s="50" t="s">
        <v>15</v>
      </c>
      <c r="D78" s="104">
        <v>5</v>
      </c>
      <c r="E78" s="57"/>
      <c r="F78" s="52">
        <f t="shared" ref="F78:F81" si="6">D78*E78</f>
        <v>0</v>
      </c>
    </row>
    <row r="79" spans="1:6" x14ac:dyDescent="0.25">
      <c r="A79" s="50">
        <v>12.4</v>
      </c>
      <c r="B79" s="56" t="s">
        <v>76</v>
      </c>
      <c r="C79" s="50" t="s">
        <v>15</v>
      </c>
      <c r="D79" s="104">
        <v>5</v>
      </c>
      <c r="E79" s="57"/>
      <c r="F79" s="52">
        <f t="shared" si="6"/>
        <v>0</v>
      </c>
    </row>
    <row r="80" spans="1:6" x14ac:dyDescent="0.25">
      <c r="A80" s="50">
        <v>12.5</v>
      </c>
      <c r="B80" s="56" t="s">
        <v>77</v>
      </c>
      <c r="C80" s="50" t="s">
        <v>15</v>
      </c>
      <c r="D80" s="104">
        <v>1</v>
      </c>
      <c r="E80" s="57"/>
      <c r="F80" s="52">
        <f t="shared" si="6"/>
        <v>0</v>
      </c>
    </row>
    <row r="81" spans="1:6" x14ac:dyDescent="0.25">
      <c r="A81" s="50">
        <v>12.6</v>
      </c>
      <c r="B81" s="56" t="s">
        <v>78</v>
      </c>
      <c r="C81" s="50" t="s">
        <v>15</v>
      </c>
      <c r="D81" s="102">
        <v>1</v>
      </c>
      <c r="E81" s="58"/>
      <c r="F81" s="52">
        <f t="shared" si="6"/>
        <v>0</v>
      </c>
    </row>
    <row r="82" spans="1:6" x14ac:dyDescent="0.25">
      <c r="A82" s="43"/>
      <c r="B82" s="147" t="s">
        <v>31</v>
      </c>
      <c r="C82" s="99"/>
      <c r="D82" s="99"/>
      <c r="E82" s="100"/>
      <c r="F82" s="17">
        <f>SUM(F77:F81)</f>
        <v>0</v>
      </c>
    </row>
    <row r="83" spans="1:6" x14ac:dyDescent="0.25">
      <c r="A83" s="105" t="s">
        <v>177</v>
      </c>
      <c r="B83" s="55" t="s">
        <v>79</v>
      </c>
      <c r="C83" s="72"/>
      <c r="D83" s="46"/>
      <c r="E83" s="73"/>
      <c r="F83" s="52"/>
    </row>
    <row r="84" spans="1:6" ht="45" x14ac:dyDescent="0.25">
      <c r="A84" s="72">
        <v>13.1</v>
      </c>
      <c r="B84" s="59" t="s">
        <v>80</v>
      </c>
      <c r="C84" s="72"/>
      <c r="D84" s="46"/>
      <c r="E84" s="73"/>
      <c r="F84" s="52"/>
    </row>
    <row r="85" spans="1:6" ht="45" customHeight="1" x14ac:dyDescent="0.25">
      <c r="A85" s="81">
        <v>13.2</v>
      </c>
      <c r="B85" s="49" t="s">
        <v>81</v>
      </c>
      <c r="C85" s="50" t="s">
        <v>15</v>
      </c>
      <c r="D85" s="102">
        <v>42</v>
      </c>
      <c r="E85" s="51"/>
      <c r="F85" s="52">
        <f>D85*E85</f>
        <v>0</v>
      </c>
    </row>
    <row r="86" spans="1:6" ht="60" x14ac:dyDescent="0.25">
      <c r="A86" s="72">
        <v>13.3</v>
      </c>
      <c r="B86" s="49" t="s">
        <v>82</v>
      </c>
      <c r="C86" s="50" t="s">
        <v>15</v>
      </c>
      <c r="D86" s="102">
        <v>4</v>
      </c>
      <c r="E86" s="51"/>
      <c r="F86" s="52">
        <f t="shared" ref="F86:F88" si="7">D86*E86</f>
        <v>0</v>
      </c>
    </row>
    <row r="87" spans="1:6" ht="30.75" customHeight="1" x14ac:dyDescent="0.25">
      <c r="A87" s="81">
        <v>13.4</v>
      </c>
      <c r="B87" s="49" t="s">
        <v>83</v>
      </c>
      <c r="C87" s="50" t="s">
        <v>15</v>
      </c>
      <c r="D87" s="102">
        <v>2</v>
      </c>
      <c r="E87" s="51"/>
      <c r="F87" s="52">
        <f t="shared" si="7"/>
        <v>0</v>
      </c>
    </row>
    <row r="88" spans="1:6" ht="45" x14ac:dyDescent="0.25">
      <c r="A88" s="72">
        <v>13.5</v>
      </c>
      <c r="B88" s="60" t="s">
        <v>84</v>
      </c>
      <c r="C88" s="50" t="s">
        <v>15</v>
      </c>
      <c r="D88" s="102">
        <v>24</v>
      </c>
      <c r="E88" s="51"/>
      <c r="F88" s="52">
        <f t="shared" si="7"/>
        <v>0</v>
      </c>
    </row>
    <row r="89" spans="1:6" x14ac:dyDescent="0.25">
      <c r="A89" s="43"/>
      <c r="B89" s="147" t="s">
        <v>32</v>
      </c>
      <c r="C89" s="99"/>
      <c r="D89" s="99"/>
      <c r="E89" s="100"/>
      <c r="F89" s="17">
        <f>SUM(F85:F88)</f>
        <v>0</v>
      </c>
    </row>
    <row r="90" spans="1:6" x14ac:dyDescent="0.25">
      <c r="A90" s="103">
        <v>14</v>
      </c>
      <c r="B90" s="61" t="s">
        <v>85</v>
      </c>
      <c r="C90" s="62"/>
      <c r="D90" s="46"/>
      <c r="E90" s="63"/>
      <c r="F90" s="52"/>
    </row>
    <row r="91" spans="1:6" ht="63.75" customHeight="1" x14ac:dyDescent="0.25">
      <c r="A91" s="72">
        <v>14.1</v>
      </c>
      <c r="B91" s="59" t="s">
        <v>86</v>
      </c>
      <c r="C91" s="62"/>
      <c r="D91" s="46"/>
      <c r="E91" s="63"/>
      <c r="F91" s="52"/>
    </row>
    <row r="92" spans="1:6" ht="46.5" customHeight="1" x14ac:dyDescent="0.25">
      <c r="A92" s="50">
        <v>14.2</v>
      </c>
      <c r="B92" s="49" t="s">
        <v>87</v>
      </c>
      <c r="C92" s="50" t="s">
        <v>15</v>
      </c>
      <c r="D92" s="102">
        <f>D69+D70+D72+D73</f>
        <v>80</v>
      </c>
      <c r="E92" s="51"/>
      <c r="F92" s="52">
        <f>D92*E92</f>
        <v>0</v>
      </c>
    </row>
    <row r="93" spans="1:6" ht="44.25" customHeight="1" x14ac:dyDescent="0.25">
      <c r="A93" s="72">
        <v>14.3</v>
      </c>
      <c r="B93" s="49" t="s">
        <v>88</v>
      </c>
      <c r="C93" s="50" t="s">
        <v>15</v>
      </c>
      <c r="D93" s="102">
        <f>D71</f>
        <v>4</v>
      </c>
      <c r="E93" s="51"/>
      <c r="F93" s="52">
        <f t="shared" ref="F93:F102" si="8">D93*E93</f>
        <v>0</v>
      </c>
    </row>
    <row r="94" spans="1:6" ht="60" x14ac:dyDescent="0.25">
      <c r="A94" s="50">
        <v>14.4</v>
      </c>
      <c r="B94" s="49" t="s">
        <v>89</v>
      </c>
      <c r="C94" s="50" t="s">
        <v>15</v>
      </c>
      <c r="D94" s="102">
        <f>D85</f>
        <v>42</v>
      </c>
      <c r="E94" s="51"/>
      <c r="F94" s="52">
        <f t="shared" si="8"/>
        <v>0</v>
      </c>
    </row>
    <row r="95" spans="1:6" ht="60" x14ac:dyDescent="0.25">
      <c r="A95" s="72">
        <v>14.5</v>
      </c>
      <c r="B95" s="49" t="s">
        <v>90</v>
      </c>
      <c r="C95" s="50" t="s">
        <v>15</v>
      </c>
      <c r="D95" s="102">
        <f>D87</f>
        <v>2</v>
      </c>
      <c r="E95" s="51"/>
      <c r="F95" s="52">
        <f t="shared" si="8"/>
        <v>0</v>
      </c>
    </row>
    <row r="96" spans="1:6" ht="58.5" customHeight="1" x14ac:dyDescent="0.25">
      <c r="A96" s="50">
        <v>14.6</v>
      </c>
      <c r="B96" s="49" t="s">
        <v>91</v>
      </c>
      <c r="C96" s="50" t="s">
        <v>15</v>
      </c>
      <c r="D96" s="102">
        <f>D88</f>
        <v>24</v>
      </c>
      <c r="E96" s="51"/>
      <c r="F96" s="52">
        <f t="shared" si="8"/>
        <v>0</v>
      </c>
    </row>
    <row r="97" spans="1:6" ht="45" x14ac:dyDescent="0.25">
      <c r="A97" s="72">
        <v>14.7</v>
      </c>
      <c r="B97" s="60" t="s">
        <v>163</v>
      </c>
      <c r="C97" s="50" t="s">
        <v>18</v>
      </c>
      <c r="D97" s="106">
        <f>40+60+70+30</f>
        <v>200</v>
      </c>
      <c r="E97" s="64"/>
      <c r="F97" s="52">
        <f t="shared" si="8"/>
        <v>0</v>
      </c>
    </row>
    <row r="98" spans="1:6" ht="45" x14ac:dyDescent="0.25">
      <c r="A98" s="50">
        <v>14.8</v>
      </c>
      <c r="B98" s="60" t="s">
        <v>92</v>
      </c>
      <c r="C98" s="50" t="s">
        <v>18</v>
      </c>
      <c r="D98" s="106">
        <f>40+60+70</f>
        <v>170</v>
      </c>
      <c r="E98" s="64"/>
      <c r="F98" s="52">
        <f t="shared" si="8"/>
        <v>0</v>
      </c>
    </row>
    <row r="99" spans="1:6" x14ac:dyDescent="0.25">
      <c r="A99" s="72">
        <v>14.9</v>
      </c>
      <c r="B99" s="65" t="s">
        <v>93</v>
      </c>
      <c r="C99" s="66"/>
      <c r="D99" s="107"/>
      <c r="E99" s="67"/>
      <c r="F99" s="52">
        <f t="shared" si="8"/>
        <v>0</v>
      </c>
    </row>
    <row r="100" spans="1:6" ht="58.5" customHeight="1" x14ac:dyDescent="0.25">
      <c r="A100" s="102">
        <v>14.1</v>
      </c>
      <c r="B100" s="68" t="s">
        <v>94</v>
      </c>
      <c r="C100" s="69"/>
      <c r="D100" s="108"/>
      <c r="E100" s="70"/>
      <c r="F100" s="52">
        <f t="shared" si="8"/>
        <v>0</v>
      </c>
    </row>
    <row r="101" spans="1:6" x14ac:dyDescent="0.25">
      <c r="A101" s="72">
        <v>14.11</v>
      </c>
      <c r="B101" s="71" t="s">
        <v>95</v>
      </c>
      <c r="C101" s="69" t="s">
        <v>18</v>
      </c>
      <c r="D101" s="104">
        <f>D98</f>
        <v>170</v>
      </c>
      <c r="E101" s="70"/>
      <c r="F101" s="52">
        <f t="shared" si="8"/>
        <v>0</v>
      </c>
    </row>
    <row r="102" spans="1:6" ht="28.5" customHeight="1" x14ac:dyDescent="0.25">
      <c r="A102" s="50">
        <v>14.12</v>
      </c>
      <c r="B102" s="71" t="s">
        <v>96</v>
      </c>
      <c r="C102" s="69" t="s">
        <v>15</v>
      </c>
      <c r="D102" s="104">
        <v>8</v>
      </c>
      <c r="E102" s="70"/>
      <c r="F102" s="52">
        <f t="shared" si="8"/>
        <v>0</v>
      </c>
    </row>
    <row r="103" spans="1:6" x14ac:dyDescent="0.25">
      <c r="A103" s="43"/>
      <c r="B103" s="147" t="s">
        <v>33</v>
      </c>
      <c r="C103" s="99"/>
      <c r="D103" s="99"/>
      <c r="E103" s="100"/>
      <c r="F103" s="17">
        <f>SUM(F92:F102)</f>
        <v>0</v>
      </c>
    </row>
    <row r="104" spans="1:6" x14ac:dyDescent="0.25">
      <c r="A104" s="105" t="s">
        <v>390</v>
      </c>
      <c r="B104" s="61" t="s">
        <v>97</v>
      </c>
      <c r="C104" s="72"/>
      <c r="D104" s="46"/>
      <c r="E104" s="73"/>
      <c r="F104" s="52"/>
    </row>
    <row r="105" spans="1:6" ht="45" customHeight="1" x14ac:dyDescent="0.25">
      <c r="A105" s="72">
        <v>15.1</v>
      </c>
      <c r="B105" s="59" t="s">
        <v>98</v>
      </c>
      <c r="C105" s="72"/>
      <c r="D105" s="46"/>
      <c r="E105" s="73"/>
      <c r="F105" s="52"/>
    </row>
    <row r="106" spans="1:6" ht="60.75" customHeight="1" x14ac:dyDescent="0.25">
      <c r="A106" s="50">
        <v>15.2</v>
      </c>
      <c r="B106" s="49" t="s">
        <v>99</v>
      </c>
      <c r="C106" s="50" t="s">
        <v>15</v>
      </c>
      <c r="D106" s="102">
        <v>1</v>
      </c>
      <c r="E106" s="51"/>
      <c r="F106" s="52">
        <f>D106*E106</f>
        <v>0</v>
      </c>
    </row>
    <row r="107" spans="1:6" ht="45.75" customHeight="1" x14ac:dyDescent="0.25">
      <c r="A107" s="72">
        <v>15.3</v>
      </c>
      <c r="B107" s="49" t="s">
        <v>100</v>
      </c>
      <c r="C107" s="50" t="s">
        <v>15</v>
      </c>
      <c r="D107" s="102">
        <v>1</v>
      </c>
      <c r="E107" s="51"/>
      <c r="F107" s="52">
        <f t="shared" ref="F107:F114" si="9">D107*E107</f>
        <v>0</v>
      </c>
    </row>
    <row r="108" spans="1:6" ht="45" x14ac:dyDescent="0.25">
      <c r="A108" s="50">
        <v>15.4</v>
      </c>
      <c r="B108" s="56" t="s">
        <v>101</v>
      </c>
      <c r="C108" s="50" t="s">
        <v>15</v>
      </c>
      <c r="D108" s="102">
        <v>1</v>
      </c>
      <c r="E108" s="70"/>
      <c r="F108" s="52">
        <f t="shared" si="9"/>
        <v>0</v>
      </c>
    </row>
    <row r="109" spans="1:6" ht="48" customHeight="1" x14ac:dyDescent="0.25">
      <c r="A109" s="72">
        <v>15.5</v>
      </c>
      <c r="B109" s="74" t="s">
        <v>102</v>
      </c>
      <c r="C109" s="156"/>
      <c r="D109" s="46"/>
      <c r="E109" s="63"/>
      <c r="F109" s="52">
        <f t="shared" si="9"/>
        <v>0</v>
      </c>
    </row>
    <row r="110" spans="1:6" x14ac:dyDescent="0.25">
      <c r="A110" s="50">
        <v>15.6</v>
      </c>
      <c r="B110" s="75" t="s">
        <v>103</v>
      </c>
      <c r="C110" s="92" t="s">
        <v>15</v>
      </c>
      <c r="D110" s="106">
        <v>1</v>
      </c>
      <c r="E110" s="64"/>
      <c r="F110" s="52">
        <f t="shared" si="9"/>
        <v>0</v>
      </c>
    </row>
    <row r="111" spans="1:6" x14ac:dyDescent="0.25">
      <c r="A111" s="72">
        <v>15.7</v>
      </c>
      <c r="B111" s="75" t="s">
        <v>104</v>
      </c>
      <c r="C111" s="92" t="s">
        <v>15</v>
      </c>
      <c r="D111" s="106">
        <v>25</v>
      </c>
      <c r="E111" s="64"/>
      <c r="F111" s="52">
        <f t="shared" si="9"/>
        <v>0</v>
      </c>
    </row>
    <row r="112" spans="1:6" x14ac:dyDescent="0.25">
      <c r="A112" s="50">
        <v>15.8</v>
      </c>
      <c r="B112" s="75" t="s">
        <v>105</v>
      </c>
      <c r="C112" s="92" t="s">
        <v>15</v>
      </c>
      <c r="D112" s="106">
        <v>1</v>
      </c>
      <c r="E112" s="64"/>
      <c r="F112" s="52">
        <f t="shared" si="9"/>
        <v>0</v>
      </c>
    </row>
    <row r="113" spans="1:6" x14ac:dyDescent="0.25">
      <c r="A113" s="72">
        <v>15.9</v>
      </c>
      <c r="B113" s="75" t="s">
        <v>106</v>
      </c>
      <c r="C113" s="92" t="s">
        <v>15</v>
      </c>
      <c r="D113" s="106">
        <v>1</v>
      </c>
      <c r="E113" s="64"/>
      <c r="F113" s="52">
        <f t="shared" si="9"/>
        <v>0</v>
      </c>
    </row>
    <row r="114" spans="1:6" x14ac:dyDescent="0.25">
      <c r="A114" s="102">
        <v>15.1</v>
      </c>
      <c r="B114" s="75" t="s">
        <v>107</v>
      </c>
      <c r="C114" s="92" t="s">
        <v>15</v>
      </c>
      <c r="D114" s="106">
        <v>1</v>
      </c>
      <c r="E114" s="64"/>
      <c r="F114" s="52">
        <f t="shared" si="9"/>
        <v>0</v>
      </c>
    </row>
    <row r="115" spans="1:6" x14ac:dyDescent="0.25">
      <c r="A115" s="43"/>
      <c r="B115" s="147" t="s">
        <v>35</v>
      </c>
      <c r="C115" s="99"/>
      <c r="D115" s="99"/>
      <c r="E115" s="100"/>
      <c r="F115" s="17">
        <f>SUM(F106:F114)</f>
        <v>0</v>
      </c>
    </row>
    <row r="116" spans="1:6" x14ac:dyDescent="0.25">
      <c r="A116" s="109">
        <v>16</v>
      </c>
      <c r="B116" s="76" t="s">
        <v>108</v>
      </c>
      <c r="C116" s="50"/>
      <c r="D116" s="102"/>
      <c r="E116" s="51"/>
      <c r="F116" s="52"/>
    </row>
    <row r="117" spans="1:6" ht="75" x14ac:dyDescent="0.25">
      <c r="A117" s="81">
        <v>16.100000000000001</v>
      </c>
      <c r="B117" s="31" t="s">
        <v>109</v>
      </c>
      <c r="C117" s="50" t="s">
        <v>481</v>
      </c>
      <c r="D117" s="106">
        <v>1</v>
      </c>
      <c r="E117" s="77"/>
      <c r="F117" s="52">
        <f>D117*E117</f>
        <v>0</v>
      </c>
    </row>
    <row r="118" spans="1:6" x14ac:dyDescent="0.25">
      <c r="A118" s="81">
        <v>16.2</v>
      </c>
      <c r="B118" s="49" t="s">
        <v>111</v>
      </c>
      <c r="C118" s="50" t="s">
        <v>481</v>
      </c>
      <c r="D118" s="102">
        <v>1</v>
      </c>
      <c r="E118" s="51"/>
      <c r="F118" s="52">
        <f t="shared" ref="F118:F129" si="10">D118*E118</f>
        <v>0</v>
      </c>
    </row>
    <row r="119" spans="1:6" x14ac:dyDescent="0.25">
      <c r="A119" s="81">
        <v>16.3</v>
      </c>
      <c r="B119" s="78" t="s">
        <v>112</v>
      </c>
      <c r="C119" s="157"/>
      <c r="D119" s="158"/>
      <c r="E119" s="79"/>
      <c r="F119" s="52">
        <f t="shared" si="10"/>
        <v>0</v>
      </c>
    </row>
    <row r="120" spans="1:6" ht="30" x14ac:dyDescent="0.25">
      <c r="A120" s="81">
        <v>16.399999999999999</v>
      </c>
      <c r="B120" s="80" t="s">
        <v>113</v>
      </c>
      <c r="C120" s="81" t="s">
        <v>15</v>
      </c>
      <c r="D120" s="108">
        <v>12</v>
      </c>
      <c r="E120" s="82"/>
      <c r="F120" s="52">
        <f t="shared" si="10"/>
        <v>0</v>
      </c>
    </row>
    <row r="121" spans="1:6" ht="30" x14ac:dyDescent="0.25">
      <c r="A121" s="81">
        <v>16.5</v>
      </c>
      <c r="B121" s="80" t="s">
        <v>114</v>
      </c>
      <c r="C121" s="81" t="s">
        <v>15</v>
      </c>
      <c r="D121" s="108">
        <v>5</v>
      </c>
      <c r="E121" s="82"/>
      <c r="F121" s="52">
        <f t="shared" si="10"/>
        <v>0</v>
      </c>
    </row>
    <row r="122" spans="1:6" ht="30" x14ac:dyDescent="0.25">
      <c r="A122" s="81">
        <v>16.600000000000001</v>
      </c>
      <c r="B122" s="80" t="s">
        <v>115</v>
      </c>
      <c r="C122" s="81" t="s">
        <v>15</v>
      </c>
      <c r="D122" s="108">
        <v>4</v>
      </c>
      <c r="E122" s="82"/>
      <c r="F122" s="52">
        <f t="shared" si="10"/>
        <v>0</v>
      </c>
    </row>
    <row r="123" spans="1:6" ht="45" x14ac:dyDescent="0.25">
      <c r="A123" s="81">
        <v>16.7</v>
      </c>
      <c r="B123" s="83" t="s">
        <v>116</v>
      </c>
      <c r="C123" s="81" t="s">
        <v>15</v>
      </c>
      <c r="D123" s="108">
        <v>1</v>
      </c>
      <c r="E123" s="84"/>
      <c r="F123" s="52">
        <f t="shared" si="10"/>
        <v>0</v>
      </c>
    </row>
    <row r="124" spans="1:6" ht="45" x14ac:dyDescent="0.25">
      <c r="A124" s="81">
        <v>16.8</v>
      </c>
      <c r="B124" s="83" t="s">
        <v>117</v>
      </c>
      <c r="C124" s="81" t="s">
        <v>15</v>
      </c>
      <c r="D124" s="108">
        <f>D122</f>
        <v>4</v>
      </c>
      <c r="E124" s="84"/>
      <c r="F124" s="52">
        <f t="shared" si="10"/>
        <v>0</v>
      </c>
    </row>
    <row r="125" spans="1:6" ht="45" x14ac:dyDescent="0.25">
      <c r="A125" s="81">
        <v>16.899999999999999</v>
      </c>
      <c r="B125" s="83" t="s">
        <v>118</v>
      </c>
      <c r="C125" s="81" t="s">
        <v>15</v>
      </c>
      <c r="D125" s="108">
        <v>12</v>
      </c>
      <c r="E125" s="84"/>
      <c r="F125" s="52">
        <f t="shared" si="10"/>
        <v>0</v>
      </c>
    </row>
    <row r="126" spans="1:6" ht="33" customHeight="1" x14ac:dyDescent="0.25">
      <c r="A126" s="108">
        <v>16.100000000000001</v>
      </c>
      <c r="B126" s="83" t="s">
        <v>119</v>
      </c>
      <c r="C126" s="81" t="s">
        <v>15</v>
      </c>
      <c r="D126" s="108">
        <f>D121</f>
        <v>5</v>
      </c>
      <c r="E126" s="84"/>
      <c r="F126" s="52">
        <f t="shared" si="10"/>
        <v>0</v>
      </c>
    </row>
    <row r="127" spans="1:6" ht="30" x14ac:dyDescent="0.25">
      <c r="A127" s="81">
        <v>16.11</v>
      </c>
      <c r="B127" s="80" t="s">
        <v>120</v>
      </c>
      <c r="C127" s="81" t="s">
        <v>481</v>
      </c>
      <c r="D127" s="108">
        <v>1</v>
      </c>
      <c r="E127" s="82"/>
      <c r="F127" s="52">
        <f t="shared" si="10"/>
        <v>0</v>
      </c>
    </row>
    <row r="128" spans="1:6" ht="30" x14ac:dyDescent="0.25">
      <c r="A128" s="108">
        <v>16.12</v>
      </c>
      <c r="B128" s="80" t="s">
        <v>121</v>
      </c>
      <c r="C128" s="81" t="s">
        <v>481</v>
      </c>
      <c r="D128" s="108">
        <v>1</v>
      </c>
      <c r="E128" s="82"/>
      <c r="F128" s="52">
        <f t="shared" si="10"/>
        <v>0</v>
      </c>
    </row>
    <row r="129" spans="1:6" x14ac:dyDescent="0.25">
      <c r="A129" s="81">
        <v>16.13</v>
      </c>
      <c r="B129" s="80" t="s">
        <v>122</v>
      </c>
      <c r="C129" s="81" t="s">
        <v>481</v>
      </c>
      <c r="D129" s="108">
        <v>1</v>
      </c>
      <c r="E129" s="82"/>
      <c r="F129" s="52">
        <f t="shared" si="10"/>
        <v>0</v>
      </c>
    </row>
    <row r="130" spans="1:6" x14ac:dyDescent="0.25">
      <c r="A130" s="43"/>
      <c r="B130" s="147" t="s">
        <v>36</v>
      </c>
      <c r="C130" s="99"/>
      <c r="D130" s="99"/>
      <c r="E130" s="100"/>
      <c r="F130" s="17">
        <f>SUM(F117:F129)</f>
        <v>0</v>
      </c>
    </row>
    <row r="131" spans="1:6" x14ac:dyDescent="0.25">
      <c r="A131" s="85">
        <v>17</v>
      </c>
      <c r="B131" s="86" t="s">
        <v>123</v>
      </c>
      <c r="C131" s="85"/>
      <c r="D131" s="104"/>
      <c r="E131" s="57"/>
      <c r="F131" s="52"/>
    </row>
    <row r="132" spans="1:6" ht="30" x14ac:dyDescent="0.25">
      <c r="A132" s="50">
        <v>17.100000000000001</v>
      </c>
      <c r="B132" s="56" t="s">
        <v>124</v>
      </c>
      <c r="C132" s="50" t="s">
        <v>15</v>
      </c>
      <c r="D132" s="104">
        <v>26</v>
      </c>
      <c r="E132" s="57"/>
      <c r="F132" s="52">
        <f>D132*E132</f>
        <v>0</v>
      </c>
    </row>
    <row r="133" spans="1:6" ht="30" x14ac:dyDescent="0.25">
      <c r="A133" s="50">
        <v>17.2</v>
      </c>
      <c r="B133" s="56" t="s">
        <v>125</v>
      </c>
      <c r="C133" s="50" t="s">
        <v>15</v>
      </c>
      <c r="D133" s="104">
        <v>1</v>
      </c>
      <c r="E133" s="57"/>
      <c r="F133" s="52">
        <f>D133*E133</f>
        <v>0</v>
      </c>
    </row>
    <row r="134" spans="1:6" x14ac:dyDescent="0.25">
      <c r="A134" s="43"/>
      <c r="B134" s="147" t="s">
        <v>37</v>
      </c>
      <c r="C134" s="99"/>
      <c r="D134" s="99"/>
      <c r="E134" s="100"/>
      <c r="F134" s="17">
        <f>SUM(F132:F133)</f>
        <v>0</v>
      </c>
    </row>
    <row r="135" spans="1:6" x14ac:dyDescent="0.25">
      <c r="A135" s="90">
        <v>18</v>
      </c>
      <c r="B135" s="187" t="s">
        <v>20</v>
      </c>
      <c r="C135" s="162"/>
      <c r="D135" s="162"/>
      <c r="E135" s="162"/>
      <c r="F135" s="8"/>
    </row>
    <row r="136" spans="1:6" ht="60.75" customHeight="1" x14ac:dyDescent="0.25">
      <c r="A136" s="27">
        <v>18.100000000000001</v>
      </c>
      <c r="B136" s="14" t="s">
        <v>164</v>
      </c>
      <c r="C136" s="19" t="s">
        <v>15</v>
      </c>
      <c r="D136" s="19">
        <v>1</v>
      </c>
      <c r="E136" s="19"/>
      <c r="F136" s="8">
        <f>D136*E136</f>
        <v>0</v>
      </c>
    </row>
    <row r="137" spans="1:6" ht="60" customHeight="1" x14ac:dyDescent="0.25">
      <c r="A137" s="27">
        <v>18.2</v>
      </c>
      <c r="B137" s="14" t="s">
        <v>165</v>
      </c>
      <c r="C137" s="19" t="s">
        <v>15</v>
      </c>
      <c r="D137" s="19">
        <v>1</v>
      </c>
      <c r="E137" s="19"/>
      <c r="F137" s="8">
        <f>D137*E137</f>
        <v>0</v>
      </c>
    </row>
    <row r="138" spans="1:6" ht="76.5" customHeight="1" x14ac:dyDescent="0.25">
      <c r="A138" s="27">
        <v>18.3</v>
      </c>
      <c r="B138" s="14" t="s">
        <v>166</v>
      </c>
      <c r="C138" s="19" t="s">
        <v>15</v>
      </c>
      <c r="D138" s="110">
        <v>1</v>
      </c>
      <c r="E138" s="21"/>
      <c r="F138" s="8">
        <f t="shared" ref="F138:F149" si="11">D138*E138</f>
        <v>0</v>
      </c>
    </row>
    <row r="139" spans="1:6" ht="76.5" customHeight="1" x14ac:dyDescent="0.25">
      <c r="A139" s="27">
        <v>18.399999999999999</v>
      </c>
      <c r="B139" s="14" t="s">
        <v>167</v>
      </c>
      <c r="C139" s="19" t="s">
        <v>15</v>
      </c>
      <c r="D139" s="110">
        <v>6</v>
      </c>
      <c r="E139" s="21"/>
      <c r="F139" s="8">
        <f t="shared" si="11"/>
        <v>0</v>
      </c>
    </row>
    <row r="140" spans="1:6" ht="45" customHeight="1" x14ac:dyDescent="0.25">
      <c r="A140" s="27">
        <v>18.5</v>
      </c>
      <c r="B140" s="14" t="s">
        <v>126</v>
      </c>
      <c r="C140" s="19" t="s">
        <v>15</v>
      </c>
      <c r="D140" s="110">
        <v>4</v>
      </c>
      <c r="E140" s="21"/>
      <c r="F140" s="8">
        <f t="shared" si="11"/>
        <v>0</v>
      </c>
    </row>
    <row r="141" spans="1:6" ht="117.75" customHeight="1" x14ac:dyDescent="0.25">
      <c r="A141" s="27">
        <v>18.600000000000001</v>
      </c>
      <c r="B141" s="14" t="s">
        <v>127</v>
      </c>
      <c r="C141" s="19" t="s">
        <v>15</v>
      </c>
      <c r="D141" s="110">
        <v>1</v>
      </c>
      <c r="E141" s="21"/>
      <c r="F141" s="8">
        <f t="shared" si="11"/>
        <v>0</v>
      </c>
    </row>
    <row r="142" spans="1:6" ht="102" x14ac:dyDescent="0.25">
      <c r="A142" s="27">
        <v>18.7</v>
      </c>
      <c r="B142" s="14" t="s">
        <v>462</v>
      </c>
      <c r="C142" s="15" t="s">
        <v>8</v>
      </c>
      <c r="D142" s="110">
        <f>9*1.5*1.2</f>
        <v>16.2</v>
      </c>
      <c r="E142" s="21"/>
      <c r="F142" s="8">
        <f t="shared" si="11"/>
        <v>0</v>
      </c>
    </row>
    <row r="143" spans="1:6" x14ac:dyDescent="0.25">
      <c r="A143" s="27">
        <v>18.8</v>
      </c>
      <c r="B143" s="14" t="s">
        <v>168</v>
      </c>
      <c r="C143" s="15" t="s">
        <v>8</v>
      </c>
      <c r="D143" s="110">
        <f>4*0.8*0.6</f>
        <v>1.92</v>
      </c>
      <c r="E143" s="21"/>
      <c r="F143" s="8">
        <f t="shared" si="11"/>
        <v>0</v>
      </c>
    </row>
    <row r="144" spans="1:6" ht="77.25" customHeight="1" x14ac:dyDescent="0.25">
      <c r="A144" s="27">
        <v>18.899999999999999</v>
      </c>
      <c r="B144" s="10" t="s">
        <v>169</v>
      </c>
      <c r="C144" s="15" t="s">
        <v>8</v>
      </c>
      <c r="D144" s="110">
        <f>9*1.5*1.2</f>
        <v>16.2</v>
      </c>
      <c r="E144" s="21"/>
      <c r="F144" s="8">
        <f t="shared" si="11"/>
        <v>0</v>
      </c>
    </row>
    <row r="145" spans="1:6" x14ac:dyDescent="0.25">
      <c r="A145" s="93">
        <v>18.100000000000001</v>
      </c>
      <c r="B145" s="10" t="s">
        <v>168</v>
      </c>
      <c r="C145" s="15" t="s">
        <v>8</v>
      </c>
      <c r="D145" s="110">
        <f>4*0.8*0.6</f>
        <v>1.92</v>
      </c>
      <c r="E145" s="21"/>
      <c r="F145" s="8">
        <f t="shared" si="11"/>
        <v>0</v>
      </c>
    </row>
    <row r="146" spans="1:6" ht="75" x14ac:dyDescent="0.25">
      <c r="A146" s="27">
        <v>18.11</v>
      </c>
      <c r="B146" s="14" t="s">
        <v>463</v>
      </c>
      <c r="C146" s="15" t="s">
        <v>18</v>
      </c>
      <c r="D146" s="111">
        <f>0.45+1.3+1.4</f>
        <v>3.15</v>
      </c>
      <c r="E146" s="87"/>
      <c r="F146" s="8">
        <f t="shared" si="11"/>
        <v>0</v>
      </c>
    </row>
    <row r="147" spans="1:6" ht="63" customHeight="1" x14ac:dyDescent="0.25">
      <c r="A147" s="93">
        <v>18.12</v>
      </c>
      <c r="B147" s="14" t="s">
        <v>128</v>
      </c>
      <c r="C147" s="15" t="s">
        <v>15</v>
      </c>
      <c r="D147" s="111">
        <v>2</v>
      </c>
      <c r="E147" s="87"/>
      <c r="F147" s="8">
        <f t="shared" si="11"/>
        <v>0</v>
      </c>
    </row>
    <row r="148" spans="1:6" ht="60" x14ac:dyDescent="0.25">
      <c r="A148" s="27">
        <v>18.13</v>
      </c>
      <c r="B148" s="14" t="s">
        <v>464</v>
      </c>
      <c r="C148" s="15" t="s">
        <v>15</v>
      </c>
      <c r="D148" s="111">
        <v>1</v>
      </c>
      <c r="E148" s="87"/>
      <c r="F148" s="8">
        <f t="shared" si="11"/>
        <v>0</v>
      </c>
    </row>
    <row r="149" spans="1:6" ht="91.5" customHeight="1" x14ac:dyDescent="0.25">
      <c r="A149" s="93">
        <v>18.14</v>
      </c>
      <c r="B149" s="14" t="s">
        <v>465</v>
      </c>
      <c r="C149" s="15" t="s">
        <v>15</v>
      </c>
      <c r="D149" s="111">
        <v>2</v>
      </c>
      <c r="E149" s="87"/>
      <c r="F149" s="8">
        <f t="shared" si="11"/>
        <v>0</v>
      </c>
    </row>
    <row r="150" spans="1:6" x14ac:dyDescent="0.25">
      <c r="A150" s="43"/>
      <c r="B150" s="147" t="s">
        <v>41</v>
      </c>
      <c r="C150" s="99"/>
      <c r="D150" s="99"/>
      <c r="E150" s="100"/>
      <c r="F150" s="17">
        <f>SUM(F136:F149)</f>
        <v>0</v>
      </c>
    </row>
    <row r="151" spans="1:6" x14ac:dyDescent="0.25">
      <c r="A151" s="112">
        <v>19</v>
      </c>
      <c r="B151" s="187" t="s">
        <v>24</v>
      </c>
      <c r="C151" s="162"/>
      <c r="D151" s="162"/>
      <c r="E151" s="162"/>
      <c r="F151" s="12"/>
    </row>
    <row r="152" spans="1:6" ht="45" x14ac:dyDescent="0.25">
      <c r="A152" s="15">
        <v>19.100000000000001</v>
      </c>
      <c r="B152" s="33" t="s">
        <v>25</v>
      </c>
      <c r="C152" s="34" t="s">
        <v>15</v>
      </c>
      <c r="D152" s="19">
        <v>4</v>
      </c>
      <c r="E152" s="21"/>
      <c r="F152" s="12">
        <f>D152*E152</f>
        <v>0</v>
      </c>
    </row>
    <row r="153" spans="1:6" x14ac:dyDescent="0.25">
      <c r="A153" s="88"/>
      <c r="B153" s="147" t="s">
        <v>42</v>
      </c>
      <c r="C153" s="99"/>
      <c r="D153" s="99"/>
      <c r="E153" s="100"/>
      <c r="F153" s="17">
        <f>SUM(F152)</f>
        <v>0</v>
      </c>
    </row>
    <row r="154" spans="1:6" x14ac:dyDescent="0.25">
      <c r="A154" s="112">
        <v>20</v>
      </c>
      <c r="B154" s="187" t="s">
        <v>29</v>
      </c>
      <c r="C154" s="162"/>
      <c r="D154" s="162"/>
      <c r="E154" s="162"/>
      <c r="F154" s="8"/>
    </row>
    <row r="155" spans="1:6" ht="78" customHeight="1" x14ac:dyDescent="0.25">
      <c r="A155" s="15">
        <v>20.100000000000001</v>
      </c>
      <c r="B155" s="14" t="s">
        <v>129</v>
      </c>
      <c r="C155" s="15" t="s">
        <v>15</v>
      </c>
      <c r="D155" s="15">
        <v>10</v>
      </c>
      <c r="E155" s="25"/>
      <c r="F155" s="12">
        <f>D155*E155</f>
        <v>0</v>
      </c>
    </row>
    <row r="156" spans="1:6" ht="61.5" customHeight="1" x14ac:dyDescent="0.25">
      <c r="A156" s="15">
        <v>20.2</v>
      </c>
      <c r="B156" s="14" t="s">
        <v>170</v>
      </c>
      <c r="C156" s="15" t="s">
        <v>15</v>
      </c>
      <c r="D156" s="15">
        <v>1</v>
      </c>
      <c r="E156" s="25"/>
      <c r="F156" s="12">
        <f>D156*E156</f>
        <v>0</v>
      </c>
    </row>
    <row r="157" spans="1:6" x14ac:dyDescent="0.25">
      <c r="A157" s="88"/>
      <c r="B157" s="147" t="s">
        <v>201</v>
      </c>
      <c r="C157" s="99"/>
      <c r="D157" s="99"/>
      <c r="E157" s="100"/>
      <c r="F157" s="17">
        <f>SUM(F155:F156)</f>
        <v>0</v>
      </c>
    </row>
    <row r="158" spans="1:6" x14ac:dyDescent="0.25">
      <c r="A158" s="112">
        <v>21</v>
      </c>
      <c r="B158" s="118" t="s">
        <v>38</v>
      </c>
      <c r="C158" s="9"/>
      <c r="D158" s="9"/>
      <c r="E158" s="9"/>
      <c r="F158" s="26"/>
    </row>
    <row r="159" spans="1:6" ht="45" x14ac:dyDescent="0.25">
      <c r="A159" s="92">
        <v>21.1</v>
      </c>
      <c r="B159" s="30" t="s">
        <v>39</v>
      </c>
      <c r="C159" s="29" t="s">
        <v>12</v>
      </c>
      <c r="D159" s="20">
        <f>0.06*(25.65*12.83)</f>
        <v>19.745369999999998</v>
      </c>
      <c r="E159" s="21"/>
      <c r="F159" s="12">
        <f t="shared" ref="F159:F167" si="12">D159*E159</f>
        <v>0</v>
      </c>
    </row>
    <row r="160" spans="1:6" ht="62.25" customHeight="1" x14ac:dyDescent="0.25">
      <c r="A160" s="92">
        <v>21.2</v>
      </c>
      <c r="B160" s="30" t="s">
        <v>196</v>
      </c>
      <c r="C160" s="29" t="s">
        <v>197</v>
      </c>
      <c r="D160" s="20">
        <f>(25.65*12.83)</f>
        <v>329.08949999999999</v>
      </c>
      <c r="E160" s="21"/>
      <c r="F160" s="12">
        <f t="shared" si="12"/>
        <v>0</v>
      </c>
    </row>
    <row r="161" spans="1:6" ht="45" x14ac:dyDescent="0.25">
      <c r="A161" s="92">
        <v>21.3</v>
      </c>
      <c r="B161" s="30" t="s">
        <v>158</v>
      </c>
      <c r="C161" s="29" t="s">
        <v>15</v>
      </c>
      <c r="D161" s="19">
        <v>8</v>
      </c>
      <c r="E161" s="21"/>
      <c r="F161" s="12">
        <f t="shared" si="12"/>
        <v>0</v>
      </c>
    </row>
    <row r="162" spans="1:6" ht="45.75" customHeight="1" x14ac:dyDescent="0.25">
      <c r="A162" s="92">
        <v>21.4</v>
      </c>
      <c r="B162" s="14" t="s">
        <v>230</v>
      </c>
      <c r="C162" s="19" t="s">
        <v>8</v>
      </c>
      <c r="D162" s="20">
        <f>0.9*(25.65*2+12.63*2)</f>
        <v>68.904000000000011</v>
      </c>
      <c r="E162" s="21"/>
      <c r="F162" s="12">
        <f t="shared" si="12"/>
        <v>0</v>
      </c>
    </row>
    <row r="163" spans="1:6" ht="45" x14ac:dyDescent="0.25">
      <c r="A163" s="92">
        <v>21.5</v>
      </c>
      <c r="B163" s="14" t="s">
        <v>231</v>
      </c>
      <c r="C163" s="19" t="s">
        <v>8</v>
      </c>
      <c r="D163" s="20">
        <f>0.1*0.2*(25.65*2+12.63*2)</f>
        <v>1.5312000000000003</v>
      </c>
      <c r="E163" s="21"/>
      <c r="F163" s="12">
        <f t="shared" si="12"/>
        <v>0</v>
      </c>
    </row>
    <row r="164" spans="1:6" ht="90" customHeight="1" x14ac:dyDescent="0.25">
      <c r="A164" s="92">
        <v>21.6</v>
      </c>
      <c r="B164" s="14" t="s">
        <v>171</v>
      </c>
      <c r="C164" s="19" t="s">
        <v>15</v>
      </c>
      <c r="D164" s="20">
        <v>21</v>
      </c>
      <c r="E164" s="21"/>
      <c r="F164" s="12">
        <f t="shared" si="12"/>
        <v>0</v>
      </c>
    </row>
    <row r="165" spans="1:6" ht="29.25" customHeight="1" x14ac:dyDescent="0.25">
      <c r="A165" s="92">
        <v>21.7</v>
      </c>
      <c r="B165" s="14" t="s">
        <v>172</v>
      </c>
      <c r="C165" s="19" t="s">
        <v>8</v>
      </c>
      <c r="D165" s="20">
        <f>1.1*2*(25.65*2+12.63*2)</f>
        <v>168.43200000000002</v>
      </c>
      <c r="E165" s="25"/>
      <c r="F165" s="12">
        <f t="shared" si="12"/>
        <v>0</v>
      </c>
    </row>
    <row r="166" spans="1:6" ht="41.25" customHeight="1" x14ac:dyDescent="0.25">
      <c r="A166" s="92">
        <v>21.8</v>
      </c>
      <c r="B166" s="14" t="s">
        <v>345</v>
      </c>
      <c r="C166" s="15" t="s">
        <v>8</v>
      </c>
      <c r="D166" s="20">
        <f>1.1*2*(25.65*2+12.63*2)+21*0.9*0.4*4</f>
        <v>198.67200000000003</v>
      </c>
      <c r="E166" s="21"/>
      <c r="F166" s="12">
        <f t="shared" si="12"/>
        <v>0</v>
      </c>
    </row>
    <row r="167" spans="1:6" ht="46.5" customHeight="1" x14ac:dyDescent="0.25">
      <c r="A167" s="92">
        <v>21.9</v>
      </c>
      <c r="B167" s="14" t="s">
        <v>346</v>
      </c>
      <c r="C167" s="15" t="s">
        <v>8</v>
      </c>
      <c r="D167" s="20">
        <f>1.1*2*(25.65*2+12.63*2)+21*0.9*0.4*4</f>
        <v>198.67200000000003</v>
      </c>
      <c r="E167" s="21"/>
      <c r="F167" s="12">
        <f t="shared" si="12"/>
        <v>0</v>
      </c>
    </row>
    <row r="168" spans="1:6" x14ac:dyDescent="0.25">
      <c r="A168" s="88"/>
      <c r="B168" s="147" t="s">
        <v>200</v>
      </c>
      <c r="C168" s="99"/>
      <c r="D168" s="99"/>
      <c r="E168" s="100"/>
      <c r="F168" s="17">
        <f>SUM(F159:F167)</f>
        <v>0</v>
      </c>
    </row>
    <row r="169" spans="1:6" x14ac:dyDescent="0.25">
      <c r="A169" s="89"/>
      <c r="B169" s="148" t="s">
        <v>173</v>
      </c>
      <c r="C169" s="159"/>
      <c r="D169" s="159"/>
      <c r="E169" s="159"/>
      <c r="F169" s="160">
        <f>F21+F36+F40+F45+F49+F56+F65+F74+F82+F89+F103+F115+F130+F134+F150+F153+F157+F168</f>
        <v>0</v>
      </c>
    </row>
  </sheetData>
  <pageMargins left="0.7" right="0.7" top="0.5" bottom="0.5" header="0" footer="0"/>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3"/>
  <sheetViews>
    <sheetView view="pageBreakPreview" zoomScaleNormal="100" zoomScaleSheetLayoutView="100" workbookViewId="0">
      <selection activeCell="J12" sqref="J12"/>
    </sheetView>
  </sheetViews>
  <sheetFormatPr defaultRowHeight="15" x14ac:dyDescent="0.25"/>
  <cols>
    <col min="1" max="1" width="7" customWidth="1"/>
    <col min="2" max="2" width="70.7109375" customWidth="1"/>
    <col min="3" max="3" width="11.5703125" customWidth="1"/>
    <col min="4" max="4" width="12.140625" customWidth="1"/>
    <col min="5" max="5" width="11.28515625" customWidth="1"/>
    <col min="6" max="6" width="12.42578125" customWidth="1"/>
  </cols>
  <sheetData>
    <row r="1" spans="1:6" x14ac:dyDescent="0.25">
      <c r="A1" s="1" t="s">
        <v>0</v>
      </c>
      <c r="B1" s="2" t="s">
        <v>1</v>
      </c>
      <c r="C1" s="2" t="s">
        <v>2</v>
      </c>
      <c r="D1" s="2" t="s">
        <v>3</v>
      </c>
      <c r="E1" s="3" t="s">
        <v>4</v>
      </c>
      <c r="F1" s="3" t="s">
        <v>5</v>
      </c>
    </row>
    <row r="2" spans="1:6" x14ac:dyDescent="0.25">
      <c r="A2" s="133" t="s">
        <v>174</v>
      </c>
      <c r="B2" s="161" t="s">
        <v>175</v>
      </c>
      <c r="C2" s="161"/>
      <c r="D2" s="161"/>
      <c r="E2" s="161"/>
      <c r="F2" s="144"/>
    </row>
    <row r="3" spans="1:6" x14ac:dyDescent="0.25">
      <c r="A3" s="90">
        <v>22</v>
      </c>
      <c r="B3" s="162" t="s">
        <v>11</v>
      </c>
      <c r="C3" s="162"/>
      <c r="D3" s="162"/>
      <c r="E3" s="162"/>
      <c r="F3" s="127"/>
    </row>
    <row r="4" spans="1:6" x14ac:dyDescent="0.25">
      <c r="A4" s="90"/>
      <c r="B4" s="207" t="s">
        <v>381</v>
      </c>
      <c r="C4" s="162"/>
      <c r="D4" s="162"/>
      <c r="E4" s="162"/>
      <c r="F4" s="127"/>
    </row>
    <row r="5" spans="1:6" ht="75" x14ac:dyDescent="0.25">
      <c r="A5" s="27">
        <v>20.100000000000001</v>
      </c>
      <c r="B5" s="14" t="s">
        <v>178</v>
      </c>
      <c r="C5" s="19" t="s">
        <v>12</v>
      </c>
      <c r="D5" s="20">
        <f>0.6*1.3*((2.17*4+2.8*12+2.3*4)+(5.1*10+1*5))</f>
        <v>83.834399999999988</v>
      </c>
      <c r="E5" s="21"/>
      <c r="F5" s="127">
        <f>D5*E5</f>
        <v>0</v>
      </c>
    </row>
    <row r="6" spans="1:6" ht="21" customHeight="1" x14ac:dyDescent="0.25">
      <c r="A6" s="27">
        <v>20.2</v>
      </c>
      <c r="B6" s="14" t="s">
        <v>179</v>
      </c>
      <c r="C6" s="19" t="s">
        <v>12</v>
      </c>
      <c r="D6" s="20">
        <f>0.6*2.21*(5.1*2+1*1)</f>
        <v>14.851199999999997</v>
      </c>
      <c r="E6" s="21"/>
      <c r="F6" s="127">
        <f t="shared" ref="F6:F23" si="0">D6*E6</f>
        <v>0</v>
      </c>
    </row>
    <row r="7" spans="1:6" x14ac:dyDescent="0.25">
      <c r="A7" s="27">
        <v>20.3</v>
      </c>
      <c r="B7" s="14" t="s">
        <v>180</v>
      </c>
      <c r="C7" s="19" t="s">
        <v>12</v>
      </c>
      <c r="D7" s="20">
        <f>20*1.2*1.2*1.75</f>
        <v>50.399999999999991</v>
      </c>
      <c r="E7" s="21"/>
      <c r="F7" s="127">
        <f t="shared" si="0"/>
        <v>0</v>
      </c>
    </row>
    <row r="8" spans="1:6" x14ac:dyDescent="0.25">
      <c r="A8" s="27">
        <v>20.399999999999999</v>
      </c>
      <c r="B8" s="14" t="s">
        <v>181</v>
      </c>
      <c r="C8" s="19" t="s">
        <v>12</v>
      </c>
      <c r="D8" s="20">
        <f>4*1.2*1.2*2.66</f>
        <v>15.3216</v>
      </c>
      <c r="E8" s="21"/>
      <c r="F8" s="127">
        <f t="shared" si="0"/>
        <v>0</v>
      </c>
    </row>
    <row r="9" spans="1:6" x14ac:dyDescent="0.25">
      <c r="A9" s="27"/>
      <c r="B9" s="211" t="s">
        <v>382</v>
      </c>
      <c r="C9" s="19"/>
      <c r="D9" s="20"/>
      <c r="E9" s="21"/>
      <c r="F9" s="127">
        <v>0</v>
      </c>
    </row>
    <row r="10" spans="1:6" ht="45" x14ac:dyDescent="0.25">
      <c r="A10" s="92">
        <v>21.1</v>
      </c>
      <c r="B10" s="10" t="s">
        <v>190</v>
      </c>
      <c r="C10" s="11" t="s">
        <v>12</v>
      </c>
      <c r="D10" s="21">
        <f>0.34*(3.37*5.9*2+3.37*1.8+3.6*5.9*6+3.6*1.8*3+3.5*5.9*2+3.5*1.8)</f>
        <v>81.706080000000014</v>
      </c>
      <c r="E10" s="13"/>
      <c r="F10" s="42">
        <f>D10*E10</f>
        <v>0</v>
      </c>
    </row>
    <row r="11" spans="1:6" ht="45" x14ac:dyDescent="0.25">
      <c r="A11" s="27">
        <v>21.2</v>
      </c>
      <c r="B11" s="14" t="s">
        <v>191</v>
      </c>
      <c r="C11" s="15" t="s">
        <v>12</v>
      </c>
      <c r="D11" s="21">
        <f>0.3*(3.37*5.9*2+3.37*1.8+3.6*5.9*6+3.6*1.8*3+3.5*5.9*2+3.5*1.8)</f>
        <v>72.093600000000009</v>
      </c>
      <c r="E11" s="21"/>
      <c r="F11" s="42">
        <f>D11*E11</f>
        <v>0</v>
      </c>
    </row>
    <row r="12" spans="1:6" x14ac:dyDescent="0.25">
      <c r="A12" s="27"/>
      <c r="B12" s="211" t="s">
        <v>383</v>
      </c>
      <c r="C12" s="19"/>
      <c r="D12" s="20"/>
      <c r="E12" s="21"/>
      <c r="F12" s="127">
        <v>0</v>
      </c>
    </row>
    <row r="13" spans="1:6" ht="45" x14ac:dyDescent="0.25">
      <c r="A13" s="92">
        <v>21.3</v>
      </c>
      <c r="B13" s="14" t="s">
        <v>52</v>
      </c>
      <c r="C13" s="15" t="s">
        <v>8</v>
      </c>
      <c r="D13" s="21">
        <f>(3.37*5.9*2+3.37*1.8+3.6*5.9*6+3.6*1.8*3+3.5*5.9*2+3.5*1.8)</f>
        <v>240.31200000000004</v>
      </c>
      <c r="E13" s="21"/>
      <c r="F13" s="42">
        <f>D13*E13</f>
        <v>0</v>
      </c>
    </row>
    <row r="14" spans="1:6" x14ac:dyDescent="0.25">
      <c r="A14" s="27"/>
      <c r="B14" s="211" t="s">
        <v>384</v>
      </c>
      <c r="C14" s="19"/>
      <c r="D14" s="20"/>
      <c r="E14" s="21"/>
      <c r="F14" s="127">
        <v>0</v>
      </c>
    </row>
    <row r="15" spans="1:6" ht="45" x14ac:dyDescent="0.25">
      <c r="A15" s="27">
        <v>21.4</v>
      </c>
      <c r="B15" s="14" t="s">
        <v>53</v>
      </c>
      <c r="C15" s="15" t="s">
        <v>8</v>
      </c>
      <c r="D15" s="21">
        <f>(3.37*5.9*2+3.37*1.8+3.6*5.9*6+3.6*1.8*3+3.5*5.9*2+3.5*1.8)</f>
        <v>240.31200000000004</v>
      </c>
      <c r="E15" s="21"/>
      <c r="F15" s="42">
        <f>D15*E15</f>
        <v>0</v>
      </c>
    </row>
    <row r="16" spans="1:6" x14ac:dyDescent="0.25">
      <c r="A16" s="27"/>
      <c r="B16" s="211" t="s">
        <v>385</v>
      </c>
      <c r="C16" s="19"/>
      <c r="D16" s="20"/>
      <c r="E16" s="21"/>
      <c r="F16" s="127">
        <v>0</v>
      </c>
    </row>
    <row r="17" spans="1:6" ht="30" x14ac:dyDescent="0.25">
      <c r="A17" s="27">
        <v>20.5</v>
      </c>
      <c r="B17" s="14" t="s">
        <v>50</v>
      </c>
      <c r="C17" s="19" t="s">
        <v>12</v>
      </c>
      <c r="D17" s="20">
        <f>0.6*0.05*(((2.17*4+2.8*12+2.3*4)+(5.1*10+1*5))+(5.1*2+1*1))</f>
        <v>3.5603999999999996</v>
      </c>
      <c r="E17" s="21"/>
      <c r="F17" s="127">
        <f t="shared" si="0"/>
        <v>0</v>
      </c>
    </row>
    <row r="18" spans="1:6" ht="30" x14ac:dyDescent="0.25">
      <c r="A18" s="27">
        <v>20.6</v>
      </c>
      <c r="B18" s="14" t="s">
        <v>188</v>
      </c>
      <c r="C18" s="19" t="s">
        <v>12</v>
      </c>
      <c r="D18" s="20">
        <f>0.4*0.05*(1.8*2+1.7*2)</f>
        <v>0.14000000000000001</v>
      </c>
      <c r="E18" s="21"/>
      <c r="F18" s="127">
        <f t="shared" si="0"/>
        <v>0</v>
      </c>
    </row>
    <row r="19" spans="1:6" x14ac:dyDescent="0.25">
      <c r="A19" s="27">
        <v>20.7</v>
      </c>
      <c r="B19" s="14" t="s">
        <v>182</v>
      </c>
      <c r="C19" s="19" t="s">
        <v>12</v>
      </c>
      <c r="D19" s="20">
        <f>1.2*1.2*0.05*24</f>
        <v>1.7279999999999998</v>
      </c>
      <c r="E19" s="21"/>
      <c r="F19" s="127">
        <f t="shared" si="0"/>
        <v>0</v>
      </c>
    </row>
    <row r="20" spans="1:6" x14ac:dyDescent="0.25">
      <c r="A20" s="27"/>
      <c r="B20" s="211" t="s">
        <v>386</v>
      </c>
      <c r="C20" s="19"/>
      <c r="D20" s="20"/>
      <c r="E20" s="21"/>
      <c r="F20" s="127">
        <v>0</v>
      </c>
    </row>
    <row r="21" spans="1:6" ht="43.5" customHeight="1" x14ac:dyDescent="0.25">
      <c r="A21" s="27">
        <v>20.8</v>
      </c>
      <c r="B21" s="14" t="s">
        <v>183</v>
      </c>
      <c r="C21" s="19" t="s">
        <v>12</v>
      </c>
      <c r="D21" s="20">
        <f>0.4*1.79*((3.37*4+3.6*12+3.5*4)+(5.9*10+1.8*5))</f>
        <v>99.29488000000002</v>
      </c>
      <c r="E21" s="21"/>
      <c r="F21" s="127">
        <f t="shared" si="0"/>
        <v>0</v>
      </c>
    </row>
    <row r="22" spans="1:6" x14ac:dyDescent="0.25">
      <c r="A22" s="27">
        <v>20.9</v>
      </c>
      <c r="B22" s="14" t="s">
        <v>184</v>
      </c>
      <c r="C22" s="19" t="s">
        <v>12</v>
      </c>
      <c r="D22" s="20">
        <f>0.4*2.11*(5.9*2+1.8)</f>
        <v>11.478400000000001</v>
      </c>
      <c r="E22" s="21"/>
      <c r="F22" s="127">
        <f t="shared" si="0"/>
        <v>0</v>
      </c>
    </row>
    <row r="23" spans="1:6" ht="30" x14ac:dyDescent="0.25">
      <c r="A23" s="93">
        <v>20.100000000000001</v>
      </c>
      <c r="B23" s="14" t="s">
        <v>189</v>
      </c>
      <c r="C23" s="19" t="s">
        <v>12</v>
      </c>
      <c r="D23" s="20">
        <f>0.4*0.54*(1.8*2+1.7*2)</f>
        <v>1.5120000000000002</v>
      </c>
      <c r="E23" s="21"/>
      <c r="F23" s="127">
        <f t="shared" si="0"/>
        <v>0</v>
      </c>
    </row>
    <row r="24" spans="1:6" x14ac:dyDescent="0.25">
      <c r="A24" s="43"/>
      <c r="B24" s="136" t="s">
        <v>202</v>
      </c>
      <c r="C24" s="99"/>
      <c r="D24" s="99"/>
      <c r="E24" s="100"/>
      <c r="F24" s="120">
        <f>SUM(F5:F23)</f>
        <v>0</v>
      </c>
    </row>
    <row r="25" spans="1:6" x14ac:dyDescent="0.25">
      <c r="A25" s="90">
        <v>23</v>
      </c>
      <c r="B25" s="186" t="s">
        <v>14</v>
      </c>
      <c r="C25" s="162"/>
      <c r="D25" s="162"/>
      <c r="E25" s="162"/>
      <c r="F25" s="178"/>
    </row>
    <row r="26" spans="1:6" x14ac:dyDescent="0.25">
      <c r="A26" s="27"/>
      <c r="B26" s="213" t="s">
        <v>387</v>
      </c>
      <c r="C26" s="162"/>
      <c r="D26" s="162"/>
      <c r="E26" s="162"/>
      <c r="F26" s="178"/>
    </row>
    <row r="27" spans="1:6" ht="32.25" customHeight="1" x14ac:dyDescent="0.25">
      <c r="A27" s="27">
        <v>23.1</v>
      </c>
      <c r="B27" s="14" t="s">
        <v>149</v>
      </c>
      <c r="C27" s="19" t="s">
        <v>12</v>
      </c>
      <c r="D27" s="20">
        <f>1.2*1.2*0.4*24</f>
        <v>13.823999999999998</v>
      </c>
      <c r="E27" s="21"/>
      <c r="F27" s="127">
        <f t="shared" ref="F27:F38" si="1">D27*E27</f>
        <v>0</v>
      </c>
    </row>
    <row r="28" spans="1:6" ht="30" x14ac:dyDescent="0.25">
      <c r="A28" s="95">
        <v>23.2</v>
      </c>
      <c r="B28" s="14" t="s">
        <v>221</v>
      </c>
      <c r="C28" s="19" t="s">
        <v>12</v>
      </c>
      <c r="D28" s="20">
        <f>0.4*0.4*2.04*20</f>
        <v>6.5280000000000014</v>
      </c>
      <c r="E28" s="21"/>
      <c r="F28" s="127">
        <f t="shared" si="1"/>
        <v>0</v>
      </c>
    </row>
    <row r="29" spans="1:6" ht="30" x14ac:dyDescent="0.25">
      <c r="A29" s="27">
        <v>23.3</v>
      </c>
      <c r="B29" s="14" t="s">
        <v>222</v>
      </c>
      <c r="C29" s="19" t="s">
        <v>12</v>
      </c>
      <c r="D29" s="20">
        <f>0.4*0.4*2.36*4</f>
        <v>1.5104000000000002</v>
      </c>
      <c r="E29" s="21"/>
      <c r="F29" s="127">
        <f t="shared" si="1"/>
        <v>0</v>
      </c>
    </row>
    <row r="30" spans="1:6" ht="45" x14ac:dyDescent="0.25">
      <c r="A30" s="95">
        <v>23.4</v>
      </c>
      <c r="B30" s="14" t="s">
        <v>185</v>
      </c>
      <c r="C30" s="19" t="s">
        <v>12</v>
      </c>
      <c r="D30" s="20">
        <f>0.4*0.2*((3.37*4+3.6*12+3.5*4)+(5.9*12+1.8*6)+(1.8*2+1.7*2))</f>
        <v>12.742400000000005</v>
      </c>
      <c r="E30" s="21"/>
      <c r="F30" s="127">
        <f t="shared" si="1"/>
        <v>0</v>
      </c>
    </row>
    <row r="31" spans="1:6" ht="30" x14ac:dyDescent="0.25">
      <c r="A31" s="27">
        <v>23.5</v>
      </c>
      <c r="B31" s="14" t="s">
        <v>54</v>
      </c>
      <c r="C31" s="19" t="s">
        <v>12</v>
      </c>
      <c r="D31" s="21">
        <f>0.07*(3.37*5.9*2+3.37*1.8+3.6*5.9*6+3.6*1.8*3+3.5*5.9*2+3.5*1.8)</f>
        <v>16.821840000000005</v>
      </c>
      <c r="E31" s="21"/>
      <c r="F31" s="42">
        <f t="shared" si="1"/>
        <v>0</v>
      </c>
    </row>
    <row r="32" spans="1:6" ht="76.5" customHeight="1" x14ac:dyDescent="0.25">
      <c r="A32" s="95">
        <v>23.6</v>
      </c>
      <c r="B32" s="10" t="s">
        <v>56</v>
      </c>
      <c r="C32" s="13" t="s">
        <v>12</v>
      </c>
      <c r="D32" s="21">
        <f>2.8*(3.52*2+3.7*6+5.9*3)-(0.9*2.2*2)</f>
        <v>127.47200000000002</v>
      </c>
      <c r="E32" s="21"/>
      <c r="F32" s="42">
        <f t="shared" si="1"/>
        <v>0</v>
      </c>
    </row>
    <row r="33" spans="1:6" ht="60" x14ac:dyDescent="0.25">
      <c r="A33" s="27">
        <v>23.7</v>
      </c>
      <c r="B33" s="14" t="s">
        <v>466</v>
      </c>
      <c r="C33" s="19" t="s">
        <v>12</v>
      </c>
      <c r="D33" s="20">
        <f>(24*3.15*0.3*0.4)</f>
        <v>9.0719999999999992</v>
      </c>
      <c r="E33" s="21"/>
      <c r="F33" s="42">
        <f t="shared" si="1"/>
        <v>0</v>
      </c>
    </row>
    <row r="34" spans="1:6" ht="48.75" customHeight="1" x14ac:dyDescent="0.25">
      <c r="A34" s="95">
        <v>23.8</v>
      </c>
      <c r="B34" s="14" t="s">
        <v>192</v>
      </c>
      <c r="C34" s="19" t="s">
        <v>12</v>
      </c>
      <c r="D34" s="20">
        <f>0.2*0.15*(20.07*4+15*2+6.1*2+2.2*2+1.5*2)</f>
        <v>3.8963999999999999</v>
      </c>
      <c r="E34" s="21"/>
      <c r="F34" s="42">
        <f t="shared" si="1"/>
        <v>0</v>
      </c>
    </row>
    <row r="35" spans="1:6" ht="89.25" customHeight="1" x14ac:dyDescent="0.25">
      <c r="A35" s="27">
        <v>23.9</v>
      </c>
      <c r="B35" s="14" t="s">
        <v>57</v>
      </c>
      <c r="C35" s="19" t="s">
        <v>12</v>
      </c>
      <c r="D35" s="20">
        <f>(2*((0.1*0.2*0.15)+(0.23*0.2)/2*0.15)+0.05*(2.5*0.7+2.4*0.65+2.26*0.6))*6</f>
        <v>1.4772000000000003</v>
      </c>
      <c r="E35" s="21"/>
      <c r="F35" s="42">
        <f t="shared" si="1"/>
        <v>0</v>
      </c>
    </row>
    <row r="36" spans="1:6" ht="45" x14ac:dyDescent="0.25">
      <c r="A36" s="93">
        <v>23.1</v>
      </c>
      <c r="B36" s="14" t="s">
        <v>154</v>
      </c>
      <c r="C36" s="19" t="s">
        <v>12</v>
      </c>
      <c r="D36" s="20">
        <f>6*0.05*0.3*1.8</f>
        <v>0.16200000000000003</v>
      </c>
      <c r="E36" s="21"/>
      <c r="F36" s="42">
        <f t="shared" si="1"/>
        <v>0</v>
      </c>
    </row>
    <row r="37" spans="1:6" ht="117" x14ac:dyDescent="0.25">
      <c r="A37" s="27">
        <v>23.11</v>
      </c>
      <c r="B37" s="10" t="s">
        <v>460</v>
      </c>
      <c r="C37" s="19" t="s">
        <v>12</v>
      </c>
      <c r="D37" s="20">
        <f>0.5*0.3*(15.2*6)</f>
        <v>13.679999999999998</v>
      </c>
      <c r="E37" s="21"/>
      <c r="F37" s="42">
        <f t="shared" si="1"/>
        <v>0</v>
      </c>
    </row>
    <row r="38" spans="1:6" ht="60" x14ac:dyDescent="0.25">
      <c r="A38" s="95">
        <v>23.12</v>
      </c>
      <c r="B38" s="10" t="s">
        <v>58</v>
      </c>
      <c r="C38" s="19" t="s">
        <v>12</v>
      </c>
      <c r="D38" s="20">
        <f>0.2*0.2*(20.07*4)</f>
        <v>3.2112000000000007</v>
      </c>
      <c r="E38" s="21"/>
      <c r="F38" s="42">
        <f t="shared" si="1"/>
        <v>0</v>
      </c>
    </row>
    <row r="39" spans="1:6" x14ac:dyDescent="0.25">
      <c r="A39" s="43"/>
      <c r="B39" s="136" t="s">
        <v>203</v>
      </c>
      <c r="C39" s="99"/>
      <c r="D39" s="99"/>
      <c r="E39" s="100"/>
      <c r="F39" s="120">
        <f>SUM(F27:F38)</f>
        <v>0</v>
      </c>
    </row>
    <row r="40" spans="1:6" x14ac:dyDescent="0.25">
      <c r="A40" s="94">
        <v>24</v>
      </c>
      <c r="B40" s="211" t="s">
        <v>388</v>
      </c>
      <c r="C40" s="219"/>
      <c r="D40" s="37"/>
      <c r="E40" s="38"/>
      <c r="F40" s="127"/>
    </row>
    <row r="41" spans="1:6" ht="47.25" customHeight="1" x14ac:dyDescent="0.25">
      <c r="A41" s="27">
        <v>24.1</v>
      </c>
      <c r="B41" s="14" t="s">
        <v>186</v>
      </c>
      <c r="C41" s="19" t="s">
        <v>15</v>
      </c>
      <c r="D41" s="20">
        <v>4</v>
      </c>
      <c r="E41" s="21"/>
      <c r="F41" s="42">
        <f>D41*E41</f>
        <v>0</v>
      </c>
    </row>
    <row r="42" spans="1:6" x14ac:dyDescent="0.25">
      <c r="A42" s="43"/>
      <c r="B42" s="136" t="s">
        <v>204</v>
      </c>
      <c r="C42" s="99"/>
      <c r="D42" s="99"/>
      <c r="E42" s="100"/>
      <c r="F42" s="120">
        <f>SUM(F41)</f>
        <v>0</v>
      </c>
    </row>
    <row r="43" spans="1:6" x14ac:dyDescent="0.25">
      <c r="A43" s="94">
        <v>25</v>
      </c>
      <c r="B43" s="211" t="s">
        <v>389</v>
      </c>
      <c r="C43" s="219"/>
      <c r="D43" s="37"/>
      <c r="E43" s="38"/>
      <c r="F43" s="127"/>
    </row>
    <row r="44" spans="1:6" ht="87" x14ac:dyDescent="0.25">
      <c r="A44" s="92">
        <v>25.1</v>
      </c>
      <c r="B44" s="14" t="s">
        <v>501</v>
      </c>
      <c r="C44" s="19" t="s">
        <v>8</v>
      </c>
      <c r="D44" s="20">
        <f>2.8*(3.65*4+3.7*6+3.52*2+5.9*3+1.8*2)-(2.85*1.8+2.65*1.8+0.9*2.2*4)</f>
        <v>164.572</v>
      </c>
      <c r="E44" s="21"/>
      <c r="F44" s="42">
        <f>D44*E44</f>
        <v>0</v>
      </c>
    </row>
    <row r="45" spans="1:6" ht="42" x14ac:dyDescent="0.25">
      <c r="A45" s="27">
        <v>25.2</v>
      </c>
      <c r="B45" s="14" t="s">
        <v>502</v>
      </c>
      <c r="C45" s="19" t="s">
        <v>8</v>
      </c>
      <c r="D45" s="20">
        <f>2.85*(2.2*2+1.5*2)-(0.8*2.1*2)</f>
        <v>17.730000000000004</v>
      </c>
      <c r="E45" s="21"/>
      <c r="F45" s="42">
        <f>D45*E45</f>
        <v>0</v>
      </c>
    </row>
    <row r="46" spans="1:6" x14ac:dyDescent="0.25">
      <c r="A46" s="43"/>
      <c r="B46" s="136" t="s">
        <v>205</v>
      </c>
      <c r="C46" s="99"/>
      <c r="D46" s="99"/>
      <c r="E46" s="100"/>
      <c r="F46" s="120">
        <f>SUM(F44:F45)</f>
        <v>0</v>
      </c>
    </row>
    <row r="47" spans="1:6" x14ac:dyDescent="0.25">
      <c r="A47" s="94">
        <v>26</v>
      </c>
      <c r="B47" s="118" t="s">
        <v>40</v>
      </c>
      <c r="C47" s="162"/>
      <c r="D47" s="134"/>
      <c r="E47" s="24"/>
      <c r="F47" s="127"/>
    </row>
    <row r="48" spans="1:6" ht="90" x14ac:dyDescent="0.25">
      <c r="A48" s="95">
        <v>26.1</v>
      </c>
      <c r="B48" s="14" t="s">
        <v>467</v>
      </c>
      <c r="C48" s="29" t="s">
        <v>12</v>
      </c>
      <c r="D48" s="20">
        <f>0.15*(20.14*16.26)</f>
        <v>49.121459999999999</v>
      </c>
      <c r="E48" s="21"/>
      <c r="F48" s="28">
        <f>D48*E48</f>
        <v>0</v>
      </c>
    </row>
    <row r="49" spans="1:6" ht="60" x14ac:dyDescent="0.25">
      <c r="A49" s="95">
        <v>26.2</v>
      </c>
      <c r="B49" s="14" t="s">
        <v>269</v>
      </c>
      <c r="C49" s="29" t="s">
        <v>12</v>
      </c>
      <c r="D49" s="20">
        <f>12*((0.73+0.4)/2*0.3)*0.25</f>
        <v>0.50849999999999995</v>
      </c>
      <c r="E49" s="21"/>
      <c r="F49" s="28">
        <f>D49*E49</f>
        <v>0</v>
      </c>
    </row>
    <row r="50" spans="1:6" x14ac:dyDescent="0.25">
      <c r="A50" s="43"/>
      <c r="B50" s="136" t="s">
        <v>206</v>
      </c>
      <c r="C50" s="99"/>
      <c r="D50" s="99"/>
      <c r="E50" s="100"/>
      <c r="F50" s="120">
        <f>SUM(F48:F49)</f>
        <v>0</v>
      </c>
    </row>
    <row r="51" spans="1:6" x14ac:dyDescent="0.25">
      <c r="A51" s="94">
        <v>27</v>
      </c>
      <c r="B51" s="180" t="s">
        <v>60</v>
      </c>
      <c r="C51" s="19"/>
      <c r="D51" s="20"/>
      <c r="E51" s="21"/>
      <c r="F51" s="28"/>
    </row>
    <row r="52" spans="1:6" ht="45" x14ac:dyDescent="0.25">
      <c r="A52" s="95">
        <v>27.1</v>
      </c>
      <c r="B52" s="14" t="s">
        <v>193</v>
      </c>
      <c r="C52" s="15" t="s">
        <v>8</v>
      </c>
      <c r="D52" s="21">
        <f>6.1*(7.67+7.8+19.67+3.8)+2*20.07</f>
        <v>277.67399999999998</v>
      </c>
      <c r="E52" s="25"/>
      <c r="F52" s="28">
        <f>D52*E52</f>
        <v>0</v>
      </c>
    </row>
    <row r="53" spans="1:6" ht="46.5" customHeight="1" x14ac:dyDescent="0.25">
      <c r="A53" s="95">
        <v>27.2</v>
      </c>
      <c r="B53" s="14" t="s">
        <v>194</v>
      </c>
      <c r="C53" s="15" t="s">
        <v>18</v>
      </c>
      <c r="D53" s="21">
        <f>6.1*8+7.67*2+7.8*2+19.67*2+3.8*2+2*2+20.07*2-(2*2+0.9*6)</f>
        <v>161.41999999999999</v>
      </c>
      <c r="E53" s="25"/>
      <c r="F53" s="28">
        <f t="shared" ref="F53:F56" si="2">D53*E53</f>
        <v>0</v>
      </c>
    </row>
    <row r="54" spans="1:6" ht="60" customHeight="1" x14ac:dyDescent="0.25">
      <c r="A54" s="95">
        <v>27.3</v>
      </c>
      <c r="B54" s="14" t="s">
        <v>361</v>
      </c>
      <c r="C54" s="15" t="s">
        <v>15</v>
      </c>
      <c r="D54" s="21">
        <v>1</v>
      </c>
      <c r="E54" s="25"/>
      <c r="F54" s="28">
        <f t="shared" si="2"/>
        <v>0</v>
      </c>
    </row>
    <row r="55" spans="1:6" ht="87" x14ac:dyDescent="0.25">
      <c r="A55" s="95">
        <v>27.4</v>
      </c>
      <c r="B55" s="14" t="s">
        <v>468</v>
      </c>
      <c r="C55" s="19" t="s">
        <v>8</v>
      </c>
      <c r="D55" s="19">
        <f>2*(1+1.25)</f>
        <v>4.5</v>
      </c>
      <c r="E55" s="19"/>
      <c r="F55" s="28">
        <f t="shared" si="2"/>
        <v>0</v>
      </c>
    </row>
    <row r="56" spans="1:6" ht="95.25" customHeight="1" x14ac:dyDescent="0.25">
      <c r="A56" s="95">
        <v>27.5</v>
      </c>
      <c r="B56" s="22" t="s">
        <v>360</v>
      </c>
      <c r="C56" s="19" t="s">
        <v>8</v>
      </c>
      <c r="D56" s="19">
        <f>1.4*(20.07+20.07)</f>
        <v>56.195999999999998</v>
      </c>
      <c r="E56" s="19"/>
      <c r="F56" s="28">
        <f t="shared" si="2"/>
        <v>0</v>
      </c>
    </row>
    <row r="57" spans="1:6" x14ac:dyDescent="0.25">
      <c r="A57" s="43"/>
      <c r="B57" s="136" t="s">
        <v>207</v>
      </c>
      <c r="C57" s="168"/>
      <c r="D57" s="168"/>
      <c r="E57" s="169"/>
      <c r="F57" s="120">
        <f>SUM(F52:F56)</f>
        <v>0</v>
      </c>
    </row>
    <row r="58" spans="1:6" x14ac:dyDescent="0.25">
      <c r="A58" s="90">
        <v>28</v>
      </c>
      <c r="B58" s="118" t="s">
        <v>61</v>
      </c>
      <c r="C58" s="162"/>
      <c r="D58" s="134"/>
      <c r="E58" s="24"/>
      <c r="F58" s="127"/>
    </row>
    <row r="59" spans="1:6" ht="33.75" customHeight="1" x14ac:dyDescent="0.25">
      <c r="A59" s="27">
        <v>28.1</v>
      </c>
      <c r="B59" s="14" t="s">
        <v>62</v>
      </c>
      <c r="C59" s="19" t="s">
        <v>8</v>
      </c>
      <c r="D59" s="20">
        <f>0.6*(20.07+20.07)</f>
        <v>24.084</v>
      </c>
      <c r="E59" s="25"/>
      <c r="F59" s="28">
        <f>D59*E59</f>
        <v>0</v>
      </c>
    </row>
    <row r="60" spans="1:6" ht="30" customHeight="1" x14ac:dyDescent="0.25">
      <c r="A60" s="27">
        <v>28.2</v>
      </c>
      <c r="B60" s="14" t="s">
        <v>63</v>
      </c>
      <c r="C60" s="19" t="s">
        <v>8</v>
      </c>
      <c r="D60" s="20">
        <f>4.04*(20.07+20.07)+3.15*(7.67*2+7.8*2+19.67*4+6.1*8+2*2+2.2*4+1.5*4)-(2.65*1.8+2.2*2.2+0.9*15+1.5*1.2*6)</f>
        <v>686.49860000000012</v>
      </c>
      <c r="E60" s="25"/>
      <c r="F60" s="28">
        <f t="shared" ref="F60:F65" si="3">D60*E60</f>
        <v>0</v>
      </c>
    </row>
    <row r="61" spans="1:6" ht="62.25" customHeight="1" x14ac:dyDescent="0.25">
      <c r="A61" s="27">
        <v>28.3</v>
      </c>
      <c r="B61" s="14" t="s">
        <v>160</v>
      </c>
      <c r="C61" s="19" t="s">
        <v>8</v>
      </c>
      <c r="D61" s="20">
        <f>1.2*(20.07+20.07)</f>
        <v>48.167999999999999</v>
      </c>
      <c r="E61" s="25"/>
      <c r="F61" s="28">
        <f t="shared" si="3"/>
        <v>0</v>
      </c>
    </row>
    <row r="62" spans="1:6" ht="30" x14ac:dyDescent="0.25">
      <c r="A62" s="27">
        <v>28.4</v>
      </c>
      <c r="B62" s="14" t="s">
        <v>161</v>
      </c>
      <c r="C62" s="15" t="s">
        <v>8</v>
      </c>
      <c r="D62" s="20">
        <f>2.7*(2*4+1.5*4)-(0.8*2.1*2)</f>
        <v>34.440000000000005</v>
      </c>
      <c r="E62" s="25"/>
      <c r="F62" s="28">
        <f t="shared" si="3"/>
        <v>0</v>
      </c>
    </row>
    <row r="63" spans="1:6" ht="44.25" customHeight="1" x14ac:dyDescent="0.25">
      <c r="A63" s="27">
        <v>28.5</v>
      </c>
      <c r="B63" s="14" t="s">
        <v>162</v>
      </c>
      <c r="C63" s="15" t="s">
        <v>8</v>
      </c>
      <c r="D63" s="20">
        <f>4.04*(20.07+20.07)+3.15*(7.67*2+7.8*2+19.67*4+6.1*8+2*2+2.2*4+1.5*4)-(2.65*1.8+2.2*2.2+0.9*15+1.5*1.2*6)-(48.17+34.44)+(20.14*16.26)</f>
        <v>931.36500000000012</v>
      </c>
      <c r="E63" s="21"/>
      <c r="F63" s="28">
        <f t="shared" si="3"/>
        <v>0</v>
      </c>
    </row>
    <row r="64" spans="1:6" ht="30" x14ac:dyDescent="0.25">
      <c r="A64" s="27">
        <v>28.6</v>
      </c>
      <c r="B64" s="14" t="s">
        <v>64</v>
      </c>
      <c r="C64" s="15" t="s">
        <v>8</v>
      </c>
      <c r="D64" s="20">
        <f>4.04*(20.07+20.07)+3.15*(7.67*2+7.8*2+19.67*4+6.1*8+2*2+2.2*4+1.5*4)-(2.65*1.8+2.2*2.2+0.9*15+1.5*1.2*6)-(48.17+34.44)+(20.14*16.26)</f>
        <v>931.36500000000012</v>
      </c>
      <c r="E64" s="21"/>
      <c r="F64" s="28">
        <f t="shared" si="3"/>
        <v>0</v>
      </c>
    </row>
    <row r="65" spans="1:6" ht="30" x14ac:dyDescent="0.25">
      <c r="A65" s="27">
        <v>28.7</v>
      </c>
      <c r="B65" s="14" t="s">
        <v>65</v>
      </c>
      <c r="C65" s="15" t="s">
        <v>8</v>
      </c>
      <c r="D65" s="20">
        <f>1.2*(20.07+20.07)</f>
        <v>48.167999999999999</v>
      </c>
      <c r="E65" s="21"/>
      <c r="F65" s="28">
        <f t="shared" si="3"/>
        <v>0</v>
      </c>
    </row>
    <row r="66" spans="1:6" x14ac:dyDescent="0.25">
      <c r="A66" s="43"/>
      <c r="B66" s="181" t="s">
        <v>208</v>
      </c>
      <c r="C66" s="166"/>
      <c r="D66" s="166"/>
      <c r="E66" s="167"/>
      <c r="F66" s="120">
        <f>SUM(F59:F65)</f>
        <v>0</v>
      </c>
    </row>
    <row r="67" spans="1:6" x14ac:dyDescent="0.25">
      <c r="A67" s="94">
        <v>29</v>
      </c>
      <c r="B67" s="182" t="s">
        <v>22</v>
      </c>
      <c r="C67" s="164"/>
      <c r="D67" s="164"/>
      <c r="E67" s="165"/>
      <c r="F67" s="28"/>
    </row>
    <row r="68" spans="1:6" x14ac:dyDescent="0.25">
      <c r="A68" s="101"/>
      <c r="B68" s="47" t="s">
        <v>66</v>
      </c>
      <c r="C68" s="149"/>
      <c r="D68" s="150"/>
      <c r="E68" s="170"/>
      <c r="F68" s="171"/>
    </row>
    <row r="69" spans="1:6" x14ac:dyDescent="0.25">
      <c r="A69" s="85"/>
      <c r="B69" s="48" t="s">
        <v>67</v>
      </c>
      <c r="C69" s="153"/>
      <c r="D69" s="154"/>
      <c r="E69" s="172"/>
      <c r="F69" s="173"/>
    </row>
    <row r="70" spans="1:6" ht="75.75" customHeight="1" x14ac:dyDescent="0.25">
      <c r="A70" s="50">
        <v>29.1</v>
      </c>
      <c r="B70" s="49" t="s">
        <v>68</v>
      </c>
      <c r="C70" s="50" t="s">
        <v>15</v>
      </c>
      <c r="D70" s="102">
        <v>40</v>
      </c>
      <c r="E70" s="172"/>
      <c r="F70" s="174">
        <f>D70*E70</f>
        <v>0</v>
      </c>
    </row>
    <row r="71" spans="1:6" x14ac:dyDescent="0.25">
      <c r="A71" s="50">
        <v>29.2</v>
      </c>
      <c r="B71" s="49" t="s">
        <v>69</v>
      </c>
      <c r="C71" s="50" t="s">
        <v>15</v>
      </c>
      <c r="D71" s="102">
        <v>20</v>
      </c>
      <c r="E71" s="35"/>
      <c r="F71" s="174">
        <f t="shared" ref="F71:F74" si="4">D71*E71</f>
        <v>0</v>
      </c>
    </row>
    <row r="72" spans="1:6" ht="30" x14ac:dyDescent="0.25">
      <c r="A72" s="50">
        <v>29.3</v>
      </c>
      <c r="B72" s="49" t="s">
        <v>480</v>
      </c>
      <c r="C72" s="50" t="s">
        <v>15</v>
      </c>
      <c r="D72" s="102">
        <v>4</v>
      </c>
      <c r="E72" s="172"/>
      <c r="F72" s="174">
        <f t="shared" si="4"/>
        <v>0</v>
      </c>
    </row>
    <row r="73" spans="1:6" ht="30" x14ac:dyDescent="0.25">
      <c r="A73" s="50">
        <v>29.4</v>
      </c>
      <c r="B73" s="49" t="s">
        <v>70</v>
      </c>
      <c r="C73" s="50" t="s">
        <v>15</v>
      </c>
      <c r="D73" s="102">
        <v>2</v>
      </c>
      <c r="E73" s="172"/>
      <c r="F73" s="174">
        <f t="shared" si="4"/>
        <v>0</v>
      </c>
    </row>
    <row r="74" spans="1:6" ht="30" x14ac:dyDescent="0.25">
      <c r="A74" s="50">
        <v>29.5</v>
      </c>
      <c r="B74" s="49" t="s">
        <v>71</v>
      </c>
      <c r="C74" s="50" t="s">
        <v>15</v>
      </c>
      <c r="D74" s="102">
        <v>2</v>
      </c>
      <c r="E74" s="172"/>
      <c r="F74" s="174">
        <f t="shared" si="4"/>
        <v>0</v>
      </c>
    </row>
    <row r="75" spans="1:6" x14ac:dyDescent="0.25">
      <c r="A75" s="43"/>
      <c r="B75" s="136" t="s">
        <v>209</v>
      </c>
      <c r="C75" s="99"/>
      <c r="D75" s="99"/>
      <c r="E75" s="100"/>
      <c r="F75" s="120">
        <f>SUM(F70:F74)</f>
        <v>0</v>
      </c>
    </row>
    <row r="76" spans="1:6" x14ac:dyDescent="0.25">
      <c r="A76" s="103">
        <v>30</v>
      </c>
      <c r="B76" s="55" t="s">
        <v>72</v>
      </c>
      <c r="C76" s="62"/>
      <c r="D76" s="46"/>
      <c r="E76" s="63"/>
      <c r="F76" s="174"/>
    </row>
    <row r="77" spans="1:6" ht="45" customHeight="1" x14ac:dyDescent="0.25">
      <c r="A77" s="50">
        <v>30.1</v>
      </c>
      <c r="B77" s="60" t="s">
        <v>73</v>
      </c>
      <c r="C77" s="50"/>
      <c r="D77" s="104"/>
      <c r="E77" s="57"/>
      <c r="F77" s="174"/>
    </row>
    <row r="78" spans="1:6" x14ac:dyDescent="0.25">
      <c r="A78" s="50">
        <v>30.2</v>
      </c>
      <c r="B78" s="60" t="s">
        <v>74</v>
      </c>
      <c r="C78" s="50" t="s">
        <v>15</v>
      </c>
      <c r="D78" s="104">
        <v>8</v>
      </c>
      <c r="E78" s="57"/>
      <c r="F78" s="174">
        <f>D78*E78</f>
        <v>0</v>
      </c>
    </row>
    <row r="79" spans="1:6" x14ac:dyDescent="0.25">
      <c r="A79" s="50">
        <v>30.3</v>
      </c>
      <c r="B79" s="60" t="s">
        <v>75</v>
      </c>
      <c r="C79" s="50" t="s">
        <v>15</v>
      </c>
      <c r="D79" s="104">
        <v>3</v>
      </c>
      <c r="E79" s="57"/>
      <c r="F79" s="174">
        <f t="shared" ref="F79:F82" si="5">D79*E79</f>
        <v>0</v>
      </c>
    </row>
    <row r="80" spans="1:6" x14ac:dyDescent="0.25">
      <c r="A80" s="50">
        <v>30.4</v>
      </c>
      <c r="B80" s="60" t="s">
        <v>76</v>
      </c>
      <c r="C80" s="50" t="s">
        <v>15</v>
      </c>
      <c r="D80" s="104">
        <v>2</v>
      </c>
      <c r="E80" s="57"/>
      <c r="F80" s="174">
        <f t="shared" si="5"/>
        <v>0</v>
      </c>
    </row>
    <row r="81" spans="1:6" x14ac:dyDescent="0.25">
      <c r="A81" s="50">
        <v>30.5</v>
      </c>
      <c r="B81" s="60" t="s">
        <v>77</v>
      </c>
      <c r="C81" s="50" t="s">
        <v>15</v>
      </c>
      <c r="D81" s="104">
        <v>1</v>
      </c>
      <c r="E81" s="57"/>
      <c r="F81" s="174">
        <f t="shared" si="5"/>
        <v>0</v>
      </c>
    </row>
    <row r="82" spans="1:6" x14ac:dyDescent="0.25">
      <c r="A82" s="50">
        <v>30.6</v>
      </c>
      <c r="B82" s="60" t="s">
        <v>78</v>
      </c>
      <c r="C82" s="50" t="s">
        <v>15</v>
      </c>
      <c r="D82" s="102">
        <v>1</v>
      </c>
      <c r="E82" s="58"/>
      <c r="F82" s="174">
        <f t="shared" si="5"/>
        <v>0</v>
      </c>
    </row>
    <row r="83" spans="1:6" x14ac:dyDescent="0.25">
      <c r="A83" s="43"/>
      <c r="B83" s="136" t="s">
        <v>210</v>
      </c>
      <c r="C83" s="99"/>
      <c r="D83" s="99"/>
      <c r="E83" s="100"/>
      <c r="F83" s="120">
        <f>SUM(F78:F82)</f>
        <v>0</v>
      </c>
    </row>
    <row r="84" spans="1:6" x14ac:dyDescent="0.25">
      <c r="A84" s="105" t="s">
        <v>391</v>
      </c>
      <c r="B84" s="55" t="s">
        <v>79</v>
      </c>
      <c r="C84" s="72"/>
      <c r="D84" s="46"/>
      <c r="E84" s="73"/>
      <c r="F84" s="174"/>
    </row>
    <row r="85" spans="1:6" ht="45" x14ac:dyDescent="0.25">
      <c r="A85" s="72">
        <v>31.1</v>
      </c>
      <c r="B85" s="59" t="s">
        <v>80</v>
      </c>
      <c r="C85" s="72"/>
      <c r="D85" s="46"/>
      <c r="E85" s="73"/>
      <c r="F85" s="174"/>
    </row>
    <row r="86" spans="1:6" ht="43.5" customHeight="1" x14ac:dyDescent="0.25">
      <c r="A86" s="81">
        <v>31.2</v>
      </c>
      <c r="B86" s="49" t="s">
        <v>81</v>
      </c>
      <c r="C86" s="50" t="s">
        <v>15</v>
      </c>
      <c r="D86" s="102">
        <v>42</v>
      </c>
      <c r="E86" s="172"/>
      <c r="F86" s="174">
        <f>D86*E86</f>
        <v>0</v>
      </c>
    </row>
    <row r="87" spans="1:6" ht="60" x14ac:dyDescent="0.25">
      <c r="A87" s="72">
        <v>31.3</v>
      </c>
      <c r="B87" s="49" t="s">
        <v>82</v>
      </c>
      <c r="C87" s="50" t="s">
        <v>15</v>
      </c>
      <c r="D87" s="102">
        <v>6</v>
      </c>
      <c r="E87" s="172"/>
      <c r="F87" s="174">
        <f t="shared" ref="F87:F89" si="6">D87*E87</f>
        <v>0</v>
      </c>
    </row>
    <row r="88" spans="1:6" ht="30.75" customHeight="1" x14ac:dyDescent="0.25">
      <c r="A88" s="81">
        <v>31.4</v>
      </c>
      <c r="B88" s="49" t="s">
        <v>83</v>
      </c>
      <c r="C88" s="50" t="s">
        <v>15</v>
      </c>
      <c r="D88" s="102">
        <v>2</v>
      </c>
      <c r="E88" s="172"/>
      <c r="F88" s="174">
        <f t="shared" si="6"/>
        <v>0</v>
      </c>
    </row>
    <row r="89" spans="1:6" ht="45" x14ac:dyDescent="0.25">
      <c r="A89" s="72">
        <v>31.5</v>
      </c>
      <c r="B89" s="60" t="s">
        <v>84</v>
      </c>
      <c r="C89" s="50" t="s">
        <v>15</v>
      </c>
      <c r="D89" s="102">
        <v>10</v>
      </c>
      <c r="E89" s="172"/>
      <c r="F89" s="174">
        <f t="shared" si="6"/>
        <v>0</v>
      </c>
    </row>
    <row r="90" spans="1:6" x14ac:dyDescent="0.25">
      <c r="A90" s="43"/>
      <c r="B90" s="136" t="s">
        <v>211</v>
      </c>
      <c r="C90" s="99"/>
      <c r="D90" s="99"/>
      <c r="E90" s="100"/>
      <c r="F90" s="120">
        <f>SUM(F86:F89)</f>
        <v>0</v>
      </c>
    </row>
    <row r="91" spans="1:6" x14ac:dyDescent="0.25">
      <c r="A91" s="103">
        <v>32</v>
      </c>
      <c r="B91" s="55" t="s">
        <v>85</v>
      </c>
      <c r="C91" s="62"/>
      <c r="D91" s="46"/>
      <c r="E91" s="63"/>
      <c r="F91" s="174"/>
    </row>
    <row r="92" spans="1:6" ht="62.25" customHeight="1" x14ac:dyDescent="0.25">
      <c r="A92" s="72">
        <v>32.1</v>
      </c>
      <c r="B92" s="59" t="s">
        <v>86</v>
      </c>
      <c r="C92" s="62"/>
      <c r="D92" s="46"/>
      <c r="E92" s="63"/>
      <c r="F92" s="174"/>
    </row>
    <row r="93" spans="1:6" ht="45" x14ac:dyDescent="0.25">
      <c r="A93" s="50">
        <v>32.200000000000003</v>
      </c>
      <c r="B93" s="49" t="s">
        <v>87</v>
      </c>
      <c r="C93" s="50" t="s">
        <v>15</v>
      </c>
      <c r="D93" s="102">
        <f>D70+D71+D73+D74</f>
        <v>64</v>
      </c>
      <c r="E93" s="172"/>
      <c r="F93" s="174">
        <f>D93*E93</f>
        <v>0</v>
      </c>
    </row>
    <row r="94" spans="1:6" ht="45" x14ac:dyDescent="0.25">
      <c r="A94" s="72">
        <v>32.299999999999997</v>
      </c>
      <c r="B94" s="49" t="s">
        <v>88</v>
      </c>
      <c r="C94" s="50" t="s">
        <v>15</v>
      </c>
      <c r="D94" s="102">
        <f>D72</f>
        <v>4</v>
      </c>
      <c r="E94" s="172"/>
      <c r="F94" s="174">
        <f t="shared" ref="F94:F103" si="7">D94*E94</f>
        <v>0</v>
      </c>
    </row>
    <row r="95" spans="1:6" ht="60" x14ac:dyDescent="0.25">
      <c r="A95" s="50">
        <v>32.4</v>
      </c>
      <c r="B95" s="49" t="s">
        <v>89</v>
      </c>
      <c r="C95" s="50" t="s">
        <v>15</v>
      </c>
      <c r="D95" s="102">
        <f>D86</f>
        <v>42</v>
      </c>
      <c r="E95" s="172"/>
      <c r="F95" s="174">
        <f t="shared" si="7"/>
        <v>0</v>
      </c>
    </row>
    <row r="96" spans="1:6" ht="60" x14ac:dyDescent="0.25">
      <c r="A96" s="72">
        <v>32.5</v>
      </c>
      <c r="B96" s="49" t="s">
        <v>90</v>
      </c>
      <c r="C96" s="50" t="s">
        <v>15</v>
      </c>
      <c r="D96" s="102">
        <f>D88</f>
        <v>2</v>
      </c>
      <c r="E96" s="172"/>
      <c r="F96" s="174">
        <f t="shared" si="7"/>
        <v>0</v>
      </c>
    </row>
    <row r="97" spans="1:6" ht="60" x14ac:dyDescent="0.25">
      <c r="A97" s="50">
        <v>32.6</v>
      </c>
      <c r="B97" s="49" t="s">
        <v>91</v>
      </c>
      <c r="C97" s="50" t="s">
        <v>15</v>
      </c>
      <c r="D97" s="102">
        <f>D89</f>
        <v>10</v>
      </c>
      <c r="E97" s="172"/>
      <c r="F97" s="174">
        <f t="shared" si="7"/>
        <v>0</v>
      </c>
    </row>
    <row r="98" spans="1:6" ht="45" x14ac:dyDescent="0.25">
      <c r="A98" s="72">
        <v>32.700000000000003</v>
      </c>
      <c r="B98" s="60" t="s">
        <v>163</v>
      </c>
      <c r="C98" s="50" t="s">
        <v>18</v>
      </c>
      <c r="D98" s="106">
        <f>40+60+70+30</f>
        <v>200</v>
      </c>
      <c r="E98" s="175"/>
      <c r="F98" s="174">
        <f t="shared" si="7"/>
        <v>0</v>
      </c>
    </row>
    <row r="99" spans="1:6" ht="45" x14ac:dyDescent="0.25">
      <c r="A99" s="50">
        <v>32.799999999999997</v>
      </c>
      <c r="B99" s="60" t="s">
        <v>92</v>
      </c>
      <c r="C99" s="50" t="s">
        <v>18</v>
      </c>
      <c r="D99" s="106">
        <f>40+60+70</f>
        <v>170</v>
      </c>
      <c r="E99" s="175"/>
      <c r="F99" s="174">
        <f t="shared" si="7"/>
        <v>0</v>
      </c>
    </row>
    <row r="100" spans="1:6" x14ac:dyDescent="0.25">
      <c r="A100" s="72">
        <v>32.9</v>
      </c>
      <c r="B100" s="183" t="s">
        <v>93</v>
      </c>
      <c r="C100" s="66"/>
      <c r="D100" s="107"/>
      <c r="E100" s="67"/>
      <c r="F100" s="174">
        <f t="shared" si="7"/>
        <v>0</v>
      </c>
    </row>
    <row r="101" spans="1:6" ht="60" x14ac:dyDescent="0.25">
      <c r="A101" s="102">
        <v>32.1</v>
      </c>
      <c r="B101" s="68" t="s">
        <v>94</v>
      </c>
      <c r="C101" s="69"/>
      <c r="D101" s="108"/>
      <c r="E101" s="70"/>
      <c r="F101" s="174">
        <f t="shared" si="7"/>
        <v>0</v>
      </c>
    </row>
    <row r="102" spans="1:6" x14ac:dyDescent="0.25">
      <c r="A102" s="72">
        <v>32.11</v>
      </c>
      <c r="B102" s="83" t="s">
        <v>95</v>
      </c>
      <c r="C102" s="69" t="s">
        <v>18</v>
      </c>
      <c r="D102" s="104">
        <f>D99</f>
        <v>170</v>
      </c>
      <c r="E102" s="70"/>
      <c r="F102" s="174">
        <f t="shared" si="7"/>
        <v>0</v>
      </c>
    </row>
    <row r="103" spans="1:6" ht="30" x14ac:dyDescent="0.25">
      <c r="A103" s="50">
        <v>32.119999999999997</v>
      </c>
      <c r="B103" s="83" t="s">
        <v>96</v>
      </c>
      <c r="C103" s="69" t="s">
        <v>15</v>
      </c>
      <c r="D103" s="104">
        <v>8</v>
      </c>
      <c r="E103" s="70"/>
      <c r="F103" s="174">
        <f t="shared" si="7"/>
        <v>0</v>
      </c>
    </row>
    <row r="104" spans="1:6" x14ac:dyDescent="0.25">
      <c r="A104" s="43"/>
      <c r="B104" s="136" t="s">
        <v>212</v>
      </c>
      <c r="C104" s="99"/>
      <c r="D104" s="99"/>
      <c r="E104" s="100"/>
      <c r="F104" s="120">
        <f>SUM(F93:F103)</f>
        <v>0</v>
      </c>
    </row>
    <row r="105" spans="1:6" x14ac:dyDescent="0.25">
      <c r="A105" s="105" t="s">
        <v>392</v>
      </c>
      <c r="B105" s="55" t="s">
        <v>97</v>
      </c>
      <c r="C105" s="72"/>
      <c r="D105" s="46"/>
      <c r="E105" s="73"/>
      <c r="F105" s="174"/>
    </row>
    <row r="106" spans="1:6" ht="45" x14ac:dyDescent="0.25">
      <c r="A106" s="72">
        <v>33.1</v>
      </c>
      <c r="B106" s="59" t="s">
        <v>98</v>
      </c>
      <c r="C106" s="72"/>
      <c r="D106" s="46"/>
      <c r="E106" s="73"/>
      <c r="F106" s="174"/>
    </row>
    <row r="107" spans="1:6" ht="60" x14ac:dyDescent="0.25">
      <c r="A107" s="50">
        <v>33.200000000000003</v>
      </c>
      <c r="B107" s="49" t="s">
        <v>99</v>
      </c>
      <c r="C107" s="50" t="s">
        <v>15</v>
      </c>
      <c r="D107" s="102">
        <v>1</v>
      </c>
      <c r="E107" s="172"/>
      <c r="F107" s="174">
        <f>D107*E107</f>
        <v>0</v>
      </c>
    </row>
    <row r="108" spans="1:6" ht="45" x14ac:dyDescent="0.25">
      <c r="A108" s="72">
        <v>33.299999999999997</v>
      </c>
      <c r="B108" s="49" t="s">
        <v>100</v>
      </c>
      <c r="C108" s="50" t="s">
        <v>15</v>
      </c>
      <c r="D108" s="102">
        <v>1</v>
      </c>
      <c r="E108" s="172"/>
      <c r="F108" s="174">
        <f t="shared" ref="F108:F115" si="8">D108*E108</f>
        <v>0</v>
      </c>
    </row>
    <row r="109" spans="1:6" ht="45" x14ac:dyDescent="0.25">
      <c r="A109" s="50">
        <v>33.4</v>
      </c>
      <c r="B109" s="60" t="s">
        <v>101</v>
      </c>
      <c r="C109" s="50" t="s">
        <v>15</v>
      </c>
      <c r="D109" s="102">
        <v>1</v>
      </c>
      <c r="E109" s="70"/>
      <c r="F109" s="174">
        <f t="shared" si="8"/>
        <v>0</v>
      </c>
    </row>
    <row r="110" spans="1:6" ht="46.5" customHeight="1" x14ac:dyDescent="0.25">
      <c r="A110" s="72">
        <v>33.5</v>
      </c>
      <c r="B110" s="74" t="s">
        <v>102</v>
      </c>
      <c r="C110" s="156"/>
      <c r="D110" s="46"/>
      <c r="E110" s="63"/>
      <c r="F110" s="174">
        <f t="shared" si="8"/>
        <v>0</v>
      </c>
    </row>
    <row r="111" spans="1:6" x14ac:dyDescent="0.25">
      <c r="A111" s="50">
        <v>33.6</v>
      </c>
      <c r="B111" s="75" t="s">
        <v>103</v>
      </c>
      <c r="C111" s="92" t="s">
        <v>15</v>
      </c>
      <c r="D111" s="106">
        <v>1</v>
      </c>
      <c r="E111" s="175"/>
      <c r="F111" s="174">
        <f t="shared" si="8"/>
        <v>0</v>
      </c>
    </row>
    <row r="112" spans="1:6" x14ac:dyDescent="0.25">
      <c r="A112" s="72">
        <v>33.700000000000003</v>
      </c>
      <c r="B112" s="75" t="s">
        <v>104</v>
      </c>
      <c r="C112" s="92" t="s">
        <v>15</v>
      </c>
      <c r="D112" s="106">
        <v>12</v>
      </c>
      <c r="E112" s="175"/>
      <c r="F112" s="174">
        <f t="shared" si="8"/>
        <v>0</v>
      </c>
    </row>
    <row r="113" spans="1:6" x14ac:dyDescent="0.25">
      <c r="A113" s="50">
        <v>33.799999999999997</v>
      </c>
      <c r="B113" s="75" t="s">
        <v>105</v>
      </c>
      <c r="C113" s="92" t="s">
        <v>15</v>
      </c>
      <c r="D113" s="106">
        <v>1</v>
      </c>
      <c r="E113" s="175"/>
      <c r="F113" s="174">
        <f t="shared" si="8"/>
        <v>0</v>
      </c>
    </row>
    <row r="114" spans="1:6" x14ac:dyDescent="0.25">
      <c r="A114" s="72">
        <v>33.9</v>
      </c>
      <c r="B114" s="75" t="s">
        <v>106</v>
      </c>
      <c r="C114" s="92" t="s">
        <v>15</v>
      </c>
      <c r="D114" s="106">
        <v>1</v>
      </c>
      <c r="E114" s="175"/>
      <c r="F114" s="174">
        <f t="shared" si="8"/>
        <v>0</v>
      </c>
    </row>
    <row r="115" spans="1:6" x14ac:dyDescent="0.25">
      <c r="A115" s="102">
        <v>33.1</v>
      </c>
      <c r="B115" s="75" t="s">
        <v>107</v>
      </c>
      <c r="C115" s="92" t="s">
        <v>15</v>
      </c>
      <c r="D115" s="106">
        <v>1</v>
      </c>
      <c r="E115" s="175"/>
      <c r="F115" s="174">
        <f t="shared" si="8"/>
        <v>0</v>
      </c>
    </row>
    <row r="116" spans="1:6" x14ac:dyDescent="0.25">
      <c r="A116" s="43"/>
      <c r="B116" s="136" t="s">
        <v>213</v>
      </c>
      <c r="C116" s="99"/>
      <c r="D116" s="99"/>
      <c r="E116" s="100"/>
      <c r="F116" s="120">
        <f>SUM(F107:F115)</f>
        <v>0</v>
      </c>
    </row>
    <row r="117" spans="1:6" x14ac:dyDescent="0.25">
      <c r="A117" s="109">
        <v>34</v>
      </c>
      <c r="B117" s="76" t="s">
        <v>108</v>
      </c>
      <c r="C117" s="50"/>
      <c r="D117" s="102"/>
      <c r="E117" s="172"/>
      <c r="F117" s="174"/>
    </row>
    <row r="118" spans="1:6" ht="75" customHeight="1" x14ac:dyDescent="0.25">
      <c r="A118" s="81">
        <v>34.1</v>
      </c>
      <c r="B118" s="31" t="s">
        <v>109</v>
      </c>
      <c r="C118" s="50" t="s">
        <v>481</v>
      </c>
      <c r="D118" s="106">
        <v>1</v>
      </c>
      <c r="E118" s="42"/>
      <c r="F118" s="174">
        <f>D118*E118</f>
        <v>0</v>
      </c>
    </row>
    <row r="119" spans="1:6" ht="18" customHeight="1" x14ac:dyDescent="0.25">
      <c r="A119" s="81">
        <v>34.200000000000003</v>
      </c>
      <c r="B119" s="49" t="s">
        <v>111</v>
      </c>
      <c r="C119" s="50" t="s">
        <v>481</v>
      </c>
      <c r="D119" s="102">
        <v>1</v>
      </c>
      <c r="E119" s="172"/>
      <c r="F119" s="174">
        <f t="shared" ref="F119:F130" si="9">D119*E119</f>
        <v>0</v>
      </c>
    </row>
    <row r="120" spans="1:6" x14ac:dyDescent="0.25">
      <c r="A120" s="81">
        <v>34.299999999999997</v>
      </c>
      <c r="B120" s="78" t="s">
        <v>112</v>
      </c>
      <c r="C120" s="157"/>
      <c r="D120" s="158"/>
      <c r="E120" s="176"/>
      <c r="F120" s="174">
        <f t="shared" si="9"/>
        <v>0</v>
      </c>
    </row>
    <row r="121" spans="1:6" ht="30" x14ac:dyDescent="0.25">
      <c r="A121" s="81">
        <v>34.4</v>
      </c>
      <c r="B121" s="80" t="s">
        <v>113</v>
      </c>
      <c r="C121" s="81" t="s">
        <v>15</v>
      </c>
      <c r="D121" s="108">
        <v>12</v>
      </c>
      <c r="E121" s="57"/>
      <c r="F121" s="174">
        <f t="shared" si="9"/>
        <v>0</v>
      </c>
    </row>
    <row r="122" spans="1:6" ht="30" x14ac:dyDescent="0.25">
      <c r="A122" s="81">
        <v>34.5</v>
      </c>
      <c r="B122" s="80" t="s">
        <v>114</v>
      </c>
      <c r="C122" s="81" t="s">
        <v>15</v>
      </c>
      <c r="D122" s="108">
        <v>3</v>
      </c>
      <c r="E122" s="57"/>
      <c r="F122" s="174">
        <f t="shared" si="9"/>
        <v>0</v>
      </c>
    </row>
    <row r="123" spans="1:6" ht="30" x14ac:dyDescent="0.25">
      <c r="A123" s="81">
        <v>34.6</v>
      </c>
      <c r="B123" s="80" t="s">
        <v>115</v>
      </c>
      <c r="C123" s="81" t="s">
        <v>15</v>
      </c>
      <c r="D123" s="108">
        <v>4</v>
      </c>
      <c r="E123" s="57"/>
      <c r="F123" s="174">
        <f t="shared" si="9"/>
        <v>0</v>
      </c>
    </row>
    <row r="124" spans="1:6" ht="45" x14ac:dyDescent="0.25">
      <c r="A124" s="81">
        <v>34.700000000000003</v>
      </c>
      <c r="B124" s="83" t="s">
        <v>116</v>
      </c>
      <c r="C124" s="81" t="s">
        <v>15</v>
      </c>
      <c r="D124" s="108">
        <v>1</v>
      </c>
      <c r="E124" s="177"/>
      <c r="F124" s="174">
        <f t="shared" si="9"/>
        <v>0</v>
      </c>
    </row>
    <row r="125" spans="1:6" ht="45" x14ac:dyDescent="0.25">
      <c r="A125" s="81">
        <v>34.799999999999997</v>
      </c>
      <c r="B125" s="83" t="s">
        <v>117</v>
      </c>
      <c r="C125" s="81" t="s">
        <v>15</v>
      </c>
      <c r="D125" s="108">
        <f>D123</f>
        <v>4</v>
      </c>
      <c r="E125" s="177"/>
      <c r="F125" s="174">
        <f t="shared" si="9"/>
        <v>0</v>
      </c>
    </row>
    <row r="126" spans="1:6" ht="45" x14ac:dyDescent="0.25">
      <c r="A126" s="81">
        <v>34.9</v>
      </c>
      <c r="B126" s="83" t="s">
        <v>118</v>
      </c>
      <c r="C126" s="81" t="s">
        <v>15</v>
      </c>
      <c r="D126" s="108">
        <v>12</v>
      </c>
      <c r="E126" s="177"/>
      <c r="F126" s="174">
        <f t="shared" si="9"/>
        <v>0</v>
      </c>
    </row>
    <row r="127" spans="1:6" ht="30" x14ac:dyDescent="0.25">
      <c r="A127" s="108">
        <v>34.1</v>
      </c>
      <c r="B127" s="83" t="s">
        <v>119</v>
      </c>
      <c r="C127" s="81" t="s">
        <v>15</v>
      </c>
      <c r="D127" s="108">
        <f>D122</f>
        <v>3</v>
      </c>
      <c r="E127" s="177"/>
      <c r="F127" s="174">
        <f t="shared" si="9"/>
        <v>0</v>
      </c>
    </row>
    <row r="128" spans="1:6" ht="30" x14ac:dyDescent="0.25">
      <c r="A128" s="81">
        <v>34.11</v>
      </c>
      <c r="B128" s="80" t="s">
        <v>120</v>
      </c>
      <c r="C128" s="81" t="s">
        <v>110</v>
      </c>
      <c r="D128" s="108">
        <v>1</v>
      </c>
      <c r="E128" s="57"/>
      <c r="F128" s="174">
        <f t="shared" si="9"/>
        <v>0</v>
      </c>
    </row>
    <row r="129" spans="1:6" ht="30" x14ac:dyDescent="0.25">
      <c r="A129" s="108">
        <v>34.119999999999997</v>
      </c>
      <c r="B129" s="80" t="s">
        <v>121</v>
      </c>
      <c r="C129" s="81" t="s">
        <v>110</v>
      </c>
      <c r="D129" s="108">
        <v>1</v>
      </c>
      <c r="E129" s="57"/>
      <c r="F129" s="174">
        <f t="shared" si="9"/>
        <v>0</v>
      </c>
    </row>
    <row r="130" spans="1:6" ht="17.25" customHeight="1" x14ac:dyDescent="0.25">
      <c r="A130" s="81">
        <v>34.130000000000003</v>
      </c>
      <c r="B130" s="80" t="s">
        <v>122</v>
      </c>
      <c r="C130" s="81" t="s">
        <v>110</v>
      </c>
      <c r="D130" s="108">
        <v>1</v>
      </c>
      <c r="E130" s="57"/>
      <c r="F130" s="174">
        <f t="shared" si="9"/>
        <v>0</v>
      </c>
    </row>
    <row r="131" spans="1:6" x14ac:dyDescent="0.25">
      <c r="A131" s="43"/>
      <c r="B131" s="136" t="s">
        <v>159</v>
      </c>
      <c r="C131" s="99"/>
      <c r="D131" s="99"/>
      <c r="E131" s="100"/>
      <c r="F131" s="120">
        <f>SUM(F118:F130)</f>
        <v>0</v>
      </c>
    </row>
    <row r="132" spans="1:6" x14ac:dyDescent="0.25">
      <c r="A132" s="85">
        <v>35</v>
      </c>
      <c r="B132" s="184" t="s">
        <v>123</v>
      </c>
      <c r="C132" s="85"/>
      <c r="D132" s="104"/>
      <c r="E132" s="57"/>
      <c r="F132" s="174"/>
    </row>
    <row r="133" spans="1:6" ht="30" x14ac:dyDescent="0.25">
      <c r="A133" s="50">
        <v>35.1</v>
      </c>
      <c r="B133" s="60" t="s">
        <v>124</v>
      </c>
      <c r="C133" s="50" t="s">
        <v>15</v>
      </c>
      <c r="D133" s="104">
        <v>12</v>
      </c>
      <c r="E133" s="57"/>
      <c r="F133" s="174">
        <f>D133*E133</f>
        <v>0</v>
      </c>
    </row>
    <row r="134" spans="1:6" x14ac:dyDescent="0.25">
      <c r="A134" s="43"/>
      <c r="B134" s="136" t="s">
        <v>214</v>
      </c>
      <c r="C134" s="99"/>
      <c r="D134" s="99"/>
      <c r="E134" s="100"/>
      <c r="F134" s="120">
        <f>SUM(F133)</f>
        <v>0</v>
      </c>
    </row>
    <row r="135" spans="1:6" x14ac:dyDescent="0.25">
      <c r="A135" s="90">
        <v>36</v>
      </c>
      <c r="B135" s="118" t="s">
        <v>20</v>
      </c>
      <c r="C135" s="162"/>
      <c r="D135" s="162"/>
      <c r="E135" s="162"/>
      <c r="F135" s="127"/>
    </row>
    <row r="136" spans="1:6" ht="73.5" customHeight="1" x14ac:dyDescent="0.25">
      <c r="A136" s="27">
        <v>36.1</v>
      </c>
      <c r="B136" s="14" t="s">
        <v>195</v>
      </c>
      <c r="C136" s="19" t="s">
        <v>15</v>
      </c>
      <c r="D136" s="110">
        <v>4</v>
      </c>
      <c r="E136" s="21"/>
      <c r="F136" s="127">
        <f t="shared" ref="F136:F143" si="10">D136*E136</f>
        <v>0</v>
      </c>
    </row>
    <row r="137" spans="1:6" ht="42.75" customHeight="1" x14ac:dyDescent="0.25">
      <c r="A137" s="27">
        <v>36.200000000000003</v>
      </c>
      <c r="B137" s="14" t="s">
        <v>126</v>
      </c>
      <c r="C137" s="19" t="s">
        <v>15</v>
      </c>
      <c r="D137" s="110">
        <v>2</v>
      </c>
      <c r="E137" s="21"/>
      <c r="F137" s="127">
        <f t="shared" si="10"/>
        <v>0</v>
      </c>
    </row>
    <row r="138" spans="1:6" ht="120" x14ac:dyDescent="0.25">
      <c r="A138" s="27">
        <v>36.299999999999997</v>
      </c>
      <c r="B138" s="14" t="s">
        <v>127</v>
      </c>
      <c r="C138" s="19" t="s">
        <v>15</v>
      </c>
      <c r="D138" s="110">
        <v>2</v>
      </c>
      <c r="E138" s="21"/>
      <c r="F138" s="127">
        <f t="shared" si="10"/>
        <v>0</v>
      </c>
    </row>
    <row r="139" spans="1:6" ht="102.75" customHeight="1" x14ac:dyDescent="0.25">
      <c r="A139" s="27">
        <v>36.4</v>
      </c>
      <c r="B139" s="14" t="s">
        <v>469</v>
      </c>
      <c r="C139" s="15" t="s">
        <v>8</v>
      </c>
      <c r="D139" s="110">
        <f>6*1.5*1.2</f>
        <v>10.799999999999999</v>
      </c>
      <c r="E139" s="21"/>
      <c r="F139" s="127">
        <f t="shared" si="10"/>
        <v>0</v>
      </c>
    </row>
    <row r="140" spans="1:6" ht="75" customHeight="1" x14ac:dyDescent="0.25">
      <c r="A140" s="27">
        <v>36.5</v>
      </c>
      <c r="B140" s="10" t="s">
        <v>169</v>
      </c>
      <c r="C140" s="15" t="s">
        <v>8</v>
      </c>
      <c r="D140" s="110">
        <f>6*1.5*1.2</f>
        <v>10.799999999999999</v>
      </c>
      <c r="E140" s="21"/>
      <c r="F140" s="127">
        <f t="shared" si="10"/>
        <v>0</v>
      </c>
    </row>
    <row r="141" spans="1:6" ht="60.75" customHeight="1" x14ac:dyDescent="0.25">
      <c r="A141" s="27">
        <v>36.6</v>
      </c>
      <c r="B141" s="14" t="s">
        <v>128</v>
      </c>
      <c r="C141" s="15" t="s">
        <v>15</v>
      </c>
      <c r="D141" s="111">
        <v>4</v>
      </c>
      <c r="E141" s="87"/>
      <c r="F141" s="127">
        <f t="shared" si="10"/>
        <v>0</v>
      </c>
    </row>
    <row r="142" spans="1:6" ht="60" x14ac:dyDescent="0.25">
      <c r="A142" s="27">
        <v>36.700000000000003</v>
      </c>
      <c r="B142" s="14" t="s">
        <v>471</v>
      </c>
      <c r="C142" s="15" t="s">
        <v>15</v>
      </c>
      <c r="D142" s="111">
        <v>2</v>
      </c>
      <c r="E142" s="87"/>
      <c r="F142" s="127">
        <f t="shared" si="10"/>
        <v>0</v>
      </c>
    </row>
    <row r="143" spans="1:6" ht="90" x14ac:dyDescent="0.25">
      <c r="A143" s="27">
        <v>36.799999999999997</v>
      </c>
      <c r="B143" s="14" t="s">
        <v>470</v>
      </c>
      <c r="C143" s="15" t="s">
        <v>15</v>
      </c>
      <c r="D143" s="111">
        <v>4</v>
      </c>
      <c r="E143" s="87"/>
      <c r="F143" s="127">
        <f t="shared" si="10"/>
        <v>0</v>
      </c>
    </row>
    <row r="144" spans="1:6" x14ac:dyDescent="0.25">
      <c r="A144" s="43"/>
      <c r="B144" s="136" t="s">
        <v>240</v>
      </c>
      <c r="C144" s="99"/>
      <c r="D144" s="99"/>
      <c r="E144" s="100"/>
      <c r="F144" s="120">
        <f>SUM(F136:F143)</f>
        <v>0</v>
      </c>
    </row>
    <row r="145" spans="1:6" x14ac:dyDescent="0.25">
      <c r="A145" s="112">
        <v>37</v>
      </c>
      <c r="B145" s="118" t="s">
        <v>24</v>
      </c>
      <c r="C145" s="162"/>
      <c r="D145" s="162"/>
      <c r="E145" s="162"/>
      <c r="F145" s="28"/>
    </row>
    <row r="146" spans="1:6" ht="45" x14ac:dyDescent="0.25">
      <c r="A146" s="15">
        <v>37.1</v>
      </c>
      <c r="B146" s="33" t="s">
        <v>25</v>
      </c>
      <c r="C146" s="34" t="s">
        <v>15</v>
      </c>
      <c r="D146" s="19">
        <v>2</v>
      </c>
      <c r="E146" s="21"/>
      <c r="F146" s="28">
        <f>D146*E146</f>
        <v>0</v>
      </c>
    </row>
    <row r="147" spans="1:6" x14ac:dyDescent="0.25">
      <c r="A147" s="88"/>
      <c r="B147" s="136" t="s">
        <v>241</v>
      </c>
      <c r="C147" s="99"/>
      <c r="D147" s="99"/>
      <c r="E147" s="100"/>
      <c r="F147" s="120">
        <f>SUM(F146)</f>
        <v>0</v>
      </c>
    </row>
    <row r="148" spans="1:6" x14ac:dyDescent="0.25">
      <c r="A148" s="112">
        <v>38</v>
      </c>
      <c r="B148" s="118" t="s">
        <v>29</v>
      </c>
      <c r="C148" s="162"/>
      <c r="D148" s="162"/>
      <c r="E148" s="162"/>
      <c r="F148" s="127"/>
    </row>
    <row r="149" spans="1:6" ht="77.25" customHeight="1" x14ac:dyDescent="0.25">
      <c r="A149" s="15">
        <v>38.1</v>
      </c>
      <c r="B149" s="14" t="s">
        <v>129</v>
      </c>
      <c r="C149" s="15" t="s">
        <v>15</v>
      </c>
      <c r="D149" s="15">
        <v>10</v>
      </c>
      <c r="E149" s="25"/>
      <c r="F149" s="28">
        <f>D149*E149</f>
        <v>0</v>
      </c>
    </row>
    <row r="150" spans="1:6" ht="58.5" customHeight="1" x14ac:dyDescent="0.25">
      <c r="A150" s="15">
        <v>38.200000000000003</v>
      </c>
      <c r="B150" s="14" t="s">
        <v>170</v>
      </c>
      <c r="C150" s="15" t="s">
        <v>15</v>
      </c>
      <c r="D150" s="15">
        <v>1</v>
      </c>
      <c r="E150" s="25"/>
      <c r="F150" s="28">
        <f>D150*E150</f>
        <v>0</v>
      </c>
    </row>
    <row r="151" spans="1:6" x14ac:dyDescent="0.25">
      <c r="A151" s="88"/>
      <c r="B151" s="136" t="s">
        <v>242</v>
      </c>
      <c r="C151" s="99"/>
      <c r="D151" s="99"/>
      <c r="E151" s="100"/>
      <c r="F151" s="120">
        <f>SUM(F149:F150)</f>
        <v>0</v>
      </c>
    </row>
    <row r="152" spans="1:6" x14ac:dyDescent="0.25">
      <c r="A152" s="112">
        <v>39</v>
      </c>
      <c r="B152" s="118" t="s">
        <v>38</v>
      </c>
      <c r="C152" s="134"/>
      <c r="D152" s="134"/>
      <c r="E152" s="134"/>
      <c r="F152" s="178"/>
    </row>
    <row r="153" spans="1:6" ht="45" x14ac:dyDescent="0.25">
      <c r="A153" s="92">
        <v>39.1</v>
      </c>
      <c r="B153" s="30" t="s">
        <v>39</v>
      </c>
      <c r="C153" s="29" t="s">
        <v>12</v>
      </c>
      <c r="D153" s="20">
        <f>0.06*(16.26*20.14)</f>
        <v>19.648584</v>
      </c>
      <c r="E153" s="21"/>
      <c r="F153" s="28">
        <f t="shared" ref="F153:F161" si="11">D153*E153</f>
        <v>0</v>
      </c>
    </row>
    <row r="154" spans="1:6" ht="59.25" customHeight="1" x14ac:dyDescent="0.25">
      <c r="A154" s="92">
        <v>39.200000000000003</v>
      </c>
      <c r="B154" s="30" t="s">
        <v>196</v>
      </c>
      <c r="C154" s="29" t="s">
        <v>197</v>
      </c>
      <c r="D154" s="20">
        <f>16.26*20.14</f>
        <v>327.47640000000001</v>
      </c>
      <c r="E154" s="21"/>
      <c r="F154" s="28">
        <f t="shared" si="11"/>
        <v>0</v>
      </c>
    </row>
    <row r="155" spans="1:6" ht="45" x14ac:dyDescent="0.25">
      <c r="A155" s="92">
        <v>39.299999999999997</v>
      </c>
      <c r="B155" s="30" t="s">
        <v>158</v>
      </c>
      <c r="C155" s="29" t="s">
        <v>15</v>
      </c>
      <c r="D155" s="19">
        <v>6</v>
      </c>
      <c r="E155" s="21"/>
      <c r="F155" s="28">
        <f t="shared" si="11"/>
        <v>0</v>
      </c>
    </row>
    <row r="156" spans="1:6" ht="45" customHeight="1" x14ac:dyDescent="0.25">
      <c r="A156" s="92">
        <v>39.4</v>
      </c>
      <c r="B156" s="14" t="s">
        <v>230</v>
      </c>
      <c r="C156" s="19" t="s">
        <v>8</v>
      </c>
      <c r="D156" s="20">
        <f>0.9*(16.26*2+20.14*2)</f>
        <v>65.52000000000001</v>
      </c>
      <c r="E156" s="21"/>
      <c r="F156" s="28">
        <f t="shared" si="11"/>
        <v>0</v>
      </c>
    </row>
    <row r="157" spans="1:6" ht="45" x14ac:dyDescent="0.25">
      <c r="A157" s="92">
        <v>39.5</v>
      </c>
      <c r="B157" s="14" t="s">
        <v>231</v>
      </c>
      <c r="C157" s="19" t="s">
        <v>8</v>
      </c>
      <c r="D157" s="20">
        <f>0.1*0.2*(16.26*2+20.14*2)</f>
        <v>1.4560000000000004</v>
      </c>
      <c r="E157" s="21"/>
      <c r="F157" s="28">
        <f t="shared" si="11"/>
        <v>0</v>
      </c>
    </row>
    <row r="158" spans="1:6" ht="74.25" customHeight="1" x14ac:dyDescent="0.25">
      <c r="A158" s="92">
        <v>39.6</v>
      </c>
      <c r="B158" s="14" t="s">
        <v>171</v>
      </c>
      <c r="C158" s="19" t="s">
        <v>15</v>
      </c>
      <c r="D158" s="20">
        <v>24</v>
      </c>
      <c r="E158" s="21"/>
      <c r="F158" s="28">
        <f t="shared" si="11"/>
        <v>0</v>
      </c>
    </row>
    <row r="159" spans="1:6" ht="32.25" customHeight="1" x14ac:dyDescent="0.25">
      <c r="A159" s="92">
        <v>39.700000000000003</v>
      </c>
      <c r="B159" s="14" t="s">
        <v>172</v>
      </c>
      <c r="C159" s="19" t="s">
        <v>8</v>
      </c>
      <c r="D159" s="20">
        <f>1.1*2*(20.14*2+16.26*2)</f>
        <v>160.16000000000003</v>
      </c>
      <c r="E159" s="25"/>
      <c r="F159" s="28">
        <f t="shared" si="11"/>
        <v>0</v>
      </c>
    </row>
    <row r="160" spans="1:6" ht="45" x14ac:dyDescent="0.25">
      <c r="A160" s="92">
        <v>39.799999999999997</v>
      </c>
      <c r="B160" s="14" t="s">
        <v>345</v>
      </c>
      <c r="C160" s="15" t="s">
        <v>8</v>
      </c>
      <c r="D160" s="20">
        <f>1.1*2*(20.14*2+16.26*2)+24*0.9*0.4*4</f>
        <v>194.72000000000003</v>
      </c>
      <c r="E160" s="21"/>
      <c r="F160" s="28">
        <f t="shared" si="11"/>
        <v>0</v>
      </c>
    </row>
    <row r="161" spans="1:6" ht="48" customHeight="1" x14ac:dyDescent="0.25">
      <c r="A161" s="92">
        <v>39.9</v>
      </c>
      <c r="B161" s="14" t="s">
        <v>346</v>
      </c>
      <c r="C161" s="15" t="s">
        <v>8</v>
      </c>
      <c r="D161" s="20">
        <f>1.1*2*(20.14*2+16.26*2)+24*0.9*0.4*4</f>
        <v>194.72000000000003</v>
      </c>
      <c r="E161" s="21"/>
      <c r="F161" s="28">
        <f t="shared" si="11"/>
        <v>0</v>
      </c>
    </row>
    <row r="162" spans="1:6" x14ac:dyDescent="0.25">
      <c r="A162" s="88"/>
      <c r="B162" s="136" t="s">
        <v>243</v>
      </c>
      <c r="C162" s="99"/>
      <c r="D162" s="99"/>
      <c r="E162" s="100"/>
      <c r="F162" s="120">
        <f>SUM(F153:F161)</f>
        <v>0</v>
      </c>
    </row>
    <row r="163" spans="1:6" x14ac:dyDescent="0.25">
      <c r="A163" s="89"/>
      <c r="B163" s="185" t="s">
        <v>198</v>
      </c>
      <c r="C163" s="89"/>
      <c r="D163" s="89"/>
      <c r="E163" s="89"/>
      <c r="F163" s="179">
        <f>F24+F39+F42+F46+F50+F57+F66+F75+F83+F90+F104+F116+F131+F134+F144+F147+F151+F162</f>
        <v>0</v>
      </c>
    </row>
  </sheetData>
  <pageMargins left="0.7" right="0.7" top="0.75" bottom="0.75" header="0.3" footer="0.3"/>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3"/>
  <sheetViews>
    <sheetView view="pageBreakPreview" zoomScaleNormal="100" zoomScaleSheetLayoutView="100" workbookViewId="0">
      <selection activeCell="J10" sqref="J10"/>
    </sheetView>
  </sheetViews>
  <sheetFormatPr defaultRowHeight="15" x14ac:dyDescent="0.25"/>
  <cols>
    <col min="1" max="1" width="6.7109375" customWidth="1"/>
    <col min="2" max="2" width="70.7109375" customWidth="1"/>
    <col min="3" max="3" width="11.5703125" customWidth="1"/>
    <col min="5" max="5" width="11.42578125" customWidth="1"/>
    <col min="6" max="6" width="11.7109375" customWidth="1"/>
  </cols>
  <sheetData>
    <row r="1" spans="1:6" x14ac:dyDescent="0.25">
      <c r="A1" s="1" t="s">
        <v>0</v>
      </c>
      <c r="B1" s="2" t="s">
        <v>1</v>
      </c>
      <c r="C1" s="2" t="s">
        <v>2</v>
      </c>
      <c r="D1" s="2" t="s">
        <v>3</v>
      </c>
      <c r="E1" s="3" t="s">
        <v>4</v>
      </c>
      <c r="F1" s="3" t="s">
        <v>5</v>
      </c>
    </row>
    <row r="2" spans="1:6" x14ac:dyDescent="0.25">
      <c r="A2" s="133" t="s">
        <v>199</v>
      </c>
      <c r="B2" s="161" t="s">
        <v>215</v>
      </c>
      <c r="C2" s="161"/>
      <c r="D2" s="161"/>
      <c r="E2" s="161"/>
      <c r="F2" s="18"/>
    </row>
    <row r="3" spans="1:6" x14ac:dyDescent="0.25">
      <c r="A3" s="90">
        <v>40</v>
      </c>
      <c r="B3" s="162" t="s">
        <v>11</v>
      </c>
      <c r="C3" s="162"/>
      <c r="D3" s="162"/>
      <c r="E3" s="162"/>
      <c r="F3" s="8"/>
    </row>
    <row r="4" spans="1:6" x14ac:dyDescent="0.25">
      <c r="A4" s="90"/>
      <c r="B4" s="207" t="s">
        <v>381</v>
      </c>
      <c r="C4" s="162"/>
      <c r="D4" s="162"/>
      <c r="E4" s="162"/>
      <c r="F4" s="8"/>
    </row>
    <row r="5" spans="1:6" ht="75" x14ac:dyDescent="0.25">
      <c r="A5" s="27">
        <v>40.1</v>
      </c>
      <c r="B5" s="14" t="s">
        <v>216</v>
      </c>
      <c r="C5" s="19" t="s">
        <v>12</v>
      </c>
      <c r="D5" s="20">
        <f>0.6*1.29*(5.1*4+1*2+1.53*4)</f>
        <v>22.074480000000001</v>
      </c>
      <c r="E5" s="21"/>
      <c r="F5" s="8">
        <f>D5*E5</f>
        <v>0</v>
      </c>
    </row>
    <row r="6" spans="1:6" x14ac:dyDescent="0.25">
      <c r="A6" s="27">
        <v>40.200000000000003</v>
      </c>
      <c r="B6" s="14" t="s">
        <v>217</v>
      </c>
      <c r="C6" s="19" t="s">
        <v>12</v>
      </c>
      <c r="D6" s="20">
        <f>8*1.2*1.2*1.74</f>
        <v>20.044799999999999</v>
      </c>
      <c r="E6" s="21"/>
      <c r="F6" s="8">
        <f t="shared" ref="F6:F18" si="0">D6*E6</f>
        <v>0</v>
      </c>
    </row>
    <row r="7" spans="1:6" x14ac:dyDescent="0.25">
      <c r="A7" s="27"/>
      <c r="B7" s="211" t="s">
        <v>382</v>
      </c>
      <c r="C7" s="19"/>
      <c r="D7" s="20"/>
      <c r="E7" s="21"/>
      <c r="F7" s="8">
        <v>0</v>
      </c>
    </row>
    <row r="8" spans="1:6" ht="45" x14ac:dyDescent="0.25">
      <c r="A8" s="92">
        <v>40.299999999999997</v>
      </c>
      <c r="B8" s="10" t="s">
        <v>223</v>
      </c>
      <c r="C8" s="11" t="s">
        <v>12</v>
      </c>
      <c r="D8" s="21">
        <f>0.37*(5.9*3.33*2+1.8*3.33)</f>
        <v>16.75656</v>
      </c>
      <c r="E8" s="13"/>
      <c r="F8" s="23">
        <f>D8*E8</f>
        <v>0</v>
      </c>
    </row>
    <row r="9" spans="1:6" ht="45" x14ac:dyDescent="0.25">
      <c r="A9" s="27">
        <v>40.4</v>
      </c>
      <c r="B9" s="14" t="s">
        <v>191</v>
      </c>
      <c r="C9" s="15" t="s">
        <v>12</v>
      </c>
      <c r="D9" s="21">
        <f>0.3*(5.9*3.33*2+1.8*3.33)</f>
        <v>13.586400000000001</v>
      </c>
      <c r="E9" s="21"/>
      <c r="F9" s="23">
        <f>D9*E9</f>
        <v>0</v>
      </c>
    </row>
    <row r="10" spans="1:6" x14ac:dyDescent="0.25">
      <c r="A10" s="27"/>
      <c r="B10" s="211" t="s">
        <v>383</v>
      </c>
      <c r="C10" s="19"/>
      <c r="D10" s="20"/>
      <c r="E10" s="21"/>
      <c r="F10" s="8">
        <v>0</v>
      </c>
    </row>
    <row r="11" spans="1:6" ht="45" x14ac:dyDescent="0.25">
      <c r="A11" s="92">
        <v>40.5</v>
      </c>
      <c r="B11" s="14" t="s">
        <v>52</v>
      </c>
      <c r="C11" s="15" t="s">
        <v>8</v>
      </c>
      <c r="D11" s="21">
        <f>(5.9*3.33*2+1.8*3.33)</f>
        <v>45.288000000000004</v>
      </c>
      <c r="E11" s="21"/>
      <c r="F11" s="23">
        <f>D11*E11</f>
        <v>0</v>
      </c>
    </row>
    <row r="12" spans="1:6" x14ac:dyDescent="0.25">
      <c r="A12" s="27"/>
      <c r="B12" s="211" t="s">
        <v>384</v>
      </c>
      <c r="C12" s="19"/>
      <c r="D12" s="20"/>
      <c r="E12" s="21"/>
      <c r="F12" s="8">
        <v>0</v>
      </c>
    </row>
    <row r="13" spans="1:6" ht="45" x14ac:dyDescent="0.25">
      <c r="A13" s="27">
        <v>40.6</v>
      </c>
      <c r="B13" s="14" t="s">
        <v>53</v>
      </c>
      <c r="C13" s="15" t="s">
        <v>8</v>
      </c>
      <c r="D13" s="21">
        <f>(5.9*3.33*2+1.8*3.33)</f>
        <v>45.288000000000004</v>
      </c>
      <c r="E13" s="21"/>
      <c r="F13" s="23">
        <f>D13*E13</f>
        <v>0</v>
      </c>
    </row>
    <row r="14" spans="1:6" x14ac:dyDescent="0.25">
      <c r="A14" s="27"/>
      <c r="B14" s="211" t="s">
        <v>385</v>
      </c>
      <c r="C14" s="19"/>
      <c r="D14" s="20"/>
      <c r="E14" s="21"/>
      <c r="F14" s="8">
        <v>0</v>
      </c>
    </row>
    <row r="15" spans="1:6" ht="30" x14ac:dyDescent="0.25">
      <c r="A15" s="27">
        <v>40.700000000000003</v>
      </c>
      <c r="B15" s="14" t="s">
        <v>50</v>
      </c>
      <c r="C15" s="19" t="s">
        <v>12</v>
      </c>
      <c r="D15" s="20">
        <f>0.6*0.05*(5.1*4+1*2+1.53*4)</f>
        <v>0.85559999999999992</v>
      </c>
      <c r="E15" s="21"/>
      <c r="F15" s="8">
        <f t="shared" si="0"/>
        <v>0</v>
      </c>
    </row>
    <row r="16" spans="1:6" x14ac:dyDescent="0.25">
      <c r="A16" s="27">
        <v>40.799999999999997</v>
      </c>
      <c r="B16" s="14" t="s">
        <v>218</v>
      </c>
      <c r="C16" s="19" t="s">
        <v>12</v>
      </c>
      <c r="D16" s="20">
        <f>8*1.2*1.2*0.05</f>
        <v>0.57599999999999996</v>
      </c>
      <c r="E16" s="21"/>
      <c r="F16" s="8">
        <f t="shared" si="0"/>
        <v>0</v>
      </c>
    </row>
    <row r="17" spans="1:6" x14ac:dyDescent="0.25">
      <c r="A17" s="27"/>
      <c r="B17" s="211" t="s">
        <v>386</v>
      </c>
      <c r="C17" s="19"/>
      <c r="D17" s="20"/>
      <c r="E17" s="21"/>
      <c r="F17" s="8">
        <v>0</v>
      </c>
    </row>
    <row r="18" spans="1:6" ht="45" x14ac:dyDescent="0.25">
      <c r="A18" s="27">
        <v>40.9</v>
      </c>
      <c r="B18" s="14" t="s">
        <v>219</v>
      </c>
      <c r="C18" s="19" t="s">
        <v>12</v>
      </c>
      <c r="D18" s="20">
        <f>0.4*1.81*((5.9+4+1.8*2)+(3.33*4))</f>
        <v>19.417680000000004</v>
      </c>
      <c r="E18" s="21"/>
      <c r="F18" s="8">
        <f t="shared" si="0"/>
        <v>0</v>
      </c>
    </row>
    <row r="19" spans="1:6" ht="22.5" customHeight="1" x14ac:dyDescent="0.25">
      <c r="A19" s="43"/>
      <c r="B19" s="147" t="s">
        <v>244</v>
      </c>
      <c r="C19" s="99"/>
      <c r="D19" s="99"/>
      <c r="E19" s="100"/>
      <c r="F19" s="17">
        <f>SUM(F5:F18)</f>
        <v>0</v>
      </c>
    </row>
    <row r="20" spans="1:6" x14ac:dyDescent="0.25">
      <c r="A20" s="91">
        <v>41</v>
      </c>
      <c r="B20" s="186" t="s">
        <v>14</v>
      </c>
      <c r="C20" s="163"/>
      <c r="D20" s="163"/>
      <c r="E20" s="163"/>
      <c r="F20" s="23"/>
    </row>
    <row r="21" spans="1:6" x14ac:dyDescent="0.25">
      <c r="B21" s="213" t="s">
        <v>387</v>
      </c>
    </row>
    <row r="22" spans="1:6" ht="30" x14ac:dyDescent="0.25">
      <c r="A22" s="27">
        <v>41.1</v>
      </c>
      <c r="B22" s="14" t="s">
        <v>149</v>
      </c>
      <c r="C22" s="19" t="s">
        <v>12</v>
      </c>
      <c r="D22" s="20">
        <f>1.2*1.2*0.4*8</f>
        <v>4.6079999999999997</v>
      </c>
      <c r="E22" s="21"/>
      <c r="F22" s="8">
        <f>D22*E22</f>
        <v>0</v>
      </c>
    </row>
    <row r="23" spans="1:6" ht="30" x14ac:dyDescent="0.25">
      <c r="A23" s="27">
        <v>41.2</v>
      </c>
      <c r="B23" s="14" t="s">
        <v>220</v>
      </c>
      <c r="C23" s="19" t="s">
        <v>12</v>
      </c>
      <c r="D23" s="20">
        <f>0.4*0.4*1.86*8</f>
        <v>2.3808000000000007</v>
      </c>
      <c r="E23" s="21"/>
      <c r="F23" s="8">
        <f>D23*E23</f>
        <v>0</v>
      </c>
    </row>
    <row r="24" spans="1:6" ht="45" x14ac:dyDescent="0.25">
      <c r="A24" s="27">
        <v>41.3</v>
      </c>
      <c r="B24" s="14" t="s">
        <v>185</v>
      </c>
      <c r="C24" s="19" t="s">
        <v>12</v>
      </c>
      <c r="D24" s="20">
        <f>0.4*0.2*(15.2*2+3.33*4)</f>
        <v>3.4976000000000007</v>
      </c>
      <c r="E24" s="21"/>
      <c r="F24" s="8">
        <f>D24*E24</f>
        <v>0</v>
      </c>
    </row>
    <row r="25" spans="1:6" ht="30" x14ac:dyDescent="0.25">
      <c r="A25" s="27">
        <v>41.4</v>
      </c>
      <c r="B25" s="14" t="s">
        <v>54</v>
      </c>
      <c r="C25" s="19" t="s">
        <v>12</v>
      </c>
      <c r="D25" s="21">
        <f>0.07*(5.9*3.33*2+1.8*3.33)</f>
        <v>3.1701600000000005</v>
      </c>
      <c r="E25" s="21"/>
      <c r="F25" s="23">
        <f t="shared" ref="F25" si="1">D25*E25</f>
        <v>0</v>
      </c>
    </row>
    <row r="26" spans="1:6" ht="68.25" customHeight="1" x14ac:dyDescent="0.25">
      <c r="A26" s="27">
        <v>41.5</v>
      </c>
      <c r="B26" s="14" t="s">
        <v>472</v>
      </c>
      <c r="C26" s="19" t="s">
        <v>12</v>
      </c>
      <c r="D26" s="20">
        <f>(8*3.45*0.3*0.4)</f>
        <v>3.3119999999999998</v>
      </c>
      <c r="E26" s="21"/>
      <c r="F26" s="23">
        <f>D26*E26</f>
        <v>0</v>
      </c>
    </row>
    <row r="27" spans="1:6" ht="45" x14ac:dyDescent="0.25">
      <c r="A27" s="27">
        <v>41.6</v>
      </c>
      <c r="B27" s="14" t="s">
        <v>192</v>
      </c>
      <c r="C27" s="19" t="s">
        <v>12</v>
      </c>
      <c r="D27" s="20">
        <f>0.2*0.15*(15.2*2+3.33*4)</f>
        <v>1.3115999999999999</v>
      </c>
      <c r="E27" s="21"/>
      <c r="F27" s="23">
        <f>D27*E27</f>
        <v>0</v>
      </c>
    </row>
    <row r="28" spans="1:6" ht="52.5" customHeight="1" x14ac:dyDescent="0.25">
      <c r="A28" s="27">
        <v>41.7</v>
      </c>
      <c r="B28" s="14" t="s">
        <v>224</v>
      </c>
      <c r="C28" s="19" t="s">
        <v>12</v>
      </c>
      <c r="D28" s="20">
        <f>3.33*0.05*0.3</f>
        <v>4.9950000000000001E-2</v>
      </c>
      <c r="E28" s="21"/>
      <c r="F28" s="23">
        <f>D28*E28</f>
        <v>0</v>
      </c>
    </row>
    <row r="29" spans="1:6" ht="125.25" customHeight="1" x14ac:dyDescent="0.25">
      <c r="A29" s="27">
        <v>41.8</v>
      </c>
      <c r="B29" s="10" t="s">
        <v>460</v>
      </c>
      <c r="C29" s="19" t="s">
        <v>12</v>
      </c>
      <c r="D29" s="20">
        <f>0.5*0.3*(15.9*2)</f>
        <v>4.7699999999999996</v>
      </c>
      <c r="E29" s="21"/>
      <c r="F29" s="23">
        <f>D29*E29</f>
        <v>0</v>
      </c>
    </row>
    <row r="30" spans="1:6" ht="65.25" customHeight="1" x14ac:dyDescent="0.25">
      <c r="A30" s="27">
        <v>41.9</v>
      </c>
      <c r="B30" s="10" t="s">
        <v>58</v>
      </c>
      <c r="C30" s="19" t="s">
        <v>12</v>
      </c>
      <c r="D30" s="20">
        <f>0.2*0.2*(3.33*4)</f>
        <v>0.53280000000000016</v>
      </c>
      <c r="E30" s="21"/>
      <c r="F30" s="23">
        <f>D30*E30</f>
        <v>0</v>
      </c>
    </row>
    <row r="31" spans="1:6" ht="27.75" customHeight="1" x14ac:dyDescent="0.25">
      <c r="A31" s="43"/>
      <c r="B31" s="146" t="s">
        <v>245</v>
      </c>
      <c r="C31" s="96"/>
      <c r="D31" s="96"/>
      <c r="E31" s="97"/>
      <c r="F31" s="17">
        <f>SUM(F22:F30)</f>
        <v>0</v>
      </c>
    </row>
    <row r="32" spans="1:6" ht="18.75" customHeight="1" x14ac:dyDescent="0.25">
      <c r="A32" s="94">
        <v>42</v>
      </c>
      <c r="B32" s="211" t="s">
        <v>411</v>
      </c>
      <c r="C32" s="219"/>
      <c r="D32" s="37"/>
      <c r="E32" s="38"/>
      <c r="F32" s="8"/>
    </row>
    <row r="33" spans="1:7" ht="45" x14ac:dyDescent="0.25">
      <c r="A33" s="27">
        <v>42.1</v>
      </c>
      <c r="B33" s="14" t="s">
        <v>412</v>
      </c>
      <c r="C33" s="220"/>
      <c r="D33" s="221"/>
      <c r="E33" s="221"/>
      <c r="F33" s="222"/>
    </row>
    <row r="34" spans="1:7" ht="30" x14ac:dyDescent="0.25">
      <c r="A34" s="27">
        <v>42.2</v>
      </c>
      <c r="B34" s="14" t="s">
        <v>413</v>
      </c>
      <c r="C34" s="19" t="s">
        <v>12</v>
      </c>
      <c r="D34" s="20">
        <f>0.15*2*0.3</f>
        <v>0.09</v>
      </c>
      <c r="E34" s="21"/>
      <c r="F34" s="23">
        <f>D34*E34</f>
        <v>0</v>
      </c>
    </row>
    <row r="35" spans="1:7" x14ac:dyDescent="0.25">
      <c r="A35" s="27">
        <v>42.3</v>
      </c>
      <c r="B35" s="14" t="s">
        <v>396</v>
      </c>
      <c r="C35" s="15" t="s">
        <v>8</v>
      </c>
      <c r="D35" s="20">
        <f>(0.3*2+0.15*2)</f>
        <v>0.89999999999999991</v>
      </c>
      <c r="E35" s="21"/>
      <c r="F35" s="23">
        <f>D35*E35</f>
        <v>0</v>
      </c>
    </row>
    <row r="36" spans="1:7" ht="78" customHeight="1" x14ac:dyDescent="0.25">
      <c r="A36" s="27">
        <v>42.4</v>
      </c>
      <c r="B36" s="14" t="s">
        <v>366</v>
      </c>
      <c r="C36" s="220"/>
      <c r="D36" s="221"/>
      <c r="E36" s="221"/>
      <c r="F36" s="23">
        <v>0</v>
      </c>
    </row>
    <row r="37" spans="1:7" x14ac:dyDescent="0.25">
      <c r="A37" s="27">
        <v>42.5</v>
      </c>
      <c r="B37" s="211" t="s">
        <v>410</v>
      </c>
      <c r="C37" s="220"/>
      <c r="D37" s="221"/>
      <c r="E37" s="221"/>
      <c r="F37" s="23">
        <v>0</v>
      </c>
      <c r="G37" s="223"/>
    </row>
    <row r="38" spans="1:7" ht="75" x14ac:dyDescent="0.25">
      <c r="A38" s="27">
        <v>42.6</v>
      </c>
      <c r="B38" s="14" t="s">
        <v>415</v>
      </c>
      <c r="C38" s="220"/>
      <c r="D38" s="221"/>
      <c r="E38" s="221"/>
      <c r="F38" s="23">
        <v>0</v>
      </c>
    </row>
    <row r="39" spans="1:7" ht="60" x14ac:dyDescent="0.25">
      <c r="A39" s="27">
        <v>42.7</v>
      </c>
      <c r="B39" s="14" t="s">
        <v>416</v>
      </c>
      <c r="C39" s="19" t="s">
        <v>12</v>
      </c>
      <c r="D39" s="21">
        <f>2*(9.4*0.6*0.6)</f>
        <v>6.7679999999999998</v>
      </c>
      <c r="E39" s="21"/>
      <c r="F39" s="23">
        <f>D39*E39</f>
        <v>0</v>
      </c>
    </row>
    <row r="40" spans="1:7" ht="30" x14ac:dyDescent="0.25">
      <c r="A40" s="27">
        <v>42.8</v>
      </c>
      <c r="B40" s="14" t="s">
        <v>398</v>
      </c>
      <c r="C40" s="19" t="s">
        <v>12</v>
      </c>
      <c r="D40" s="21">
        <f>2*(9.4*0.6*0.05)</f>
        <v>0.56399999999999995</v>
      </c>
      <c r="E40" s="21"/>
      <c r="F40" s="23">
        <f>D40*E40</f>
        <v>0</v>
      </c>
    </row>
    <row r="41" spans="1:7" x14ac:dyDescent="0.25">
      <c r="A41" s="27">
        <v>42.9</v>
      </c>
      <c r="B41" s="14" t="s">
        <v>400</v>
      </c>
      <c r="C41" s="19" t="s">
        <v>12</v>
      </c>
      <c r="D41" s="21">
        <f>2*(9.4*0.55*0.4)</f>
        <v>4.136000000000001</v>
      </c>
      <c r="E41" s="20"/>
      <c r="F41" s="23">
        <f t="shared" ref="F41:F45" si="2">D41*E41</f>
        <v>0</v>
      </c>
    </row>
    <row r="42" spans="1:7" ht="90" x14ac:dyDescent="0.25">
      <c r="A42" s="93">
        <v>42.1</v>
      </c>
      <c r="B42" s="14" t="s">
        <v>473</v>
      </c>
      <c r="C42" s="15" t="s">
        <v>8</v>
      </c>
      <c r="D42" s="21">
        <f>2*((1.55+1.25)/2*0.6+(0.79*1.25)+(1.25+0.8)/2*0.9+(0.8*1.67)+(0.8+0.35)/2*0.9+(1.67*0.35)+(0.35*0.69)/2)</f>
        <v>10.617500000000001</v>
      </c>
      <c r="E42" s="21"/>
      <c r="F42" s="23">
        <f t="shared" si="2"/>
        <v>0</v>
      </c>
    </row>
    <row r="43" spans="1:7" x14ac:dyDescent="0.25">
      <c r="A43" s="27">
        <v>42.11</v>
      </c>
      <c r="B43" s="14" t="s">
        <v>417</v>
      </c>
      <c r="C43" s="19" t="s">
        <v>12</v>
      </c>
      <c r="D43" s="21">
        <f>0.8*((1.55+1.25)/2*0.6+(0.79*1.25)+(1.25+0.8)/2*0.9+(0.8*1.67)+(0.8+0.35)/2*0.9+(1.67*0.35)+(0.35*0.69)/2)</f>
        <v>4.2470000000000008</v>
      </c>
      <c r="E43" s="21"/>
      <c r="F43" s="23">
        <f t="shared" si="2"/>
        <v>0</v>
      </c>
    </row>
    <row r="44" spans="1:7" ht="26.25" customHeight="1" x14ac:dyDescent="0.25">
      <c r="A44" s="93">
        <v>42.12</v>
      </c>
      <c r="B44" s="14" t="s">
        <v>418</v>
      </c>
      <c r="C44" s="19" t="s">
        <v>12</v>
      </c>
      <c r="D44" s="19">
        <f>9.4*0.8*0.15</f>
        <v>1.1280000000000001</v>
      </c>
      <c r="E44" s="20"/>
      <c r="F44" s="23">
        <f t="shared" si="2"/>
        <v>0</v>
      </c>
    </row>
    <row r="45" spans="1:7" ht="30" x14ac:dyDescent="0.25">
      <c r="A45" s="27">
        <v>42.13</v>
      </c>
      <c r="B45" s="14" t="s">
        <v>402</v>
      </c>
      <c r="C45" s="19" t="s">
        <v>12</v>
      </c>
      <c r="D45" s="20">
        <f>(11*0.8*0.3*0.1)+(11*0.08*0.8*0.1)+(0.79*0.8*0.1)+(1.67*0.8*0.1)+(1.67*0.8*0.1)</f>
        <v>0.66480000000000017</v>
      </c>
      <c r="E45" s="21"/>
      <c r="F45" s="23">
        <f t="shared" si="2"/>
        <v>0</v>
      </c>
    </row>
    <row r="46" spans="1:7" x14ac:dyDescent="0.25">
      <c r="A46" s="93">
        <v>42.14</v>
      </c>
      <c r="B46" s="211" t="s">
        <v>443</v>
      </c>
      <c r="C46" s="19"/>
      <c r="D46" s="20"/>
      <c r="E46" s="21"/>
      <c r="F46" s="23">
        <v>0</v>
      </c>
      <c r="G46" s="223"/>
    </row>
    <row r="47" spans="1:7" ht="65.25" customHeight="1" x14ac:dyDescent="0.25">
      <c r="A47" s="27">
        <v>42.15</v>
      </c>
      <c r="B47" s="14" t="s">
        <v>419</v>
      </c>
      <c r="C47" s="220"/>
      <c r="D47" s="221"/>
      <c r="E47" s="221"/>
      <c r="F47" s="23">
        <v>0</v>
      </c>
    </row>
    <row r="48" spans="1:7" ht="60" x14ac:dyDescent="0.25">
      <c r="A48" s="93">
        <v>42.16</v>
      </c>
      <c r="B48" s="14" t="s">
        <v>420</v>
      </c>
      <c r="C48" s="19" t="s">
        <v>12</v>
      </c>
      <c r="D48" s="21">
        <f>2*9.4*0.6*0.6</f>
        <v>6.7679999999999998</v>
      </c>
      <c r="E48" s="21"/>
      <c r="F48" s="23">
        <f t="shared" ref="F48:F54" si="3">D48*E48</f>
        <v>0</v>
      </c>
    </row>
    <row r="49" spans="1:6" ht="30" x14ac:dyDescent="0.25">
      <c r="A49" s="27">
        <v>42.17</v>
      </c>
      <c r="B49" s="14" t="s">
        <v>398</v>
      </c>
      <c r="C49" s="19" t="s">
        <v>12</v>
      </c>
      <c r="D49" s="21">
        <f>2*9.4*0.6*0.05</f>
        <v>0.56399999999999995</v>
      </c>
      <c r="E49" s="21"/>
      <c r="F49" s="23">
        <f t="shared" si="3"/>
        <v>0</v>
      </c>
    </row>
    <row r="50" spans="1:6" ht="105" x14ac:dyDescent="0.25">
      <c r="A50" s="93">
        <v>42.18</v>
      </c>
      <c r="B50" s="14" t="s">
        <v>474</v>
      </c>
      <c r="C50" s="15" t="s">
        <v>8</v>
      </c>
      <c r="D50" s="21">
        <f>2*9.4*(2.25+0.6)/2</f>
        <v>26.790000000000003</v>
      </c>
      <c r="E50" s="21"/>
      <c r="F50" s="23">
        <f t="shared" si="3"/>
        <v>0</v>
      </c>
    </row>
    <row r="51" spans="1:6" ht="45" x14ac:dyDescent="0.25">
      <c r="A51" s="27">
        <v>42.19</v>
      </c>
      <c r="B51" s="14" t="s">
        <v>421</v>
      </c>
      <c r="C51" s="19" t="s">
        <v>12</v>
      </c>
      <c r="D51" s="21">
        <f>2*9.4*0.3*0.1</f>
        <v>0.56399999999999995</v>
      </c>
      <c r="E51" s="21"/>
      <c r="F51" s="23">
        <f t="shared" si="3"/>
        <v>0</v>
      </c>
    </row>
    <row r="52" spans="1:6" x14ac:dyDescent="0.25">
      <c r="A52" s="93">
        <v>42.2</v>
      </c>
      <c r="B52" s="14" t="s">
        <v>417</v>
      </c>
      <c r="C52" s="19" t="s">
        <v>12</v>
      </c>
      <c r="D52" s="21">
        <f>2*(1.65*7.08)/2*1.64</f>
        <v>19.158479999999997</v>
      </c>
      <c r="E52" s="21"/>
      <c r="F52" s="23">
        <f t="shared" si="3"/>
        <v>0</v>
      </c>
    </row>
    <row r="53" spans="1:6" ht="30" x14ac:dyDescent="0.25">
      <c r="A53" s="27">
        <v>42.21</v>
      </c>
      <c r="B53" s="14" t="s">
        <v>422</v>
      </c>
      <c r="C53" s="19" t="s">
        <v>12</v>
      </c>
      <c r="D53" s="20">
        <f>2*(7.79*0.3*1.64)</f>
        <v>7.6653599999999988</v>
      </c>
      <c r="E53" s="20"/>
      <c r="F53" s="23">
        <f t="shared" si="3"/>
        <v>0</v>
      </c>
    </row>
    <row r="54" spans="1:6" ht="30" x14ac:dyDescent="0.25">
      <c r="A54" s="93">
        <v>42.22</v>
      </c>
      <c r="B54" s="14" t="s">
        <v>403</v>
      </c>
      <c r="C54" s="19" t="s">
        <v>12</v>
      </c>
      <c r="D54" s="20">
        <f>2*(7.79*0.1*1.64)</f>
        <v>2.5551200000000001</v>
      </c>
      <c r="E54" s="21"/>
      <c r="F54" s="23">
        <f t="shared" si="3"/>
        <v>0</v>
      </c>
    </row>
    <row r="55" spans="1:6" ht="18" customHeight="1" x14ac:dyDescent="0.25">
      <c r="A55" s="43"/>
      <c r="B55" s="147" t="s">
        <v>246</v>
      </c>
      <c r="C55" s="99"/>
      <c r="D55" s="99"/>
      <c r="E55" s="100"/>
      <c r="F55" s="17">
        <f>SUM(F34:F54)</f>
        <v>0</v>
      </c>
    </row>
    <row r="56" spans="1:6" ht="21.75" customHeight="1" x14ac:dyDescent="0.25">
      <c r="A56" s="91">
        <v>43</v>
      </c>
      <c r="B56" s="211" t="s">
        <v>389</v>
      </c>
      <c r="C56" s="219"/>
      <c r="D56" s="37"/>
      <c r="E56" s="38"/>
      <c r="F56" s="23"/>
    </row>
    <row r="57" spans="1:6" ht="88.5" customHeight="1" x14ac:dyDescent="0.25">
      <c r="A57" s="27">
        <v>43.1</v>
      </c>
      <c r="B57" s="14" t="s">
        <v>475</v>
      </c>
      <c r="C57" s="19" t="s">
        <v>8</v>
      </c>
      <c r="D57" s="20">
        <f>3.1*(5.9*4+1.8*2+3.33*4)-(2.2*3.33*3+1.49*3.33)</f>
        <v>98.672300000000007</v>
      </c>
      <c r="E57" s="21"/>
      <c r="F57" s="23">
        <f>D57*E57</f>
        <v>0</v>
      </c>
    </row>
    <row r="58" spans="1:6" ht="18" customHeight="1" x14ac:dyDescent="0.25">
      <c r="A58" s="43"/>
      <c r="B58" s="146" t="s">
        <v>247</v>
      </c>
      <c r="C58" s="96"/>
      <c r="D58" s="96"/>
      <c r="E58" s="97"/>
      <c r="F58" s="17">
        <f>SUM(F57)</f>
        <v>0</v>
      </c>
    </row>
    <row r="59" spans="1:6" x14ac:dyDescent="0.25">
      <c r="A59" s="94">
        <v>44</v>
      </c>
      <c r="B59" s="187" t="s">
        <v>40</v>
      </c>
      <c r="C59" s="162"/>
      <c r="D59" s="134"/>
      <c r="E59" s="24"/>
      <c r="F59" s="8"/>
    </row>
    <row r="60" spans="1:6" ht="93.75" customHeight="1" x14ac:dyDescent="0.25">
      <c r="A60" s="95">
        <v>44.1</v>
      </c>
      <c r="B60" s="14" t="s">
        <v>467</v>
      </c>
      <c r="C60" s="29" t="s">
        <v>12</v>
      </c>
      <c r="D60" s="20">
        <f>0.15*(9.53*3.93)</f>
        <v>5.6179350000000001</v>
      </c>
      <c r="E60" s="21"/>
      <c r="F60" s="28">
        <f>D60*E60</f>
        <v>0</v>
      </c>
    </row>
    <row r="61" spans="1:6" ht="60" x14ac:dyDescent="0.25">
      <c r="A61" s="95">
        <v>44.2</v>
      </c>
      <c r="B61" s="14" t="s">
        <v>267</v>
      </c>
      <c r="C61" s="29" t="s">
        <v>12</v>
      </c>
      <c r="D61" s="20">
        <f>2*((0.73+0.4)/2*0.3)*0.25</f>
        <v>8.4749999999999992E-2</v>
      </c>
      <c r="E61" s="21"/>
      <c r="F61" s="28">
        <f>D61*E61</f>
        <v>0</v>
      </c>
    </row>
    <row r="62" spans="1:6" x14ac:dyDescent="0.25">
      <c r="A62" s="43"/>
      <c r="B62" s="147" t="s">
        <v>248</v>
      </c>
      <c r="C62" s="99"/>
      <c r="D62" s="99"/>
      <c r="E62" s="100"/>
      <c r="F62" s="17">
        <f>SUM(F60:F61)</f>
        <v>0</v>
      </c>
    </row>
    <row r="63" spans="1:6" x14ac:dyDescent="0.25">
      <c r="A63" s="94">
        <v>45</v>
      </c>
      <c r="B63" s="182" t="s">
        <v>155</v>
      </c>
      <c r="C63" s="113"/>
      <c r="D63" s="37"/>
      <c r="E63" s="38"/>
      <c r="F63" s="28"/>
    </row>
    <row r="64" spans="1:6" ht="90" x14ac:dyDescent="0.25">
      <c r="A64" s="114">
        <v>45.1</v>
      </c>
      <c r="B64" s="14" t="s">
        <v>476</v>
      </c>
      <c r="C64" s="19" t="s">
        <v>12</v>
      </c>
      <c r="D64" s="20">
        <f>0.2*0.2*(3.7+3.7)</f>
        <v>0.2960000000000001</v>
      </c>
      <c r="E64" s="21"/>
      <c r="F64" s="115">
        <f>D64*E64</f>
        <v>0</v>
      </c>
    </row>
    <row r="65" spans="1:6" ht="69" x14ac:dyDescent="0.25">
      <c r="A65" s="114">
        <v>45.2</v>
      </c>
      <c r="B65" s="14" t="s">
        <v>477</v>
      </c>
      <c r="C65" s="19" t="s">
        <v>12</v>
      </c>
      <c r="D65" s="20">
        <f>0.2*0.2*(3.93*3)</f>
        <v>0.47160000000000013</v>
      </c>
      <c r="E65" s="21"/>
      <c r="F65" s="115">
        <f t="shared" ref="F65:F68" si="4">D65*E65</f>
        <v>0</v>
      </c>
    </row>
    <row r="66" spans="1:6" ht="90" x14ac:dyDescent="0.25">
      <c r="A66" s="114">
        <v>45.3</v>
      </c>
      <c r="B66" s="14" t="s">
        <v>478</v>
      </c>
      <c r="C66" s="19" t="s">
        <v>12</v>
      </c>
      <c r="D66" s="20">
        <f>(32*(0.17+0.32)/2*0.3*1.2)+(2*0.15*1.5*3.53)</f>
        <v>4.4108999999999998</v>
      </c>
      <c r="E66" s="21"/>
      <c r="F66" s="115">
        <f t="shared" si="4"/>
        <v>0</v>
      </c>
    </row>
    <row r="67" spans="1:6" ht="60.75" x14ac:dyDescent="0.25">
      <c r="A67" s="114">
        <v>45.4</v>
      </c>
      <c r="B67" s="116" t="s">
        <v>225</v>
      </c>
      <c r="C67" s="117" t="s">
        <v>18</v>
      </c>
      <c r="D67" s="20">
        <f>9.7*2</f>
        <v>19.399999999999999</v>
      </c>
      <c r="E67" s="19"/>
      <c r="F67" s="115">
        <f t="shared" si="4"/>
        <v>0</v>
      </c>
    </row>
    <row r="68" spans="1:6" ht="45.75" x14ac:dyDescent="0.25">
      <c r="A68" s="114">
        <v>45.5</v>
      </c>
      <c r="B68" s="116" t="s">
        <v>59</v>
      </c>
      <c r="C68" s="117" t="s">
        <v>18</v>
      </c>
      <c r="D68" s="20">
        <f>(3.75*3+1.5*2)</f>
        <v>14.25</v>
      </c>
      <c r="E68" s="19"/>
      <c r="F68" s="115">
        <f t="shared" si="4"/>
        <v>0</v>
      </c>
    </row>
    <row r="69" spans="1:6" x14ac:dyDescent="0.25">
      <c r="A69" s="43"/>
      <c r="B69" s="147" t="s">
        <v>249</v>
      </c>
      <c r="C69" s="99"/>
      <c r="D69" s="99"/>
      <c r="E69" s="100"/>
      <c r="F69" s="17">
        <f>SUM(F64:F68)</f>
        <v>0</v>
      </c>
    </row>
    <row r="70" spans="1:6" x14ac:dyDescent="0.25">
      <c r="A70" s="94">
        <v>46</v>
      </c>
      <c r="B70" s="180" t="s">
        <v>60</v>
      </c>
      <c r="C70" s="19"/>
      <c r="D70" s="20"/>
      <c r="E70" s="21"/>
      <c r="F70" s="12"/>
    </row>
    <row r="71" spans="1:6" ht="44.25" customHeight="1" x14ac:dyDescent="0.25">
      <c r="A71" s="95">
        <v>46.1</v>
      </c>
      <c r="B71" s="14" t="s">
        <v>226</v>
      </c>
      <c r="C71" s="15" t="s">
        <v>8</v>
      </c>
      <c r="D71" s="21">
        <f>3.93*1.5*3</f>
        <v>17.685000000000002</v>
      </c>
      <c r="E71" s="25"/>
      <c r="F71" s="12">
        <f>D71*E71</f>
        <v>0</v>
      </c>
    </row>
    <row r="72" spans="1:6" ht="30" x14ac:dyDescent="0.25">
      <c r="A72" s="95">
        <v>46.2</v>
      </c>
      <c r="B72" s="14" t="s">
        <v>227</v>
      </c>
      <c r="C72" s="15" t="s">
        <v>18</v>
      </c>
      <c r="D72" s="21">
        <f>(6.1*3.93+6.1 +3.93+3.75)-(3.33*2)</f>
        <v>31.093</v>
      </c>
      <c r="E72" s="25"/>
      <c r="F72" s="12">
        <f t="shared" ref="F72:F75" si="5">D72*E72</f>
        <v>0</v>
      </c>
    </row>
    <row r="73" spans="1:6" ht="60" x14ac:dyDescent="0.25">
      <c r="A73" s="95">
        <v>46.3</v>
      </c>
      <c r="B73" s="14" t="s">
        <v>363</v>
      </c>
      <c r="C73" s="15" t="s">
        <v>15</v>
      </c>
      <c r="D73" s="21">
        <v>1</v>
      </c>
      <c r="E73" s="25"/>
      <c r="F73" s="12">
        <f t="shared" si="5"/>
        <v>0</v>
      </c>
    </row>
    <row r="74" spans="1:6" ht="73.5" customHeight="1" x14ac:dyDescent="0.25">
      <c r="A74" s="95">
        <v>46.4</v>
      </c>
      <c r="B74" s="14" t="s">
        <v>479</v>
      </c>
      <c r="C74" s="19" t="s">
        <v>8</v>
      </c>
      <c r="D74" s="19">
        <f>3*3.3*1.72</f>
        <v>17.027999999999999</v>
      </c>
      <c r="E74" s="19"/>
      <c r="F74" s="12">
        <f t="shared" si="5"/>
        <v>0</v>
      </c>
    </row>
    <row r="75" spans="1:6" ht="93" customHeight="1" x14ac:dyDescent="0.25">
      <c r="A75" s="95">
        <v>46.5</v>
      </c>
      <c r="B75" s="14" t="s">
        <v>360</v>
      </c>
      <c r="C75" s="19" t="s">
        <v>8</v>
      </c>
      <c r="D75" s="19">
        <f>1.4*(3.93*2)</f>
        <v>11.004</v>
      </c>
      <c r="E75" s="19"/>
      <c r="F75" s="12">
        <f t="shared" si="5"/>
        <v>0</v>
      </c>
    </row>
    <row r="76" spans="1:6" x14ac:dyDescent="0.25">
      <c r="A76" s="43"/>
      <c r="B76" s="147" t="s">
        <v>250</v>
      </c>
      <c r="C76" s="99"/>
      <c r="D76" s="99"/>
      <c r="E76" s="100"/>
      <c r="F76" s="17">
        <f>SUM(F71:F75)</f>
        <v>0</v>
      </c>
    </row>
    <row r="77" spans="1:6" x14ac:dyDescent="0.25">
      <c r="A77" s="90">
        <v>47</v>
      </c>
      <c r="B77" s="187" t="s">
        <v>61</v>
      </c>
      <c r="C77" s="162"/>
      <c r="D77" s="134"/>
      <c r="E77" s="24"/>
      <c r="F77" s="8"/>
    </row>
    <row r="78" spans="1:6" ht="30" x14ac:dyDescent="0.25">
      <c r="A78" s="27">
        <v>47.1</v>
      </c>
      <c r="B78" s="14" t="s">
        <v>62</v>
      </c>
      <c r="C78" s="19" t="s">
        <v>8</v>
      </c>
      <c r="D78" s="20">
        <f>0.6*(3.93*2)</f>
        <v>4.7160000000000002</v>
      </c>
      <c r="E78" s="25"/>
      <c r="F78" s="12">
        <f>D78*E78</f>
        <v>0</v>
      </c>
    </row>
    <row r="79" spans="1:6" ht="30" x14ac:dyDescent="0.25">
      <c r="A79" s="27">
        <v>47.2</v>
      </c>
      <c r="B79" s="14" t="s">
        <v>63</v>
      </c>
      <c r="C79" s="19" t="s">
        <v>8</v>
      </c>
      <c r="D79" s="20">
        <f>4.37*(3.93*2)+3.15*(5.9*4+1.8*2+3.33*6)-(2.2*3.33*5+1.49*3.33*2)</f>
        <v>136.41180000000003</v>
      </c>
      <c r="E79" s="25"/>
      <c r="F79" s="12">
        <f t="shared" ref="F79:F83" si="6">D79*E79</f>
        <v>0</v>
      </c>
    </row>
    <row r="80" spans="1:6" ht="60" x14ac:dyDescent="0.25">
      <c r="A80" s="27">
        <v>47.3</v>
      </c>
      <c r="B80" s="14" t="s">
        <v>160</v>
      </c>
      <c r="C80" s="19" t="s">
        <v>8</v>
      </c>
      <c r="D80" s="20">
        <f>1.2*(3.93*3)-1.2*(3.33)</f>
        <v>10.152000000000001</v>
      </c>
      <c r="E80" s="25"/>
      <c r="F80" s="12">
        <f t="shared" si="6"/>
        <v>0</v>
      </c>
    </row>
    <row r="81" spans="1:6" ht="45" x14ac:dyDescent="0.25">
      <c r="A81" s="27">
        <v>47.4</v>
      </c>
      <c r="B81" s="14" t="s">
        <v>162</v>
      </c>
      <c r="C81" s="15" t="s">
        <v>8</v>
      </c>
      <c r="D81" s="20">
        <f>4.37*(3.93*2)+3.15*(5.9*4+1.8*2+3.33*6)-(2.2*3.33*5)-10.15+(3.93*9.53)</f>
        <v>173.63810000000004</v>
      </c>
      <c r="E81" s="21"/>
      <c r="F81" s="12">
        <f t="shared" si="6"/>
        <v>0</v>
      </c>
    </row>
    <row r="82" spans="1:6" ht="30" x14ac:dyDescent="0.25">
      <c r="A82" s="27">
        <v>47.5</v>
      </c>
      <c r="B82" s="14" t="s">
        <v>64</v>
      </c>
      <c r="C82" s="15" t="s">
        <v>8</v>
      </c>
      <c r="D82" s="20">
        <f>4.37*(3.93*2)+3.15*(5.9*4+1.8*2+3.33*6)-(2.2*3.33*5)-10.15+(3.93*9.53)</f>
        <v>173.63810000000004</v>
      </c>
      <c r="E82" s="21"/>
      <c r="F82" s="12">
        <f t="shared" si="6"/>
        <v>0</v>
      </c>
    </row>
    <row r="83" spans="1:6" ht="30" x14ac:dyDescent="0.25">
      <c r="A83" s="27">
        <v>47.6</v>
      </c>
      <c r="B83" s="14" t="s">
        <v>65</v>
      </c>
      <c r="C83" s="15" t="s">
        <v>8</v>
      </c>
      <c r="D83" s="20">
        <f>1.2*(3.93*3)-1.2*(3.33)</f>
        <v>10.152000000000001</v>
      </c>
      <c r="E83" s="21"/>
      <c r="F83" s="12">
        <f t="shared" si="6"/>
        <v>0</v>
      </c>
    </row>
    <row r="84" spans="1:6" x14ac:dyDescent="0.25">
      <c r="A84" s="43"/>
      <c r="B84" s="146" t="s">
        <v>251</v>
      </c>
      <c r="C84" s="96"/>
      <c r="D84" s="96"/>
      <c r="E84" s="97"/>
      <c r="F84" s="17">
        <f>SUM(F78:F83)</f>
        <v>0</v>
      </c>
    </row>
    <row r="85" spans="1:6" x14ac:dyDescent="0.25">
      <c r="A85" s="94">
        <v>48</v>
      </c>
      <c r="B85" s="188" t="s">
        <v>22</v>
      </c>
      <c r="C85" s="164"/>
      <c r="D85" s="164"/>
      <c r="E85" s="165"/>
      <c r="F85" s="12"/>
    </row>
    <row r="86" spans="1:6" x14ac:dyDescent="0.25">
      <c r="A86" s="101"/>
      <c r="B86" s="47" t="s">
        <v>66</v>
      </c>
      <c r="C86" s="149"/>
      <c r="D86" s="150"/>
      <c r="E86" s="151"/>
      <c r="F86" s="152"/>
    </row>
    <row r="87" spans="1:6" x14ac:dyDescent="0.25">
      <c r="A87" s="85"/>
      <c r="B87" s="48" t="s">
        <v>67</v>
      </c>
      <c r="C87" s="153"/>
      <c r="D87" s="154"/>
      <c r="E87" s="51"/>
      <c r="F87" s="155"/>
    </row>
    <row r="88" spans="1:6" ht="75" x14ac:dyDescent="0.25">
      <c r="A88" s="50">
        <v>48.1</v>
      </c>
      <c r="B88" s="49" t="s">
        <v>68</v>
      </c>
      <c r="C88" s="50" t="s">
        <v>15</v>
      </c>
      <c r="D88" s="102">
        <v>2</v>
      </c>
      <c r="E88" s="51"/>
      <c r="F88" s="52">
        <f>D88*E88</f>
        <v>0</v>
      </c>
    </row>
    <row r="89" spans="1:6" x14ac:dyDescent="0.25">
      <c r="A89" s="50">
        <v>48.2</v>
      </c>
      <c r="B89" s="49" t="s">
        <v>69</v>
      </c>
      <c r="C89" s="50" t="s">
        <v>15</v>
      </c>
      <c r="D89" s="102">
        <v>1</v>
      </c>
      <c r="E89" s="53"/>
      <c r="F89" s="52">
        <f t="shared" ref="F89:F91" si="7">D89*E89</f>
        <v>0</v>
      </c>
    </row>
    <row r="90" spans="1:6" ht="30" x14ac:dyDescent="0.25">
      <c r="A90" s="50">
        <v>48.3</v>
      </c>
      <c r="B90" s="54" t="s">
        <v>480</v>
      </c>
      <c r="C90" s="50" t="s">
        <v>15</v>
      </c>
      <c r="D90" s="102">
        <v>2</v>
      </c>
      <c r="E90" s="51"/>
      <c r="F90" s="52">
        <f t="shared" si="7"/>
        <v>0</v>
      </c>
    </row>
    <row r="91" spans="1:6" ht="30" x14ac:dyDescent="0.25">
      <c r="A91" s="50">
        <v>48.4</v>
      </c>
      <c r="B91" s="49" t="s">
        <v>71</v>
      </c>
      <c r="C91" s="50" t="s">
        <v>15</v>
      </c>
      <c r="D91" s="102">
        <v>3</v>
      </c>
      <c r="E91" s="51"/>
      <c r="F91" s="52">
        <f t="shared" si="7"/>
        <v>0</v>
      </c>
    </row>
    <row r="92" spans="1:6" x14ac:dyDescent="0.25">
      <c r="A92" s="43"/>
      <c r="B92" s="147" t="s">
        <v>252</v>
      </c>
      <c r="C92" s="99"/>
      <c r="D92" s="99"/>
      <c r="E92" s="100"/>
      <c r="F92" s="17">
        <f>SUM(F88:F91)</f>
        <v>0</v>
      </c>
    </row>
    <row r="93" spans="1:6" x14ac:dyDescent="0.25">
      <c r="A93" s="103">
        <v>49</v>
      </c>
      <c r="B93" s="55" t="s">
        <v>72</v>
      </c>
      <c r="C93" s="62"/>
      <c r="D93" s="46"/>
      <c r="E93" s="63"/>
      <c r="F93" s="52"/>
    </row>
    <row r="94" spans="1:6" ht="45" x14ac:dyDescent="0.25">
      <c r="A94" s="50">
        <v>49.1</v>
      </c>
      <c r="B94" s="56" t="s">
        <v>73</v>
      </c>
      <c r="C94" s="50"/>
      <c r="D94" s="104"/>
      <c r="E94" s="57"/>
      <c r="F94" s="52"/>
    </row>
    <row r="95" spans="1:6" x14ac:dyDescent="0.25">
      <c r="A95" s="50">
        <v>49.2</v>
      </c>
      <c r="B95" s="56" t="s">
        <v>74</v>
      </c>
      <c r="C95" s="50" t="s">
        <v>15</v>
      </c>
      <c r="D95" s="104">
        <v>1</v>
      </c>
      <c r="E95" s="57"/>
      <c r="F95" s="52">
        <f>D95*E95</f>
        <v>0</v>
      </c>
    </row>
    <row r="96" spans="1:6" x14ac:dyDescent="0.25">
      <c r="A96" s="50">
        <v>49.3</v>
      </c>
      <c r="B96" s="56" t="s">
        <v>75</v>
      </c>
      <c r="C96" s="50" t="s">
        <v>15</v>
      </c>
      <c r="D96" s="104">
        <v>2</v>
      </c>
      <c r="E96" s="57"/>
      <c r="F96" s="52">
        <f t="shared" ref="F96:F99" si="8">D96*E96</f>
        <v>0</v>
      </c>
    </row>
    <row r="97" spans="1:6" x14ac:dyDescent="0.25">
      <c r="A97" s="50">
        <v>49.4</v>
      </c>
      <c r="B97" s="56" t="s">
        <v>76</v>
      </c>
      <c r="C97" s="50" t="s">
        <v>15</v>
      </c>
      <c r="D97" s="104">
        <v>1</v>
      </c>
      <c r="E97" s="57"/>
      <c r="F97" s="52">
        <f t="shared" si="8"/>
        <v>0</v>
      </c>
    </row>
    <row r="98" spans="1:6" x14ac:dyDescent="0.25">
      <c r="A98" s="50">
        <v>49.5</v>
      </c>
      <c r="B98" s="56" t="s">
        <v>77</v>
      </c>
      <c r="C98" s="50" t="s">
        <v>15</v>
      </c>
      <c r="D98" s="104">
        <v>1</v>
      </c>
      <c r="E98" s="57"/>
      <c r="F98" s="52">
        <f t="shared" si="8"/>
        <v>0</v>
      </c>
    </row>
    <row r="99" spans="1:6" x14ac:dyDescent="0.25">
      <c r="A99" s="50">
        <v>49.6</v>
      </c>
      <c r="B99" s="56" t="s">
        <v>78</v>
      </c>
      <c r="C99" s="50" t="s">
        <v>15</v>
      </c>
      <c r="D99" s="102">
        <v>1</v>
      </c>
      <c r="E99" s="58"/>
      <c r="F99" s="52">
        <f t="shared" si="8"/>
        <v>0</v>
      </c>
    </row>
    <row r="100" spans="1:6" x14ac:dyDescent="0.25">
      <c r="A100" s="43"/>
      <c r="B100" s="147" t="s">
        <v>253</v>
      </c>
      <c r="C100" s="99"/>
      <c r="D100" s="99"/>
      <c r="E100" s="100"/>
      <c r="F100" s="17">
        <f>SUM(F95:F99)</f>
        <v>0</v>
      </c>
    </row>
    <row r="101" spans="1:6" x14ac:dyDescent="0.25">
      <c r="A101" s="105" t="s">
        <v>423</v>
      </c>
      <c r="B101" s="55" t="s">
        <v>79</v>
      </c>
      <c r="C101" s="72"/>
      <c r="D101" s="46"/>
      <c r="E101" s="73"/>
      <c r="F101" s="52"/>
    </row>
    <row r="102" spans="1:6" ht="45" x14ac:dyDescent="0.25">
      <c r="A102" s="72">
        <v>50.1</v>
      </c>
      <c r="B102" s="59" t="s">
        <v>80</v>
      </c>
      <c r="C102" s="72"/>
      <c r="D102" s="46"/>
      <c r="E102" s="73"/>
      <c r="F102" s="52"/>
    </row>
    <row r="103" spans="1:6" ht="47.25" customHeight="1" x14ac:dyDescent="0.25">
      <c r="A103" s="81">
        <v>50.2</v>
      </c>
      <c r="B103" s="49" t="s">
        <v>81</v>
      </c>
      <c r="C103" s="50" t="s">
        <v>15</v>
      </c>
      <c r="D103" s="102">
        <v>2</v>
      </c>
      <c r="E103" s="51"/>
      <c r="F103" s="52">
        <f>D103*E103</f>
        <v>0</v>
      </c>
    </row>
    <row r="104" spans="1:6" ht="60" x14ac:dyDescent="0.25">
      <c r="A104" s="72">
        <v>50.3</v>
      </c>
      <c r="B104" s="49" t="s">
        <v>82</v>
      </c>
      <c r="C104" s="50" t="s">
        <v>15</v>
      </c>
      <c r="D104" s="102">
        <v>1</v>
      </c>
      <c r="E104" s="51"/>
      <c r="F104" s="52">
        <f t="shared" ref="F104:F106" si="9">D104*E104</f>
        <v>0</v>
      </c>
    </row>
    <row r="105" spans="1:6" ht="30.75" customHeight="1" x14ac:dyDescent="0.25">
      <c r="A105" s="81">
        <v>50.4</v>
      </c>
      <c r="B105" s="49" t="s">
        <v>83</v>
      </c>
      <c r="C105" s="50" t="s">
        <v>15</v>
      </c>
      <c r="D105" s="102">
        <v>3</v>
      </c>
      <c r="E105" s="51"/>
      <c r="F105" s="52">
        <f t="shared" si="9"/>
        <v>0</v>
      </c>
    </row>
    <row r="106" spans="1:6" ht="45" x14ac:dyDescent="0.25">
      <c r="A106" s="72">
        <v>50.5</v>
      </c>
      <c r="B106" s="60" t="s">
        <v>84</v>
      </c>
      <c r="C106" s="50" t="s">
        <v>15</v>
      </c>
      <c r="D106" s="102">
        <v>1</v>
      </c>
      <c r="E106" s="51"/>
      <c r="F106" s="52">
        <f t="shared" si="9"/>
        <v>0</v>
      </c>
    </row>
    <row r="107" spans="1:6" ht="25.5" customHeight="1" x14ac:dyDescent="0.25">
      <c r="A107" s="43"/>
      <c r="B107" s="147" t="s">
        <v>254</v>
      </c>
      <c r="C107" s="99"/>
      <c r="D107" s="99"/>
      <c r="E107" s="100"/>
      <c r="F107" s="17">
        <f>SUM(F103:F106)</f>
        <v>0</v>
      </c>
    </row>
    <row r="108" spans="1:6" x14ac:dyDescent="0.25">
      <c r="A108" s="103">
        <v>51</v>
      </c>
      <c r="B108" s="61" t="s">
        <v>85</v>
      </c>
      <c r="C108" s="62"/>
      <c r="D108" s="46"/>
      <c r="E108" s="63"/>
      <c r="F108" s="52"/>
    </row>
    <row r="109" spans="1:6" ht="63.75" customHeight="1" x14ac:dyDescent="0.25">
      <c r="A109" s="72">
        <v>51.1</v>
      </c>
      <c r="B109" s="59" t="s">
        <v>86</v>
      </c>
      <c r="C109" s="62"/>
      <c r="D109" s="46"/>
      <c r="E109" s="63"/>
      <c r="F109" s="52"/>
    </row>
    <row r="110" spans="1:6" ht="45" x14ac:dyDescent="0.25">
      <c r="A110" s="50">
        <v>51.2</v>
      </c>
      <c r="B110" s="49" t="s">
        <v>87</v>
      </c>
      <c r="C110" s="50" t="s">
        <v>15</v>
      </c>
      <c r="D110" s="102">
        <f>D88+D89+D91</f>
        <v>6</v>
      </c>
      <c r="E110" s="51"/>
      <c r="F110" s="52">
        <f>D110*E110</f>
        <v>0</v>
      </c>
    </row>
    <row r="111" spans="1:6" ht="45" x14ac:dyDescent="0.25">
      <c r="A111" s="72">
        <v>51.3</v>
      </c>
      <c r="B111" s="49" t="s">
        <v>88</v>
      </c>
      <c r="C111" s="50" t="s">
        <v>15</v>
      </c>
      <c r="D111" s="102">
        <f>D90</f>
        <v>2</v>
      </c>
      <c r="E111" s="51"/>
      <c r="F111" s="52">
        <f t="shared" ref="F111:F120" si="10">D111*E111</f>
        <v>0</v>
      </c>
    </row>
    <row r="112" spans="1:6" ht="60" x14ac:dyDescent="0.25">
      <c r="A112" s="50">
        <v>51.4</v>
      </c>
      <c r="B112" s="49" t="s">
        <v>89</v>
      </c>
      <c r="C112" s="50" t="s">
        <v>15</v>
      </c>
      <c r="D112" s="102">
        <f>D103</f>
        <v>2</v>
      </c>
      <c r="E112" s="51"/>
      <c r="F112" s="52">
        <f t="shared" si="10"/>
        <v>0</v>
      </c>
    </row>
    <row r="113" spans="1:6" ht="60" x14ac:dyDescent="0.25">
      <c r="A113" s="72">
        <v>51.5</v>
      </c>
      <c r="B113" s="49" t="s">
        <v>90</v>
      </c>
      <c r="C113" s="50" t="s">
        <v>15</v>
      </c>
      <c r="D113" s="102">
        <f>D105</f>
        <v>3</v>
      </c>
      <c r="E113" s="51"/>
      <c r="F113" s="52">
        <f t="shared" si="10"/>
        <v>0</v>
      </c>
    </row>
    <row r="114" spans="1:6" ht="60" x14ac:dyDescent="0.25">
      <c r="A114" s="50">
        <v>51.6</v>
      </c>
      <c r="B114" s="49" t="s">
        <v>91</v>
      </c>
      <c r="C114" s="50" t="s">
        <v>15</v>
      </c>
      <c r="D114" s="102">
        <f>D106</f>
        <v>1</v>
      </c>
      <c r="E114" s="51"/>
      <c r="F114" s="52">
        <f t="shared" si="10"/>
        <v>0</v>
      </c>
    </row>
    <row r="115" spans="1:6" ht="45" x14ac:dyDescent="0.25">
      <c r="A115" s="72">
        <v>51.7</v>
      </c>
      <c r="B115" s="60" t="s">
        <v>163</v>
      </c>
      <c r="C115" s="50" t="s">
        <v>18</v>
      </c>
      <c r="D115" s="106">
        <v>18</v>
      </c>
      <c r="E115" s="64"/>
      <c r="F115" s="52">
        <f t="shared" si="10"/>
        <v>0</v>
      </c>
    </row>
    <row r="116" spans="1:6" ht="45" x14ac:dyDescent="0.25">
      <c r="A116" s="50">
        <v>51.8</v>
      </c>
      <c r="B116" s="60" t="s">
        <v>92</v>
      </c>
      <c r="C116" s="50" t="s">
        <v>18</v>
      </c>
      <c r="D116" s="106">
        <v>10</v>
      </c>
      <c r="E116" s="64"/>
      <c r="F116" s="52">
        <f t="shared" si="10"/>
        <v>0</v>
      </c>
    </row>
    <row r="117" spans="1:6" x14ac:dyDescent="0.25">
      <c r="A117" s="72">
        <v>51.9</v>
      </c>
      <c r="B117" s="65" t="s">
        <v>93</v>
      </c>
      <c r="C117" s="66"/>
      <c r="D117" s="107"/>
      <c r="E117" s="67"/>
      <c r="F117" s="52">
        <f t="shared" si="10"/>
        <v>0</v>
      </c>
    </row>
    <row r="118" spans="1:6" ht="60" x14ac:dyDescent="0.25">
      <c r="A118" s="102">
        <v>51.1</v>
      </c>
      <c r="B118" s="68" t="s">
        <v>94</v>
      </c>
      <c r="C118" s="69"/>
      <c r="D118" s="108"/>
      <c r="E118" s="70"/>
      <c r="F118" s="52">
        <f t="shared" si="10"/>
        <v>0</v>
      </c>
    </row>
    <row r="119" spans="1:6" x14ac:dyDescent="0.25">
      <c r="A119" s="72">
        <v>51.11</v>
      </c>
      <c r="B119" s="71" t="s">
        <v>95</v>
      </c>
      <c r="C119" s="69" t="s">
        <v>18</v>
      </c>
      <c r="D119" s="104">
        <f>D116</f>
        <v>10</v>
      </c>
      <c r="E119" s="70"/>
      <c r="F119" s="52">
        <f t="shared" si="10"/>
        <v>0</v>
      </c>
    </row>
    <row r="120" spans="1:6" ht="30" x14ac:dyDescent="0.25">
      <c r="A120" s="50">
        <v>51.12</v>
      </c>
      <c r="B120" s="71" t="s">
        <v>96</v>
      </c>
      <c r="C120" s="69" t="s">
        <v>15</v>
      </c>
      <c r="D120" s="104">
        <v>8</v>
      </c>
      <c r="E120" s="70"/>
      <c r="F120" s="52">
        <f t="shared" si="10"/>
        <v>0</v>
      </c>
    </row>
    <row r="121" spans="1:6" ht="25.5" customHeight="1" x14ac:dyDescent="0.25">
      <c r="A121" s="43"/>
      <c r="B121" s="147" t="s">
        <v>255</v>
      </c>
      <c r="C121" s="99"/>
      <c r="D121" s="99"/>
      <c r="E121" s="100"/>
      <c r="F121" s="17">
        <f>SUM(F110:F120)</f>
        <v>0</v>
      </c>
    </row>
    <row r="122" spans="1:6" x14ac:dyDescent="0.25">
      <c r="A122" s="105" t="s">
        <v>424</v>
      </c>
      <c r="B122" s="61" t="s">
        <v>97</v>
      </c>
      <c r="C122" s="72"/>
      <c r="D122" s="46"/>
      <c r="E122" s="73"/>
      <c r="F122" s="52"/>
    </row>
    <row r="123" spans="1:6" ht="45" x14ac:dyDescent="0.25">
      <c r="A123" s="72">
        <v>52.1</v>
      </c>
      <c r="B123" s="59" t="s">
        <v>98</v>
      </c>
      <c r="C123" s="72"/>
      <c r="D123" s="46"/>
      <c r="E123" s="73"/>
      <c r="F123" s="52"/>
    </row>
    <row r="124" spans="1:6" ht="45" x14ac:dyDescent="0.25">
      <c r="A124" s="72">
        <v>52.2</v>
      </c>
      <c r="B124" s="49" t="s">
        <v>100</v>
      </c>
      <c r="C124" s="50" t="s">
        <v>15</v>
      </c>
      <c r="D124" s="102">
        <v>1</v>
      </c>
      <c r="E124" s="51"/>
      <c r="F124" s="52">
        <f t="shared" ref="F124:F131" si="11">D124*E124</f>
        <v>0</v>
      </c>
    </row>
    <row r="125" spans="1:6" ht="45" x14ac:dyDescent="0.25">
      <c r="A125" s="72">
        <v>52.3</v>
      </c>
      <c r="B125" s="56" t="s">
        <v>101</v>
      </c>
      <c r="C125" s="50" t="s">
        <v>15</v>
      </c>
      <c r="D125" s="102">
        <v>1</v>
      </c>
      <c r="E125" s="70"/>
      <c r="F125" s="52">
        <f t="shared" si="11"/>
        <v>0</v>
      </c>
    </row>
    <row r="126" spans="1:6" ht="45" customHeight="1" x14ac:dyDescent="0.25">
      <c r="A126" s="72">
        <v>52.4</v>
      </c>
      <c r="B126" s="74" t="s">
        <v>102</v>
      </c>
      <c r="C126" s="156"/>
      <c r="D126" s="46"/>
      <c r="E126" s="63"/>
      <c r="F126" s="52">
        <f t="shared" si="11"/>
        <v>0</v>
      </c>
    </row>
    <row r="127" spans="1:6" x14ac:dyDescent="0.25">
      <c r="A127" s="72">
        <v>52.5</v>
      </c>
      <c r="B127" s="75" t="s">
        <v>103</v>
      </c>
      <c r="C127" s="92" t="s">
        <v>15</v>
      </c>
      <c r="D127" s="106">
        <v>1</v>
      </c>
      <c r="E127" s="64"/>
      <c r="F127" s="52">
        <f t="shared" si="11"/>
        <v>0</v>
      </c>
    </row>
    <row r="128" spans="1:6" x14ac:dyDescent="0.25">
      <c r="A128" s="72">
        <v>52.6</v>
      </c>
      <c r="B128" s="75" t="s">
        <v>104</v>
      </c>
      <c r="C128" s="92" t="s">
        <v>15</v>
      </c>
      <c r="D128" s="106">
        <v>1</v>
      </c>
      <c r="E128" s="64"/>
      <c r="F128" s="52">
        <f t="shared" si="11"/>
        <v>0</v>
      </c>
    </row>
    <row r="129" spans="1:6" x14ac:dyDescent="0.25">
      <c r="A129" s="72">
        <v>52.7</v>
      </c>
      <c r="B129" s="75" t="s">
        <v>105</v>
      </c>
      <c r="C129" s="92" t="s">
        <v>15</v>
      </c>
      <c r="D129" s="106">
        <v>1</v>
      </c>
      <c r="E129" s="64"/>
      <c r="F129" s="52">
        <f t="shared" si="11"/>
        <v>0</v>
      </c>
    </row>
    <row r="130" spans="1:6" x14ac:dyDescent="0.25">
      <c r="A130" s="72">
        <v>52.8</v>
      </c>
      <c r="B130" s="75" t="s">
        <v>106</v>
      </c>
      <c r="C130" s="92" t="s">
        <v>15</v>
      </c>
      <c r="D130" s="106">
        <v>1</v>
      </c>
      <c r="E130" s="64"/>
      <c r="F130" s="52">
        <f t="shared" si="11"/>
        <v>0</v>
      </c>
    </row>
    <row r="131" spans="1:6" x14ac:dyDescent="0.25">
      <c r="A131" s="72">
        <v>52.9</v>
      </c>
      <c r="B131" s="75" t="s">
        <v>107</v>
      </c>
      <c r="C131" s="92" t="s">
        <v>15</v>
      </c>
      <c r="D131" s="106">
        <v>1</v>
      </c>
      <c r="E131" s="64"/>
      <c r="F131" s="52">
        <f t="shared" si="11"/>
        <v>0</v>
      </c>
    </row>
    <row r="132" spans="1:6" ht="24" customHeight="1" x14ac:dyDescent="0.25">
      <c r="A132" s="43"/>
      <c r="B132" s="147" t="s">
        <v>276</v>
      </c>
      <c r="C132" s="99"/>
      <c r="D132" s="99"/>
      <c r="E132" s="100"/>
      <c r="F132" s="17">
        <f>SUM(F124:F131)</f>
        <v>0</v>
      </c>
    </row>
    <row r="133" spans="1:6" x14ac:dyDescent="0.25">
      <c r="A133" s="109">
        <v>53</v>
      </c>
      <c r="B133" s="76" t="s">
        <v>108</v>
      </c>
      <c r="C133" s="50"/>
      <c r="D133" s="102"/>
      <c r="E133" s="51"/>
      <c r="F133" s="52"/>
    </row>
    <row r="134" spans="1:6" ht="75" x14ac:dyDescent="0.25">
      <c r="A134" s="81">
        <v>53.1</v>
      </c>
      <c r="B134" s="31" t="s">
        <v>109</v>
      </c>
      <c r="C134" s="50" t="s">
        <v>481</v>
      </c>
      <c r="D134" s="106">
        <v>1</v>
      </c>
      <c r="E134" s="77"/>
      <c r="F134" s="52">
        <f>D134*E134</f>
        <v>0</v>
      </c>
    </row>
    <row r="135" spans="1:6" x14ac:dyDescent="0.25">
      <c r="A135" s="81">
        <v>53.2</v>
      </c>
      <c r="B135" s="49" t="s">
        <v>111</v>
      </c>
      <c r="C135" s="50" t="s">
        <v>481</v>
      </c>
      <c r="D135" s="102">
        <v>1</v>
      </c>
      <c r="E135" s="51"/>
      <c r="F135" s="52">
        <f t="shared" ref="F135:F146" si="12">D135*E135</f>
        <v>0</v>
      </c>
    </row>
    <row r="136" spans="1:6" ht="21" customHeight="1" x14ac:dyDescent="0.25">
      <c r="A136" s="81">
        <v>53.3</v>
      </c>
      <c r="B136" s="78" t="s">
        <v>112</v>
      </c>
      <c r="C136" s="157"/>
      <c r="D136" s="158"/>
      <c r="E136" s="79"/>
      <c r="F136" s="52">
        <f t="shared" si="12"/>
        <v>0</v>
      </c>
    </row>
    <row r="137" spans="1:6" ht="30" x14ac:dyDescent="0.25">
      <c r="A137" s="81">
        <v>53.4</v>
      </c>
      <c r="B137" s="80" t="s">
        <v>113</v>
      </c>
      <c r="C137" s="81" t="s">
        <v>15</v>
      </c>
      <c r="D137" s="108">
        <v>3</v>
      </c>
      <c r="E137" s="82"/>
      <c r="F137" s="52">
        <f t="shared" si="12"/>
        <v>0</v>
      </c>
    </row>
    <row r="138" spans="1:6" ht="30" x14ac:dyDescent="0.25">
      <c r="A138" s="81">
        <v>53.5</v>
      </c>
      <c r="B138" s="80" t="s">
        <v>114</v>
      </c>
      <c r="C138" s="81" t="s">
        <v>15</v>
      </c>
      <c r="D138" s="108">
        <v>1</v>
      </c>
      <c r="E138" s="82"/>
      <c r="F138" s="52">
        <f t="shared" si="12"/>
        <v>0</v>
      </c>
    </row>
    <row r="139" spans="1:6" ht="30" x14ac:dyDescent="0.25">
      <c r="A139" s="81">
        <v>53.6</v>
      </c>
      <c r="B139" s="80" t="s">
        <v>115</v>
      </c>
      <c r="C139" s="81" t="s">
        <v>15</v>
      </c>
      <c r="D139" s="108">
        <v>2</v>
      </c>
      <c r="E139" s="82"/>
      <c r="F139" s="52">
        <f t="shared" si="12"/>
        <v>0</v>
      </c>
    </row>
    <row r="140" spans="1:6" ht="45" x14ac:dyDescent="0.25">
      <c r="A140" s="81">
        <v>53.7</v>
      </c>
      <c r="B140" s="83" t="s">
        <v>116</v>
      </c>
      <c r="C140" s="81" t="s">
        <v>15</v>
      </c>
      <c r="D140" s="108">
        <v>1</v>
      </c>
      <c r="E140" s="84"/>
      <c r="F140" s="52">
        <f t="shared" si="12"/>
        <v>0</v>
      </c>
    </row>
    <row r="141" spans="1:6" ht="45" x14ac:dyDescent="0.25">
      <c r="A141" s="81">
        <v>53.8</v>
      </c>
      <c r="B141" s="83" t="s">
        <v>117</v>
      </c>
      <c r="C141" s="81" t="s">
        <v>15</v>
      </c>
      <c r="D141" s="108">
        <v>1</v>
      </c>
      <c r="E141" s="84"/>
      <c r="F141" s="52">
        <f t="shared" si="12"/>
        <v>0</v>
      </c>
    </row>
    <row r="142" spans="1:6" ht="45" x14ac:dyDescent="0.25">
      <c r="A142" s="81">
        <v>53.9</v>
      </c>
      <c r="B142" s="83" t="s">
        <v>118</v>
      </c>
      <c r="C142" s="81" t="s">
        <v>15</v>
      </c>
      <c r="D142" s="108">
        <v>3</v>
      </c>
      <c r="E142" s="84"/>
      <c r="F142" s="52">
        <f t="shared" si="12"/>
        <v>0</v>
      </c>
    </row>
    <row r="143" spans="1:6" ht="30" x14ac:dyDescent="0.25">
      <c r="A143" s="108">
        <v>53.1</v>
      </c>
      <c r="B143" s="83" t="s">
        <v>119</v>
      </c>
      <c r="C143" s="81" t="s">
        <v>15</v>
      </c>
      <c r="D143" s="108">
        <f>D138</f>
        <v>1</v>
      </c>
      <c r="E143" s="84"/>
      <c r="F143" s="52">
        <f t="shared" si="12"/>
        <v>0</v>
      </c>
    </row>
    <row r="144" spans="1:6" ht="30" x14ac:dyDescent="0.25">
      <c r="A144" s="81">
        <v>53.11</v>
      </c>
      <c r="B144" s="80" t="s">
        <v>120</v>
      </c>
      <c r="C144" s="81" t="s">
        <v>481</v>
      </c>
      <c r="D144" s="108">
        <v>1</v>
      </c>
      <c r="E144" s="82"/>
      <c r="F144" s="52">
        <f t="shared" si="12"/>
        <v>0</v>
      </c>
    </row>
    <row r="145" spans="1:6" ht="30" x14ac:dyDescent="0.25">
      <c r="A145" s="108">
        <v>53.12</v>
      </c>
      <c r="B145" s="80" t="s">
        <v>121</v>
      </c>
      <c r="C145" s="81" t="s">
        <v>481</v>
      </c>
      <c r="D145" s="108">
        <v>1</v>
      </c>
      <c r="E145" s="82"/>
      <c r="F145" s="52">
        <f t="shared" si="12"/>
        <v>0</v>
      </c>
    </row>
    <row r="146" spans="1:6" ht="16.5" customHeight="1" x14ac:dyDescent="0.25">
      <c r="A146" s="81">
        <v>53.13</v>
      </c>
      <c r="B146" s="80" t="s">
        <v>122</v>
      </c>
      <c r="C146" s="81" t="s">
        <v>481</v>
      </c>
      <c r="D146" s="108">
        <v>1</v>
      </c>
      <c r="E146" s="82"/>
      <c r="F146" s="52">
        <f t="shared" si="12"/>
        <v>0</v>
      </c>
    </row>
    <row r="147" spans="1:6" ht="23.25" customHeight="1" x14ac:dyDescent="0.25">
      <c r="A147" s="43"/>
      <c r="B147" s="147" t="s">
        <v>277</v>
      </c>
      <c r="C147" s="99"/>
      <c r="D147" s="99"/>
      <c r="E147" s="100"/>
      <c r="F147" s="17">
        <f>SUM(F134:F146)</f>
        <v>0</v>
      </c>
    </row>
    <row r="148" spans="1:6" x14ac:dyDescent="0.25">
      <c r="A148" s="85">
        <v>54</v>
      </c>
      <c r="B148" s="86" t="s">
        <v>123</v>
      </c>
      <c r="C148" s="85"/>
      <c r="D148" s="104"/>
      <c r="E148" s="57"/>
      <c r="F148" s="52"/>
    </row>
    <row r="149" spans="1:6" ht="30" x14ac:dyDescent="0.25">
      <c r="A149" s="50">
        <v>54.1</v>
      </c>
      <c r="B149" s="56" t="s">
        <v>125</v>
      </c>
      <c r="C149" s="50" t="s">
        <v>15</v>
      </c>
      <c r="D149" s="104">
        <v>1</v>
      </c>
      <c r="E149" s="57"/>
      <c r="F149" s="52">
        <f>D149*E149</f>
        <v>0</v>
      </c>
    </row>
    <row r="150" spans="1:6" ht="17.25" customHeight="1" x14ac:dyDescent="0.25">
      <c r="A150" s="43"/>
      <c r="B150" s="147" t="s">
        <v>278</v>
      </c>
      <c r="C150" s="99"/>
      <c r="D150" s="99"/>
      <c r="E150" s="100"/>
      <c r="F150" s="17">
        <f>SUM(F149:F149)</f>
        <v>0</v>
      </c>
    </row>
    <row r="151" spans="1:6" ht="17.25" customHeight="1" x14ac:dyDescent="0.25">
      <c r="A151" s="90">
        <v>55</v>
      </c>
      <c r="B151" s="187" t="s">
        <v>20</v>
      </c>
      <c r="C151" s="162"/>
      <c r="D151" s="162"/>
      <c r="E151" s="162"/>
      <c r="F151" s="8"/>
    </row>
    <row r="152" spans="1:6" ht="76.5" customHeight="1" x14ac:dyDescent="0.25">
      <c r="A152" s="27">
        <v>55.1</v>
      </c>
      <c r="B152" s="14" t="s">
        <v>228</v>
      </c>
      <c r="C152" s="19" t="s">
        <v>15</v>
      </c>
      <c r="D152" s="19">
        <v>1</v>
      </c>
      <c r="E152" s="13"/>
      <c r="F152" s="12">
        <f>D152*E152</f>
        <v>0</v>
      </c>
    </row>
    <row r="153" spans="1:6" ht="75" x14ac:dyDescent="0.25">
      <c r="A153" s="93">
        <v>55.2</v>
      </c>
      <c r="B153" s="14" t="s">
        <v>482</v>
      </c>
      <c r="C153" s="15" t="s">
        <v>18</v>
      </c>
      <c r="D153" s="111">
        <f>3.72*3+1.72+1.5</f>
        <v>14.38</v>
      </c>
      <c r="E153" s="87"/>
      <c r="F153" s="12">
        <f>D153*E153</f>
        <v>0</v>
      </c>
    </row>
    <row r="154" spans="1:6" x14ac:dyDescent="0.25">
      <c r="A154" s="43"/>
      <c r="B154" s="147" t="s">
        <v>279</v>
      </c>
      <c r="C154" s="99"/>
      <c r="D154" s="99"/>
      <c r="E154" s="100"/>
      <c r="F154" s="17">
        <f>SUM(F152:F153)</f>
        <v>0</v>
      </c>
    </row>
    <row r="155" spans="1:6" x14ac:dyDescent="0.25">
      <c r="A155" s="112">
        <v>56</v>
      </c>
      <c r="B155" s="118" t="s">
        <v>38</v>
      </c>
      <c r="C155" s="9"/>
      <c r="D155" s="9"/>
      <c r="E155" s="9"/>
      <c r="F155" s="26"/>
    </row>
    <row r="156" spans="1:6" ht="60" x14ac:dyDescent="0.25">
      <c r="A156" s="92">
        <v>56.1</v>
      </c>
      <c r="B156" s="14" t="s">
        <v>483</v>
      </c>
      <c r="C156" s="19" t="s">
        <v>12</v>
      </c>
      <c r="D156" s="20">
        <f>2.8*(4*0.3*0.3)</f>
        <v>1.008</v>
      </c>
      <c r="E156" s="21"/>
      <c r="F156" s="12">
        <f>D156*E156</f>
        <v>0</v>
      </c>
    </row>
    <row r="157" spans="1:6" ht="45" x14ac:dyDescent="0.25">
      <c r="A157" s="27">
        <v>56.2</v>
      </c>
      <c r="B157" s="14" t="s">
        <v>232</v>
      </c>
      <c r="C157" s="19" t="s">
        <v>8</v>
      </c>
      <c r="D157" s="20">
        <f>2.8*(5.9*2+3.33*2)-(0.9*2.2+1.5*3.33)</f>
        <v>44.713000000000001</v>
      </c>
      <c r="E157" s="21"/>
      <c r="F157" s="12">
        <f>D157*E157</f>
        <v>0</v>
      </c>
    </row>
    <row r="158" spans="1:6" ht="60" x14ac:dyDescent="0.25">
      <c r="A158" s="92">
        <v>56.3</v>
      </c>
      <c r="B158" s="14" t="s">
        <v>235</v>
      </c>
      <c r="C158" s="19" t="s">
        <v>8</v>
      </c>
      <c r="D158" s="20">
        <f>0.9*(9.53*2+3.93)</f>
        <v>20.690999999999999</v>
      </c>
      <c r="E158" s="21"/>
      <c r="F158" s="12">
        <f>D158*E158</f>
        <v>0</v>
      </c>
    </row>
    <row r="159" spans="1:6" ht="60.75" customHeight="1" x14ac:dyDescent="0.25">
      <c r="A159" s="27">
        <v>56.4</v>
      </c>
      <c r="B159" s="14" t="s">
        <v>347</v>
      </c>
      <c r="C159" s="19" t="s">
        <v>8</v>
      </c>
      <c r="D159" s="20">
        <f>0.58*(6.6*2+3.93)</f>
        <v>9.9353999999999996</v>
      </c>
      <c r="E159" s="21"/>
      <c r="F159" s="12">
        <f>D159*E159</f>
        <v>0</v>
      </c>
    </row>
    <row r="160" spans="1:6" ht="45" x14ac:dyDescent="0.25">
      <c r="A160" s="92">
        <v>56.5</v>
      </c>
      <c r="B160" s="14" t="s">
        <v>229</v>
      </c>
      <c r="C160" s="19" t="s">
        <v>233</v>
      </c>
      <c r="D160" s="20">
        <f>0.15*0.2*(5.9*2+3.93*2)</f>
        <v>0.58979999999999999</v>
      </c>
      <c r="E160" s="21"/>
      <c r="F160" s="12">
        <f t="shared" ref="F160:F166" si="13">D160*E160</f>
        <v>0</v>
      </c>
    </row>
    <row r="161" spans="1:6" ht="30" x14ac:dyDescent="0.25">
      <c r="A161" s="27">
        <v>56.6</v>
      </c>
      <c r="B161" s="14" t="s">
        <v>234</v>
      </c>
      <c r="C161" s="19" t="s">
        <v>233</v>
      </c>
      <c r="D161" s="20">
        <f>0.25*0.1*(9.53*2+3.93)</f>
        <v>0.57474999999999998</v>
      </c>
      <c r="E161" s="21"/>
      <c r="F161" s="12">
        <f t="shared" si="13"/>
        <v>0</v>
      </c>
    </row>
    <row r="162" spans="1:6" ht="30" x14ac:dyDescent="0.25">
      <c r="A162" s="92">
        <v>56.7</v>
      </c>
      <c r="B162" s="14" t="s">
        <v>236</v>
      </c>
      <c r="C162" s="19" t="s">
        <v>233</v>
      </c>
      <c r="D162" s="20">
        <f>0.1*0.25*(6.6*2+3.93)</f>
        <v>0.42825000000000002</v>
      </c>
      <c r="E162" s="21"/>
      <c r="F162" s="12">
        <f t="shared" si="13"/>
        <v>0</v>
      </c>
    </row>
    <row r="163" spans="1:6" ht="75" customHeight="1" x14ac:dyDescent="0.25">
      <c r="A163" s="27">
        <v>56.8</v>
      </c>
      <c r="B163" s="14" t="s">
        <v>171</v>
      </c>
      <c r="C163" s="19" t="s">
        <v>15</v>
      </c>
      <c r="D163" s="20">
        <v>4</v>
      </c>
      <c r="E163" s="21"/>
      <c r="F163" s="12">
        <f t="shared" si="13"/>
        <v>0</v>
      </c>
    </row>
    <row r="164" spans="1:6" ht="30" x14ac:dyDescent="0.25">
      <c r="A164" s="92">
        <v>56.9</v>
      </c>
      <c r="B164" s="14" t="s">
        <v>172</v>
      </c>
      <c r="C164" s="19" t="s">
        <v>8</v>
      </c>
      <c r="D164" s="20">
        <f>2*(2.8*(5.9*2+3.33*2)-(0.9*2.2+1.5*3.33))+2*(0.9*(9.53*2+3.93))+2*(0.58*(6.6*2+3.93))</f>
        <v>150.6788</v>
      </c>
      <c r="E164" s="25"/>
      <c r="F164" s="12">
        <f t="shared" si="13"/>
        <v>0</v>
      </c>
    </row>
    <row r="165" spans="1:6" ht="45" x14ac:dyDescent="0.25">
      <c r="A165" s="93">
        <v>56.1</v>
      </c>
      <c r="B165" s="14" t="s">
        <v>345</v>
      </c>
      <c r="C165" s="15" t="s">
        <v>8</v>
      </c>
      <c r="D165" s="20">
        <f>2*(2.8*(5.9*2+3.33*2)-(0.9*2.2+1.5*3.33))+2*(0.9*(9.53*2+3.93))+2*(0.58*(6.6*2+3.93))</f>
        <v>150.6788</v>
      </c>
      <c r="E165" s="21"/>
      <c r="F165" s="12">
        <f t="shared" si="13"/>
        <v>0</v>
      </c>
    </row>
    <row r="166" spans="1:6" ht="45" x14ac:dyDescent="0.25">
      <c r="A166" s="92">
        <v>56.11</v>
      </c>
      <c r="B166" s="14" t="s">
        <v>348</v>
      </c>
      <c r="C166" s="15" t="s">
        <v>8</v>
      </c>
      <c r="D166" s="20">
        <f>2*(2.8*(5.9*2+3.33*2)-(0.9*2.2+1.5*3.33))+2*(0.9*(9.53*2+3.93))+2*(0.58*(6.6*2+3.93))</f>
        <v>150.6788</v>
      </c>
      <c r="E166" s="21"/>
      <c r="F166" s="12">
        <f t="shared" si="13"/>
        <v>0</v>
      </c>
    </row>
    <row r="167" spans="1:6" x14ac:dyDescent="0.25">
      <c r="A167" s="88"/>
      <c r="B167" s="147" t="s">
        <v>280</v>
      </c>
      <c r="C167" s="99"/>
      <c r="D167" s="99"/>
      <c r="E167" s="100"/>
      <c r="F167" s="17">
        <f>SUM(F156:F166)</f>
        <v>0</v>
      </c>
    </row>
    <row r="168" spans="1:6" x14ac:dyDescent="0.25">
      <c r="A168" s="112">
        <v>57</v>
      </c>
      <c r="B168" s="118" t="s">
        <v>237</v>
      </c>
      <c r="C168" s="22"/>
      <c r="D168" s="22"/>
      <c r="E168" s="22"/>
      <c r="F168" s="12"/>
    </row>
    <row r="169" spans="1:6" ht="62.25" customHeight="1" x14ac:dyDescent="0.25">
      <c r="A169" s="15">
        <v>57.1</v>
      </c>
      <c r="B169" s="14" t="s">
        <v>238</v>
      </c>
      <c r="C169" s="15" t="s">
        <v>8</v>
      </c>
      <c r="D169" s="19">
        <f>6.6*3.93</f>
        <v>25.937999999999999</v>
      </c>
      <c r="E169" s="19"/>
      <c r="F169" s="12">
        <f>D169*E169</f>
        <v>0</v>
      </c>
    </row>
    <row r="170" spans="1:6" ht="75" x14ac:dyDescent="0.25">
      <c r="A170" s="15">
        <v>57.2</v>
      </c>
      <c r="B170" s="14" t="s">
        <v>484</v>
      </c>
      <c r="C170" s="15" t="s">
        <v>8</v>
      </c>
      <c r="D170" s="19">
        <f>6.6*3.93</f>
        <v>25.937999999999999</v>
      </c>
      <c r="E170" s="19"/>
      <c r="F170" s="12">
        <f>D170*E170</f>
        <v>0</v>
      </c>
    </row>
    <row r="171" spans="1:6" x14ac:dyDescent="0.25">
      <c r="A171" s="15">
        <v>57.3</v>
      </c>
      <c r="B171" s="14" t="s">
        <v>239</v>
      </c>
      <c r="C171" s="19" t="s">
        <v>18</v>
      </c>
      <c r="D171" s="19">
        <f>4</f>
        <v>4</v>
      </c>
      <c r="E171" s="19"/>
      <c r="F171" s="12">
        <f>D171*E171</f>
        <v>0</v>
      </c>
    </row>
    <row r="172" spans="1:6" x14ac:dyDescent="0.25">
      <c r="A172" s="88"/>
      <c r="B172" s="147" t="s">
        <v>281</v>
      </c>
      <c r="C172" s="99"/>
      <c r="D172" s="99"/>
      <c r="E172" s="100"/>
      <c r="F172" s="17">
        <f>SUM(F169:F171)</f>
        <v>0</v>
      </c>
    </row>
    <row r="173" spans="1:6" x14ac:dyDescent="0.25">
      <c r="A173" s="89"/>
      <c r="B173" s="148" t="s">
        <v>256</v>
      </c>
      <c r="C173" s="159"/>
      <c r="D173" s="159"/>
      <c r="E173" s="159"/>
      <c r="F173" s="160">
        <f>F19+F31+F55+F58+F62+F69+F76+F84+F92+F100+F107+F121+F132+F147+F150+F154+F167+F172</f>
        <v>0</v>
      </c>
    </row>
  </sheetData>
  <pageMargins left="0.7" right="0.7" top="0.75" bottom="0.75" header="0.3" footer="0.3"/>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1"/>
  <sheetViews>
    <sheetView view="pageBreakPreview" zoomScaleNormal="100" zoomScaleSheetLayoutView="100" workbookViewId="0">
      <selection activeCell="I9" sqref="I9"/>
    </sheetView>
  </sheetViews>
  <sheetFormatPr defaultRowHeight="15" x14ac:dyDescent="0.25"/>
  <cols>
    <col min="1" max="1" width="8.140625" customWidth="1"/>
    <col min="2" max="2" width="72.85546875" customWidth="1"/>
    <col min="3" max="3" width="13.28515625" customWidth="1"/>
    <col min="4" max="4" width="11.28515625" customWidth="1"/>
    <col min="5" max="5" width="12.42578125" customWidth="1"/>
    <col min="6" max="6" width="13.28515625" customWidth="1"/>
  </cols>
  <sheetData>
    <row r="1" spans="1:6" x14ac:dyDescent="0.25">
      <c r="A1" s="1" t="s">
        <v>0</v>
      </c>
      <c r="B1" s="2" t="s">
        <v>1</v>
      </c>
      <c r="C1" s="2" t="s">
        <v>2</v>
      </c>
      <c r="D1" s="2" t="s">
        <v>3</v>
      </c>
      <c r="E1" s="3" t="s">
        <v>4</v>
      </c>
      <c r="F1" s="3" t="s">
        <v>5</v>
      </c>
    </row>
    <row r="2" spans="1:6" x14ac:dyDescent="0.25">
      <c r="A2" s="133" t="s">
        <v>257</v>
      </c>
      <c r="B2" s="161" t="s">
        <v>258</v>
      </c>
      <c r="C2" s="161"/>
      <c r="D2" s="161"/>
      <c r="E2" s="161"/>
      <c r="F2" s="18"/>
    </row>
    <row r="3" spans="1:6" x14ac:dyDescent="0.25">
      <c r="A3" s="90">
        <v>58</v>
      </c>
      <c r="B3" s="162" t="s">
        <v>11</v>
      </c>
      <c r="C3" s="162"/>
      <c r="D3" s="162"/>
      <c r="E3" s="162"/>
      <c r="F3" s="8"/>
    </row>
    <row r="4" spans="1:6" x14ac:dyDescent="0.25">
      <c r="A4" s="90"/>
      <c r="B4" s="207" t="s">
        <v>381</v>
      </c>
      <c r="C4" s="162"/>
      <c r="D4" s="162"/>
      <c r="E4" s="162"/>
      <c r="F4" s="8"/>
    </row>
    <row r="5" spans="1:6" ht="75" x14ac:dyDescent="0.25">
      <c r="A5" s="27">
        <v>58.1</v>
      </c>
      <c r="B5" s="14" t="s">
        <v>178</v>
      </c>
      <c r="C5" s="19" t="s">
        <v>12</v>
      </c>
      <c r="D5" s="20">
        <f>0.6*1.3*((2.17*4+2.8*16)+(5.1*12+1*6))</f>
        <v>94.13039999999998</v>
      </c>
      <c r="E5" s="21"/>
      <c r="F5" s="8">
        <f>D5*E5</f>
        <v>0</v>
      </c>
    </row>
    <row r="6" spans="1:6" x14ac:dyDescent="0.25">
      <c r="A6" s="27">
        <v>58.2</v>
      </c>
      <c r="B6" s="14" t="s">
        <v>259</v>
      </c>
      <c r="C6" s="19" t="s">
        <v>12</v>
      </c>
      <c r="D6" s="20">
        <f>24*1.2*1.2*1.86</f>
        <v>64.281599999999997</v>
      </c>
      <c r="E6" s="21"/>
      <c r="F6" s="8">
        <f t="shared" ref="F6:F26" si="0">D6*E6</f>
        <v>0</v>
      </c>
    </row>
    <row r="7" spans="1:6" x14ac:dyDescent="0.25">
      <c r="A7" s="27"/>
      <c r="B7" s="211" t="s">
        <v>382</v>
      </c>
      <c r="C7" s="19"/>
      <c r="D7" s="20"/>
      <c r="E7" s="21"/>
      <c r="F7" s="8">
        <v>0</v>
      </c>
    </row>
    <row r="8" spans="1:6" ht="60" x14ac:dyDescent="0.25">
      <c r="A8" s="92">
        <v>58.3</v>
      </c>
      <c r="B8" s="10" t="s">
        <v>263</v>
      </c>
      <c r="C8" s="11" t="s">
        <v>12</v>
      </c>
      <c r="D8" s="21">
        <f>0.65*(3.52*5.9*2+3.7*1.8*4+3.7*5.9*6+3.52*1.8*1)+0.65*(5.9*1.4*2+1.1*1.75*6+1.4*1.75*2)</f>
        <v>155.00030000000001</v>
      </c>
      <c r="E8" s="13"/>
      <c r="F8" s="23">
        <f>D8*E8</f>
        <v>0</v>
      </c>
    </row>
    <row r="9" spans="1:6" ht="45" x14ac:dyDescent="0.25">
      <c r="A9" s="27">
        <v>58.4</v>
      </c>
      <c r="B9" s="14" t="s">
        <v>191</v>
      </c>
      <c r="C9" s="15" t="s">
        <v>12</v>
      </c>
      <c r="D9" s="21">
        <f>0.3*(3.52*5.9*2+3.7*1.8*4+3.7*5.9*6+3.52*1.8*1)+0.3*(5.9*1.4*2+1.1*1.75*6+1.4*1.75*2)</f>
        <v>71.538600000000002</v>
      </c>
      <c r="E9" s="21"/>
      <c r="F9" s="23">
        <f>D9*E9</f>
        <v>0</v>
      </c>
    </row>
    <row r="10" spans="1:6" x14ac:dyDescent="0.25">
      <c r="A10" s="27"/>
      <c r="B10" s="211" t="s">
        <v>383</v>
      </c>
      <c r="C10" s="19"/>
      <c r="D10" s="20"/>
      <c r="E10" s="21"/>
      <c r="F10" s="8">
        <v>0</v>
      </c>
    </row>
    <row r="11" spans="1:6" ht="45" x14ac:dyDescent="0.25">
      <c r="A11" s="92">
        <v>58.5</v>
      </c>
      <c r="B11" s="14" t="s">
        <v>52</v>
      </c>
      <c r="C11" s="15" t="s">
        <v>8</v>
      </c>
      <c r="D11" s="21">
        <f>(3.52*5.9*2+3.7*1.8*4+3.7*5.9*6+3.52*1.8*1)+(5.9*1.4*2+1.1*1.75*6+1.4*1.75*2)</f>
        <v>238.46200000000002</v>
      </c>
      <c r="E11" s="21"/>
      <c r="F11" s="23">
        <f>D11*E11</f>
        <v>0</v>
      </c>
    </row>
    <row r="12" spans="1:6" x14ac:dyDescent="0.25">
      <c r="A12" s="27"/>
      <c r="B12" s="211" t="s">
        <v>384</v>
      </c>
      <c r="C12" s="19"/>
      <c r="D12" s="20"/>
      <c r="E12" s="21"/>
      <c r="F12" s="8">
        <v>0</v>
      </c>
    </row>
    <row r="13" spans="1:6" ht="45" x14ac:dyDescent="0.25">
      <c r="A13" s="27">
        <v>58.6</v>
      </c>
      <c r="B13" s="14" t="s">
        <v>53</v>
      </c>
      <c r="C13" s="15" t="s">
        <v>8</v>
      </c>
      <c r="D13" s="21">
        <f>(3.52*5.9*2+3.7*1.8*4+3.7*5.9*6+3.52*1.8*1)+(5.9*1.4*2+1.1*1.75*6+1.4*1.75*2)</f>
        <v>238.46200000000002</v>
      </c>
      <c r="E13" s="21"/>
      <c r="F13" s="23">
        <f>D13*E13</f>
        <v>0</v>
      </c>
    </row>
    <row r="14" spans="1:6" x14ac:dyDescent="0.25">
      <c r="A14" s="27"/>
      <c r="B14" s="211" t="s">
        <v>385</v>
      </c>
      <c r="C14" s="19"/>
      <c r="D14" s="20"/>
      <c r="E14" s="21"/>
      <c r="F14" s="8">
        <v>0</v>
      </c>
    </row>
    <row r="15" spans="1:6" ht="30" x14ac:dyDescent="0.25">
      <c r="A15" s="27">
        <v>58.7</v>
      </c>
      <c r="B15" s="14" t="s">
        <v>50</v>
      </c>
      <c r="C15" s="19" t="s">
        <v>12</v>
      </c>
      <c r="D15" s="20">
        <f>0.6*0.05*((2.17*4+2.8*16)+(5.1*12+1*6))</f>
        <v>3.6203999999999992</v>
      </c>
      <c r="E15" s="21"/>
      <c r="F15" s="8">
        <f t="shared" si="0"/>
        <v>0</v>
      </c>
    </row>
    <row r="16" spans="1:6" x14ac:dyDescent="0.25">
      <c r="A16" s="27">
        <v>58.8</v>
      </c>
      <c r="B16" s="14" t="s">
        <v>260</v>
      </c>
      <c r="C16" s="19" t="s">
        <v>12</v>
      </c>
      <c r="D16" s="20">
        <f>0.4*0.05*(5.9*2+1.75*6)</f>
        <v>0.44600000000000012</v>
      </c>
      <c r="E16" s="21"/>
      <c r="F16" s="8">
        <f t="shared" si="0"/>
        <v>0</v>
      </c>
    </row>
    <row r="17" spans="1:6" x14ac:dyDescent="0.25">
      <c r="A17" s="27">
        <v>58.9</v>
      </c>
      <c r="B17" s="14" t="s">
        <v>182</v>
      </c>
      <c r="C17" s="19" t="s">
        <v>12</v>
      </c>
      <c r="D17" s="20">
        <f>1.2*1.2*0.05*24</f>
        <v>1.7279999999999998</v>
      </c>
      <c r="E17" s="21"/>
      <c r="F17" s="8">
        <f t="shared" si="0"/>
        <v>0</v>
      </c>
    </row>
    <row r="18" spans="1:6" x14ac:dyDescent="0.25">
      <c r="A18" s="27"/>
      <c r="B18" s="211" t="s">
        <v>386</v>
      </c>
      <c r="C18" s="19"/>
      <c r="D18" s="20"/>
      <c r="E18" s="21"/>
      <c r="F18" s="8">
        <v>0</v>
      </c>
    </row>
    <row r="19" spans="1:6" ht="45" x14ac:dyDescent="0.25">
      <c r="A19" s="93">
        <v>58.1</v>
      </c>
      <c r="B19" s="14" t="s">
        <v>261</v>
      </c>
      <c r="C19" s="19" t="s">
        <v>12</v>
      </c>
      <c r="D19" s="20">
        <f>0.4*2.21*((3.7*16+3.52*4)+(5.9*12+1.8*6))</f>
        <v>136.91391999999999</v>
      </c>
      <c r="E19" s="21"/>
      <c r="F19" s="8">
        <f t="shared" si="0"/>
        <v>0</v>
      </c>
    </row>
    <row r="20" spans="1:6" x14ac:dyDescent="0.25">
      <c r="A20" s="27">
        <v>58.11</v>
      </c>
      <c r="B20" s="14" t="s">
        <v>262</v>
      </c>
      <c r="C20" s="19" t="s">
        <v>12</v>
      </c>
      <c r="D20" s="20">
        <f>0.4*0.85*(5.9*2+1.75*6)</f>
        <v>7.5820000000000007</v>
      </c>
      <c r="E20" s="21"/>
      <c r="F20" s="8">
        <f t="shared" si="0"/>
        <v>0</v>
      </c>
    </row>
    <row r="21" spans="1:6" x14ac:dyDescent="0.25">
      <c r="A21" s="43"/>
      <c r="B21" s="147" t="s">
        <v>282</v>
      </c>
      <c r="C21" s="99"/>
      <c r="D21" s="99"/>
      <c r="E21" s="100"/>
      <c r="F21" s="17">
        <f>SUM(F5:F20)</f>
        <v>0</v>
      </c>
    </row>
    <row r="22" spans="1:6" x14ac:dyDescent="0.25">
      <c r="A22" s="91">
        <v>59</v>
      </c>
      <c r="B22" s="186" t="s">
        <v>14</v>
      </c>
      <c r="C22" s="163"/>
      <c r="D22" s="163"/>
      <c r="E22" s="163"/>
      <c r="F22" s="23"/>
    </row>
    <row r="23" spans="1:6" x14ac:dyDescent="0.25">
      <c r="A23" s="91"/>
      <c r="B23" s="213" t="s">
        <v>387</v>
      </c>
      <c r="C23" s="163"/>
      <c r="D23" s="163"/>
      <c r="E23" s="163"/>
      <c r="F23" s="23"/>
    </row>
    <row r="24" spans="1:6" ht="30" x14ac:dyDescent="0.25">
      <c r="A24" s="27">
        <v>59.1</v>
      </c>
      <c r="B24" s="14" t="s">
        <v>149</v>
      </c>
      <c r="C24" s="19" t="s">
        <v>12</v>
      </c>
      <c r="D24" s="20">
        <f>1.2*1.2*0.4*24</f>
        <v>13.823999999999998</v>
      </c>
      <c r="E24" s="21"/>
      <c r="F24" s="8">
        <f t="shared" si="0"/>
        <v>0</v>
      </c>
    </row>
    <row r="25" spans="1:6" ht="30" x14ac:dyDescent="0.25">
      <c r="A25" s="27">
        <v>59.2</v>
      </c>
      <c r="B25" s="14" t="s">
        <v>393</v>
      </c>
      <c r="C25" s="19" t="s">
        <v>12</v>
      </c>
      <c r="D25" s="20">
        <f>0.4*0.4*2.26*24</f>
        <v>8.6783999999999999</v>
      </c>
      <c r="E25" s="21"/>
      <c r="F25" s="8">
        <f t="shared" si="0"/>
        <v>0</v>
      </c>
    </row>
    <row r="26" spans="1:6" ht="45" x14ac:dyDescent="0.25">
      <c r="A26" s="27">
        <v>59.3</v>
      </c>
      <c r="B26" s="14" t="s">
        <v>185</v>
      </c>
      <c r="C26" s="19" t="s">
        <v>12</v>
      </c>
      <c r="D26" s="20">
        <f>0.4*0.2*((3.7*16+3.52*4)+(5.9*12+1.8*6))+0.2*0.4*(5.9*2+1.75*6)</f>
        <v>14.174400000000002</v>
      </c>
      <c r="E26" s="21"/>
      <c r="F26" s="8">
        <f t="shared" si="0"/>
        <v>0</v>
      </c>
    </row>
    <row r="27" spans="1:6" ht="30" x14ac:dyDescent="0.25">
      <c r="A27" s="27">
        <v>59.4</v>
      </c>
      <c r="B27" s="14" t="s">
        <v>54</v>
      </c>
      <c r="C27" s="19" t="s">
        <v>12</v>
      </c>
      <c r="D27" s="21">
        <f>0.07*(3.52*5.9*2+3.7*1.8*4+3.7*5.9*6+3.52*1.8*1)+0.07*(5.9*1.4*2+1.1*1.75*6+1.4*1.75*2)</f>
        <v>16.692340000000002</v>
      </c>
      <c r="E27" s="21"/>
      <c r="F27" s="23">
        <f t="shared" ref="F27:F33" si="1">D27*E27</f>
        <v>0</v>
      </c>
    </row>
    <row r="28" spans="1:6" ht="72" x14ac:dyDescent="0.25">
      <c r="A28" s="27">
        <v>59.5</v>
      </c>
      <c r="B28" s="14" t="s">
        <v>485</v>
      </c>
      <c r="C28" s="19" t="s">
        <v>12</v>
      </c>
      <c r="D28" s="20">
        <f>(24*3.05*0.3*0.4)</f>
        <v>8.7839999999999989</v>
      </c>
      <c r="E28" s="21"/>
      <c r="F28" s="23">
        <f t="shared" si="1"/>
        <v>0</v>
      </c>
    </row>
    <row r="29" spans="1:6" ht="45" x14ac:dyDescent="0.25">
      <c r="A29" s="27">
        <v>59.6</v>
      </c>
      <c r="B29" s="14" t="s">
        <v>265</v>
      </c>
      <c r="C29" s="19" t="s">
        <v>12</v>
      </c>
      <c r="D29" s="20">
        <f>0.2*0.15*(20.12*4+15*4+2*6)</f>
        <v>4.5744000000000007</v>
      </c>
      <c r="E29" s="21"/>
      <c r="F29" s="23">
        <f t="shared" si="1"/>
        <v>0</v>
      </c>
    </row>
    <row r="30" spans="1:6" ht="90" x14ac:dyDescent="0.25">
      <c r="A30" s="27">
        <v>59.7</v>
      </c>
      <c r="B30" s="14" t="s">
        <v>57</v>
      </c>
      <c r="C30" s="19" t="s">
        <v>12</v>
      </c>
      <c r="D30" s="20">
        <f>(2*((0.1*0.2*0.15)+(0.23*0.2)/2*0.15)+0.05*(2.5*0.7+2.4*0.65+2.26*0.6))*10</f>
        <v>2.4620000000000002</v>
      </c>
      <c r="E30" s="21"/>
      <c r="F30" s="23">
        <f t="shared" si="1"/>
        <v>0</v>
      </c>
    </row>
    <row r="31" spans="1:6" ht="45" x14ac:dyDescent="0.25">
      <c r="A31" s="27">
        <v>59.8</v>
      </c>
      <c r="B31" s="14" t="s">
        <v>154</v>
      </c>
      <c r="C31" s="19" t="s">
        <v>12</v>
      </c>
      <c r="D31" s="20">
        <f>10*0.05*0.3*1.8</f>
        <v>0.27</v>
      </c>
      <c r="E31" s="21"/>
      <c r="F31" s="23">
        <f t="shared" si="1"/>
        <v>0</v>
      </c>
    </row>
    <row r="32" spans="1:6" ht="117" x14ac:dyDescent="0.25">
      <c r="A32" s="27">
        <v>59.9</v>
      </c>
      <c r="B32" s="10" t="s">
        <v>486</v>
      </c>
      <c r="C32" s="19" t="s">
        <v>12</v>
      </c>
      <c r="D32" s="20">
        <f>0.5*0.3*(15.2*6)</f>
        <v>13.679999999999998</v>
      </c>
      <c r="E32" s="21"/>
      <c r="F32" s="23">
        <f t="shared" si="1"/>
        <v>0</v>
      </c>
    </row>
    <row r="33" spans="1:6" ht="60" x14ac:dyDescent="0.25">
      <c r="A33" s="93">
        <v>59.1</v>
      </c>
      <c r="B33" s="10" t="s">
        <v>58</v>
      </c>
      <c r="C33" s="19" t="s">
        <v>12</v>
      </c>
      <c r="D33" s="20">
        <f>0.2*0.2*(20.12*4)</f>
        <v>3.2192000000000007</v>
      </c>
      <c r="E33" s="21"/>
      <c r="F33" s="23">
        <f t="shared" si="1"/>
        <v>0</v>
      </c>
    </row>
    <row r="34" spans="1:6" x14ac:dyDescent="0.25">
      <c r="A34" s="43"/>
      <c r="B34" s="147" t="s">
        <v>283</v>
      </c>
      <c r="C34" s="99"/>
      <c r="D34" s="99"/>
      <c r="E34" s="100"/>
      <c r="F34" s="17">
        <f>SUM(F24:F33)</f>
        <v>0</v>
      </c>
    </row>
    <row r="35" spans="1:6" x14ac:dyDescent="0.25">
      <c r="A35" s="94">
        <v>60</v>
      </c>
      <c r="B35" s="211" t="s">
        <v>409</v>
      </c>
      <c r="C35" s="219"/>
      <c r="D35" s="37"/>
      <c r="E35" s="38"/>
      <c r="F35" s="8"/>
    </row>
    <row r="36" spans="1:6" ht="45" x14ac:dyDescent="0.25">
      <c r="A36" s="27">
        <v>60.1</v>
      </c>
      <c r="B36" s="14" t="s">
        <v>186</v>
      </c>
      <c r="C36" s="220"/>
      <c r="D36" s="221"/>
      <c r="E36" s="221"/>
      <c r="F36" s="222"/>
    </row>
    <row r="37" spans="1:6" ht="30" x14ac:dyDescent="0.25">
      <c r="A37" s="27">
        <v>60.2</v>
      </c>
      <c r="B37" s="14" t="s">
        <v>394</v>
      </c>
      <c r="C37" s="19" t="s">
        <v>12</v>
      </c>
      <c r="D37" s="19">
        <f>2*((0.35*0.9)+(0.3*0.2)+(0.05*0.3))</f>
        <v>0.78</v>
      </c>
      <c r="E37" s="20"/>
      <c r="F37" s="23">
        <f>D37*E37</f>
        <v>0</v>
      </c>
    </row>
    <row r="38" spans="1:6" ht="30" x14ac:dyDescent="0.25">
      <c r="A38" s="27">
        <v>60.3</v>
      </c>
      <c r="B38" s="14" t="s">
        <v>395</v>
      </c>
      <c r="C38" s="19" t="s">
        <v>12</v>
      </c>
      <c r="D38" s="20">
        <f>0.1*(1.5*2)</f>
        <v>0.30000000000000004</v>
      </c>
      <c r="E38" s="21"/>
      <c r="F38" s="23">
        <f>D38*E38</f>
        <v>0</v>
      </c>
    </row>
    <row r="39" spans="1:6" x14ac:dyDescent="0.25">
      <c r="A39" s="27">
        <v>60.4</v>
      </c>
      <c r="B39" s="14" t="s">
        <v>396</v>
      </c>
      <c r="C39" s="15" t="s">
        <v>8</v>
      </c>
      <c r="D39" s="20">
        <f>2*(1.5+3*0.15)</f>
        <v>3.9</v>
      </c>
      <c r="E39" s="21"/>
      <c r="F39" s="23">
        <f>D39*E39</f>
        <v>0</v>
      </c>
    </row>
    <row r="40" spans="1:6" x14ac:dyDescent="0.25">
      <c r="A40" s="92"/>
      <c r="B40" s="211" t="s">
        <v>410</v>
      </c>
      <c r="C40" s="220"/>
      <c r="D40" s="221"/>
      <c r="E40" s="221"/>
      <c r="F40" s="23">
        <v>0</v>
      </c>
    </row>
    <row r="41" spans="1:6" ht="75" x14ac:dyDescent="0.25">
      <c r="A41" s="92">
        <v>60.5</v>
      </c>
      <c r="B41" s="14" t="s">
        <v>366</v>
      </c>
      <c r="C41" s="220"/>
      <c r="D41" s="221"/>
      <c r="E41" s="221"/>
      <c r="F41" s="23">
        <v>0</v>
      </c>
    </row>
    <row r="42" spans="1:6" ht="60" x14ac:dyDescent="0.25">
      <c r="A42" s="92">
        <v>60.6</v>
      </c>
      <c r="B42" s="14" t="s">
        <v>397</v>
      </c>
      <c r="C42" s="19" t="s">
        <v>12</v>
      </c>
      <c r="D42" s="21">
        <f>2*(6.97*0.6*0.6)</f>
        <v>5.0183999999999989</v>
      </c>
      <c r="E42" s="21"/>
      <c r="F42" s="23">
        <f>D42*E42</f>
        <v>0</v>
      </c>
    </row>
    <row r="43" spans="1:6" ht="30" x14ac:dyDescent="0.25">
      <c r="A43" s="92">
        <v>60.7</v>
      </c>
      <c r="B43" s="14" t="s">
        <v>398</v>
      </c>
      <c r="C43" s="19" t="s">
        <v>12</v>
      </c>
      <c r="D43" s="21">
        <f>2*(0.6*0.05*(6.97))</f>
        <v>0.41819999999999996</v>
      </c>
      <c r="E43" s="21"/>
      <c r="F43" s="23">
        <f>D43*E43</f>
        <v>0</v>
      </c>
    </row>
    <row r="44" spans="1:6" x14ac:dyDescent="0.25">
      <c r="A44" s="92">
        <v>60.8</v>
      </c>
      <c r="B44" s="14" t="s">
        <v>400</v>
      </c>
      <c r="C44" s="19" t="s">
        <v>12</v>
      </c>
      <c r="D44" s="21">
        <f>2*(0.4*0.55*(6.97))</f>
        <v>3.0668000000000002</v>
      </c>
      <c r="E44" s="20"/>
      <c r="F44" s="23">
        <f t="shared" ref="F44:F48" si="2">D44*E44</f>
        <v>0</v>
      </c>
    </row>
    <row r="45" spans="1:6" ht="90" x14ac:dyDescent="0.25">
      <c r="A45" s="92">
        <v>60.9</v>
      </c>
      <c r="B45" s="14" t="s">
        <v>487</v>
      </c>
      <c r="C45" s="15" t="s">
        <v>8</v>
      </c>
      <c r="D45" s="21">
        <f>2*((1.8*0.87)/2+(1.13*0.87)+(1.62+0.87)/2*1.5+(0.53+0.6)/2*1.15)</f>
        <v>8.5666999999999991</v>
      </c>
      <c r="E45" s="21"/>
      <c r="F45" s="23">
        <f t="shared" si="2"/>
        <v>0</v>
      </c>
    </row>
    <row r="46" spans="1:6" ht="30" x14ac:dyDescent="0.25">
      <c r="A46" s="106">
        <v>60.1</v>
      </c>
      <c r="B46" s="14" t="s">
        <v>399</v>
      </c>
      <c r="C46" s="19" t="s">
        <v>12</v>
      </c>
      <c r="D46" s="21">
        <f>2.2*((1.8*0.87)/2+(1.13*0.87)+(1.62+0.87)/2*1.5+(0.53+0.6)/2*1.15)-5.02</f>
        <v>4.4033700000000007</v>
      </c>
      <c r="E46" s="21"/>
      <c r="F46" s="23">
        <f t="shared" si="2"/>
        <v>0</v>
      </c>
    </row>
    <row r="47" spans="1:6" ht="32.25" customHeight="1" x14ac:dyDescent="0.25">
      <c r="A47" s="92">
        <v>60.11</v>
      </c>
      <c r="B47" s="14" t="s">
        <v>401</v>
      </c>
      <c r="C47" s="19" t="s">
        <v>12</v>
      </c>
      <c r="D47" s="19">
        <f>0.15*2.6*6.97</f>
        <v>2.7183000000000002</v>
      </c>
      <c r="E47" s="20"/>
      <c r="F47" s="23">
        <f t="shared" si="2"/>
        <v>0</v>
      </c>
    </row>
    <row r="48" spans="1:6" ht="30" x14ac:dyDescent="0.25">
      <c r="A48" s="106">
        <v>60.12</v>
      </c>
      <c r="B48" s="14" t="s">
        <v>402</v>
      </c>
      <c r="C48" s="19" t="s">
        <v>12</v>
      </c>
      <c r="D48" s="20">
        <f>(15*2.6*0.3*0.1)+(14*2.6*0.08*0.1)+(1.13*2.6*0.1)+(1.38*2.6*0.1)</f>
        <v>2.1137999999999999</v>
      </c>
      <c r="E48" s="21"/>
      <c r="F48" s="23">
        <f t="shared" si="2"/>
        <v>0</v>
      </c>
    </row>
    <row r="49" spans="1:6" x14ac:dyDescent="0.25">
      <c r="A49" s="92"/>
      <c r="B49" s="211" t="s">
        <v>414</v>
      </c>
      <c r="C49" s="19"/>
      <c r="D49" s="20"/>
      <c r="E49" s="21"/>
      <c r="F49" s="23"/>
    </row>
    <row r="50" spans="1:6" ht="60" x14ac:dyDescent="0.25">
      <c r="A50" s="27">
        <v>60.12</v>
      </c>
      <c r="B50" s="14" t="s">
        <v>264</v>
      </c>
      <c r="C50" s="220"/>
      <c r="D50" s="221"/>
      <c r="E50" s="221"/>
      <c r="F50" s="23">
        <v>0</v>
      </c>
    </row>
    <row r="51" spans="1:6" ht="60" x14ac:dyDescent="0.25">
      <c r="A51" s="27">
        <v>60.13</v>
      </c>
      <c r="B51" s="14" t="s">
        <v>405</v>
      </c>
      <c r="C51" s="19" t="s">
        <v>12</v>
      </c>
      <c r="D51" s="21">
        <f>2*12*0.78*0.6</f>
        <v>11.231999999999999</v>
      </c>
      <c r="E51" s="21"/>
      <c r="F51" s="23">
        <f t="shared" ref="F51:F61" si="3">D51*E51</f>
        <v>0</v>
      </c>
    </row>
    <row r="52" spans="1:6" ht="30" x14ac:dyDescent="0.25">
      <c r="A52" s="27">
        <v>60.14</v>
      </c>
      <c r="B52" s="14" t="s">
        <v>398</v>
      </c>
      <c r="C52" s="19" t="s">
        <v>12</v>
      </c>
      <c r="D52" s="21">
        <f>2*12*0.05*0.6</f>
        <v>0.72000000000000008</v>
      </c>
      <c r="E52" s="21"/>
      <c r="F52" s="23">
        <f t="shared" si="3"/>
        <v>0</v>
      </c>
    </row>
    <row r="53" spans="1:6" ht="30" x14ac:dyDescent="0.25">
      <c r="A53" s="27">
        <v>60.15</v>
      </c>
      <c r="B53" s="14" t="s">
        <v>404</v>
      </c>
      <c r="C53" s="19" t="s">
        <v>12</v>
      </c>
      <c r="D53" s="21">
        <f>2*12*(0.78+0.5)/2*1.74</f>
        <v>26.726399999999998</v>
      </c>
      <c r="E53" s="20"/>
      <c r="F53" s="23">
        <f t="shared" si="3"/>
        <v>0</v>
      </c>
    </row>
    <row r="54" spans="1:6" ht="45" x14ac:dyDescent="0.25">
      <c r="A54" s="27">
        <v>60.16</v>
      </c>
      <c r="B54" s="14" t="s">
        <v>408</v>
      </c>
      <c r="C54" s="19" t="s">
        <v>12</v>
      </c>
      <c r="D54" s="21">
        <f>2*12*(0.1*0.43)</f>
        <v>1.032</v>
      </c>
      <c r="E54" s="21"/>
      <c r="F54" s="23">
        <f t="shared" si="3"/>
        <v>0</v>
      </c>
    </row>
    <row r="55" spans="1:6" ht="30" x14ac:dyDescent="0.25">
      <c r="A55" s="27">
        <v>60.17</v>
      </c>
      <c r="B55" s="14" t="s">
        <v>406</v>
      </c>
      <c r="C55" s="19" t="s">
        <v>12</v>
      </c>
      <c r="D55" s="21">
        <f>(2*(6.15*1.52/2*3.16)+(0.35+0.52)/2*0.68*3.16)-11.23</f>
        <v>19.244408000000004</v>
      </c>
      <c r="E55" s="21"/>
      <c r="F55" s="23">
        <f t="shared" si="3"/>
        <v>0</v>
      </c>
    </row>
    <row r="56" spans="1:6" ht="30" x14ac:dyDescent="0.25">
      <c r="A56" s="27">
        <v>60.18</v>
      </c>
      <c r="B56" s="14" t="s">
        <v>407</v>
      </c>
      <c r="C56" s="19" t="s">
        <v>12</v>
      </c>
      <c r="D56" s="20">
        <f>2*(7.77*0.3*3.16)</f>
        <v>14.731920000000001</v>
      </c>
      <c r="E56" s="20"/>
      <c r="F56" s="23">
        <f t="shared" si="3"/>
        <v>0</v>
      </c>
    </row>
    <row r="57" spans="1:6" ht="30" x14ac:dyDescent="0.25">
      <c r="A57" s="27">
        <v>60.19</v>
      </c>
      <c r="B57" s="14" t="s">
        <v>403</v>
      </c>
      <c r="C57" s="19" t="s">
        <v>12</v>
      </c>
      <c r="D57" s="20">
        <f>2*(7.77*0.1*3.16)</f>
        <v>4.9106400000000008</v>
      </c>
      <c r="E57" s="21"/>
      <c r="F57" s="23">
        <f t="shared" si="3"/>
        <v>0</v>
      </c>
    </row>
    <row r="58" spans="1:6" x14ac:dyDescent="0.25">
      <c r="A58" s="43"/>
      <c r="B58" s="147" t="s">
        <v>284</v>
      </c>
      <c r="C58" s="99"/>
      <c r="D58" s="99"/>
      <c r="E58" s="100"/>
      <c r="F58" s="17">
        <f>SUM(F37:F57)</f>
        <v>0</v>
      </c>
    </row>
    <row r="59" spans="1:6" x14ac:dyDescent="0.25">
      <c r="A59" s="90">
        <v>61</v>
      </c>
      <c r="B59" s="211" t="s">
        <v>389</v>
      </c>
      <c r="C59" s="164"/>
      <c r="D59" s="164"/>
      <c r="E59" s="165"/>
      <c r="F59" s="26"/>
    </row>
    <row r="60" spans="1:6" ht="76.5" customHeight="1" x14ac:dyDescent="0.25">
      <c r="A60" s="95">
        <v>61.1</v>
      </c>
      <c r="B60" s="14" t="s">
        <v>488</v>
      </c>
      <c r="C60" s="19" t="s">
        <v>8</v>
      </c>
      <c r="D60" s="20">
        <f>3.05*(20.12*4+15*3)-(2.8*3*2+1.8*3+1.8*2.2+1.5*1.2*10+0.9*2.2*2+0.8*0.6*8)</f>
        <v>330.75400000000002</v>
      </c>
      <c r="E60" s="21"/>
      <c r="F60" s="23">
        <f t="shared" si="3"/>
        <v>0</v>
      </c>
    </row>
    <row r="61" spans="1:6" ht="33.75" customHeight="1" x14ac:dyDescent="0.25">
      <c r="A61" s="106">
        <v>61.2</v>
      </c>
      <c r="B61" s="14" t="s">
        <v>489</v>
      </c>
      <c r="C61" s="19" t="s">
        <v>8</v>
      </c>
      <c r="D61" s="20">
        <f>2.85*(6.1*2+2*6)-(0.8*2.1*8)</f>
        <v>55.53</v>
      </c>
      <c r="E61" s="21"/>
      <c r="F61" s="23">
        <f t="shared" si="3"/>
        <v>0</v>
      </c>
    </row>
    <row r="62" spans="1:6" x14ac:dyDescent="0.25">
      <c r="A62" s="43"/>
      <c r="B62" s="146" t="s">
        <v>285</v>
      </c>
      <c r="C62" s="96"/>
      <c r="D62" s="96"/>
      <c r="E62" s="97"/>
      <c r="F62" s="17">
        <f>SUM(F60:F61)</f>
        <v>0</v>
      </c>
    </row>
    <row r="63" spans="1:6" x14ac:dyDescent="0.25">
      <c r="A63" s="94">
        <v>62</v>
      </c>
      <c r="B63" s="187" t="s">
        <v>40</v>
      </c>
      <c r="C63" s="162"/>
      <c r="D63" s="134"/>
      <c r="E63" s="24"/>
      <c r="F63" s="8"/>
    </row>
    <row r="64" spans="1:6" ht="90" x14ac:dyDescent="0.25">
      <c r="A64" s="95">
        <v>62.1</v>
      </c>
      <c r="B64" s="14" t="s">
        <v>490</v>
      </c>
      <c r="C64" s="29" t="s">
        <v>12</v>
      </c>
      <c r="D64" s="20">
        <f>0.15*(20.85*16.7)</f>
        <v>52.22925</v>
      </c>
      <c r="E64" s="21"/>
      <c r="F64" s="28">
        <f>D64*E64</f>
        <v>0</v>
      </c>
    </row>
    <row r="65" spans="1:6" ht="60" x14ac:dyDescent="0.25">
      <c r="A65" s="95">
        <v>62.2</v>
      </c>
      <c r="B65" s="14" t="s">
        <v>266</v>
      </c>
      <c r="C65" s="29" t="s">
        <v>12</v>
      </c>
      <c r="D65" s="20">
        <f>16*((0.73+0.4)/2*0.3)*0.25</f>
        <v>0.67799999999999994</v>
      </c>
      <c r="E65" s="21"/>
      <c r="F65" s="28">
        <f>D65*E65</f>
        <v>0</v>
      </c>
    </row>
    <row r="66" spans="1:6" x14ac:dyDescent="0.25">
      <c r="A66" s="43"/>
      <c r="B66" s="147" t="s">
        <v>286</v>
      </c>
      <c r="C66" s="99"/>
      <c r="D66" s="99"/>
      <c r="E66" s="100"/>
      <c r="F66" s="17">
        <f>SUM(F64:F65)</f>
        <v>0</v>
      </c>
    </row>
    <row r="67" spans="1:6" x14ac:dyDescent="0.25">
      <c r="A67" s="94">
        <v>63</v>
      </c>
      <c r="B67" s="145" t="s">
        <v>60</v>
      </c>
      <c r="C67" s="19"/>
      <c r="D67" s="20"/>
      <c r="E67" s="21"/>
      <c r="F67" s="12"/>
    </row>
    <row r="68" spans="1:6" ht="45" x14ac:dyDescent="0.25">
      <c r="A68" s="95">
        <v>63.1</v>
      </c>
      <c r="B68" s="14" t="s">
        <v>270</v>
      </c>
      <c r="C68" s="15" t="s">
        <v>8</v>
      </c>
      <c r="D68" s="21">
        <f>19.67*14.6</f>
        <v>287.18200000000002</v>
      </c>
      <c r="E68" s="25"/>
      <c r="F68" s="12">
        <f>D68*E68</f>
        <v>0</v>
      </c>
    </row>
    <row r="69" spans="1:6" ht="45" x14ac:dyDescent="0.25">
      <c r="A69" s="95">
        <v>63.2</v>
      </c>
      <c r="B69" s="14" t="s">
        <v>271</v>
      </c>
      <c r="C69" s="15" t="s">
        <v>18</v>
      </c>
      <c r="D69" s="21">
        <f>(15.67*4+6.1*4+20*2+2*2)-(2.8*2+1.8*2+0.9*4)</f>
        <v>118.27999999999999</v>
      </c>
      <c r="E69" s="25"/>
      <c r="F69" s="12">
        <f t="shared" ref="F69:F73" si="4">D69*E69</f>
        <v>0</v>
      </c>
    </row>
    <row r="70" spans="1:6" ht="60" x14ac:dyDescent="0.25">
      <c r="A70" s="95">
        <v>63.3</v>
      </c>
      <c r="B70" s="14" t="s">
        <v>367</v>
      </c>
      <c r="C70" s="15" t="s">
        <v>15</v>
      </c>
      <c r="D70" s="21">
        <v>1</v>
      </c>
      <c r="E70" s="25"/>
      <c r="F70" s="12">
        <f t="shared" si="4"/>
        <v>0</v>
      </c>
    </row>
    <row r="71" spans="1:6" x14ac:dyDescent="0.25">
      <c r="A71" s="95">
        <v>63.4</v>
      </c>
      <c r="B71" s="14" t="s">
        <v>272</v>
      </c>
      <c r="C71" s="15" t="s">
        <v>15</v>
      </c>
      <c r="D71" s="21">
        <v>2</v>
      </c>
      <c r="E71" s="25"/>
      <c r="F71" s="12">
        <f t="shared" si="4"/>
        <v>0</v>
      </c>
    </row>
    <row r="72" spans="1:6" ht="87" x14ac:dyDescent="0.25">
      <c r="A72" s="95">
        <v>63.5</v>
      </c>
      <c r="B72" s="14" t="s">
        <v>491</v>
      </c>
      <c r="C72" s="19" t="s">
        <v>8</v>
      </c>
      <c r="D72" s="19">
        <f>1.3*2.6+1.5*2</f>
        <v>6.3800000000000008</v>
      </c>
      <c r="E72" s="19"/>
      <c r="F72" s="12">
        <f t="shared" si="4"/>
        <v>0</v>
      </c>
    </row>
    <row r="73" spans="1:6" ht="90" x14ac:dyDescent="0.25">
      <c r="A73" s="95">
        <v>63.6</v>
      </c>
      <c r="B73" s="14" t="s">
        <v>360</v>
      </c>
      <c r="C73" s="19" t="s">
        <v>8</v>
      </c>
      <c r="D73" s="19">
        <f>1.4*(20.07+20.07)</f>
        <v>56.195999999999998</v>
      </c>
      <c r="E73" s="19"/>
      <c r="F73" s="12">
        <f t="shared" si="4"/>
        <v>0</v>
      </c>
    </row>
    <row r="74" spans="1:6" x14ac:dyDescent="0.25">
      <c r="A74" s="43"/>
      <c r="B74" s="147" t="s">
        <v>287</v>
      </c>
      <c r="C74" s="99"/>
      <c r="D74" s="99"/>
      <c r="E74" s="100"/>
      <c r="F74" s="17">
        <f>SUM(F68:F73)</f>
        <v>0</v>
      </c>
    </row>
    <row r="75" spans="1:6" x14ac:dyDescent="0.25">
      <c r="A75" s="90">
        <v>64</v>
      </c>
      <c r="B75" s="187" t="s">
        <v>61</v>
      </c>
      <c r="C75" s="162"/>
      <c r="D75" s="134"/>
      <c r="E75" s="24"/>
      <c r="F75" s="8"/>
    </row>
    <row r="76" spans="1:6" ht="30" x14ac:dyDescent="0.25">
      <c r="A76" s="27">
        <v>64.099999999999994</v>
      </c>
      <c r="B76" s="14" t="s">
        <v>62</v>
      </c>
      <c r="C76" s="19" t="s">
        <v>8</v>
      </c>
      <c r="D76" s="20">
        <f>0.6*(20.07+20.07)</f>
        <v>24.084</v>
      </c>
      <c r="E76" s="25"/>
      <c r="F76" s="12">
        <f>D76*E76</f>
        <v>0</v>
      </c>
    </row>
    <row r="77" spans="1:6" ht="30" x14ac:dyDescent="0.25">
      <c r="A77" s="27">
        <v>64.2</v>
      </c>
      <c r="B77" s="14" t="s">
        <v>63</v>
      </c>
      <c r="C77" s="19" t="s">
        <v>8</v>
      </c>
      <c r="D77" s="20">
        <f>4.7*(20.07+20.07+15.2)+3.5*(15.67*4+20.12*2+6.1*8)+2.7*(2*6+6.1*4)-(2.8*3*2+2.2*1.8+2.2*2.2+0.9*12+1.5*1.2*10)</f>
        <v>834.99799999999993</v>
      </c>
      <c r="E77" s="25"/>
      <c r="F77" s="12">
        <f t="shared" ref="F77:F82" si="5">D77*E77</f>
        <v>0</v>
      </c>
    </row>
    <row r="78" spans="1:6" ht="60" x14ac:dyDescent="0.25">
      <c r="A78" s="27">
        <v>64.3</v>
      </c>
      <c r="B78" s="14" t="s">
        <v>160</v>
      </c>
      <c r="C78" s="19" t="s">
        <v>8</v>
      </c>
      <c r="D78" s="20">
        <f>1.2*(20.07+20.07)</f>
        <v>48.167999999999999</v>
      </c>
      <c r="E78" s="25"/>
      <c r="F78" s="12">
        <f t="shared" si="5"/>
        <v>0</v>
      </c>
    </row>
    <row r="79" spans="1:6" ht="30" x14ac:dyDescent="0.25">
      <c r="A79" s="27">
        <v>64.400000000000006</v>
      </c>
      <c r="B79" s="14" t="s">
        <v>161</v>
      </c>
      <c r="C79" s="15" t="s">
        <v>8</v>
      </c>
      <c r="D79" s="20">
        <f>2.7*(2*16+1.3*12+1.6*4+6.1*4+1.52*2)-(0.8*2.1*18+1.5*1.2*2+0.8*0.6*8)</f>
        <v>182.20800000000003</v>
      </c>
      <c r="E79" s="25"/>
      <c r="F79" s="12">
        <f t="shared" si="5"/>
        <v>0</v>
      </c>
    </row>
    <row r="80" spans="1:6" ht="45" x14ac:dyDescent="0.25">
      <c r="A80" s="27">
        <v>64.5</v>
      </c>
      <c r="B80" s="14" t="s">
        <v>162</v>
      </c>
      <c r="C80" s="15" t="s">
        <v>8</v>
      </c>
      <c r="D80" s="20">
        <f>4.7*(20.07+20.07+15.2)+3.5*(15.67*4+20.12*2+6.1*8)+2.7*(2*6+6.1*4)-(2.8*3*2+2.2*1.8+2.2*2.2+0.9*12+1.5*1.2*10)-(48.17+182.21)+(20.85*16.7)</f>
        <v>952.81299999999987</v>
      </c>
      <c r="E80" s="21"/>
      <c r="F80" s="12">
        <f t="shared" si="5"/>
        <v>0</v>
      </c>
    </row>
    <row r="81" spans="1:6" ht="30" x14ac:dyDescent="0.25">
      <c r="A81" s="27">
        <v>64.599999999999994</v>
      </c>
      <c r="B81" s="14" t="s">
        <v>64</v>
      </c>
      <c r="C81" s="15" t="s">
        <v>8</v>
      </c>
      <c r="D81" s="20">
        <f>4.7*(20.07+20.07+15.2)+3.5*(15.67*4+20.12*2+6.1*8)+2.7*(2*6+6.1*4)-(2.8*3*2+2.2*1.8+2.2*2.2+0.9*12+1.5*1.2*10)-(48.17+182.21)+(20.85*16.7)</f>
        <v>952.81299999999987</v>
      </c>
      <c r="E81" s="21"/>
      <c r="F81" s="12">
        <f t="shared" si="5"/>
        <v>0</v>
      </c>
    </row>
    <row r="82" spans="1:6" ht="30" x14ac:dyDescent="0.25">
      <c r="A82" s="27">
        <v>64.7</v>
      </c>
      <c r="B82" s="14" t="s">
        <v>65</v>
      </c>
      <c r="C82" s="15" t="s">
        <v>8</v>
      </c>
      <c r="D82" s="20">
        <f>1.2*(20.07+20.07)</f>
        <v>48.167999999999999</v>
      </c>
      <c r="E82" s="21"/>
      <c r="F82" s="12">
        <f t="shared" si="5"/>
        <v>0</v>
      </c>
    </row>
    <row r="83" spans="1:6" x14ac:dyDescent="0.25">
      <c r="A83" s="43"/>
      <c r="B83" s="146" t="s">
        <v>288</v>
      </c>
      <c r="C83" s="96"/>
      <c r="D83" s="96"/>
      <c r="E83" s="97"/>
      <c r="F83" s="17">
        <f>SUM(F76:F82)</f>
        <v>0</v>
      </c>
    </row>
    <row r="84" spans="1:6" x14ac:dyDescent="0.25">
      <c r="A84" s="94">
        <v>65</v>
      </c>
      <c r="B84" s="188" t="s">
        <v>22</v>
      </c>
      <c r="C84" s="164"/>
      <c r="D84" s="164"/>
      <c r="E84" s="165"/>
      <c r="F84" s="12"/>
    </row>
    <row r="85" spans="1:6" x14ac:dyDescent="0.25">
      <c r="A85" s="101"/>
      <c r="B85" s="47" t="s">
        <v>66</v>
      </c>
      <c r="C85" s="149"/>
      <c r="D85" s="150"/>
      <c r="E85" s="151"/>
      <c r="F85" s="152"/>
    </row>
    <row r="86" spans="1:6" x14ac:dyDescent="0.25">
      <c r="A86" s="85"/>
      <c r="B86" s="48" t="s">
        <v>67</v>
      </c>
      <c r="C86" s="153"/>
      <c r="D86" s="154"/>
      <c r="E86" s="51"/>
      <c r="F86" s="155"/>
    </row>
    <row r="87" spans="1:6" ht="75" x14ac:dyDescent="0.25">
      <c r="A87" s="50">
        <v>65.099999999999994</v>
      </c>
      <c r="B87" s="49" t="s">
        <v>68</v>
      </c>
      <c r="C87" s="50" t="s">
        <v>15</v>
      </c>
      <c r="D87" s="102">
        <v>40</v>
      </c>
      <c r="E87" s="51"/>
      <c r="F87" s="52">
        <f>D87*E87</f>
        <v>0</v>
      </c>
    </row>
    <row r="88" spans="1:6" x14ac:dyDescent="0.25">
      <c r="A88" s="50">
        <v>65.2</v>
      </c>
      <c r="B88" s="49" t="s">
        <v>69</v>
      </c>
      <c r="C88" s="50" t="s">
        <v>15</v>
      </c>
      <c r="D88" s="102">
        <v>20</v>
      </c>
      <c r="E88" s="53"/>
      <c r="F88" s="52">
        <f t="shared" ref="F88:F91" si="6">D88*E88</f>
        <v>0</v>
      </c>
    </row>
    <row r="89" spans="1:6" ht="30" x14ac:dyDescent="0.25">
      <c r="A89" s="50">
        <v>65.3</v>
      </c>
      <c r="B89" s="54" t="s">
        <v>480</v>
      </c>
      <c r="C89" s="50" t="s">
        <v>15</v>
      </c>
      <c r="D89" s="102">
        <v>4</v>
      </c>
      <c r="E89" s="51"/>
      <c r="F89" s="52">
        <f t="shared" si="6"/>
        <v>0</v>
      </c>
    </row>
    <row r="90" spans="1:6" ht="18" customHeight="1" x14ac:dyDescent="0.25">
      <c r="A90" s="50">
        <v>65.400000000000006</v>
      </c>
      <c r="B90" s="54" t="s">
        <v>70</v>
      </c>
      <c r="C90" s="50" t="s">
        <v>15</v>
      </c>
      <c r="D90" s="102">
        <v>12</v>
      </c>
      <c r="E90" s="51"/>
      <c r="F90" s="52">
        <f t="shared" si="6"/>
        <v>0</v>
      </c>
    </row>
    <row r="91" spans="1:6" ht="30" customHeight="1" x14ac:dyDescent="0.25">
      <c r="A91" s="50">
        <v>65.5</v>
      </c>
      <c r="B91" s="49" t="s">
        <v>71</v>
      </c>
      <c r="C91" s="50" t="s">
        <v>15</v>
      </c>
      <c r="D91" s="102">
        <v>4</v>
      </c>
      <c r="E91" s="51"/>
      <c r="F91" s="52">
        <f t="shared" si="6"/>
        <v>0</v>
      </c>
    </row>
    <row r="92" spans="1:6" x14ac:dyDescent="0.25">
      <c r="A92" s="43"/>
      <c r="B92" s="147" t="s">
        <v>289</v>
      </c>
      <c r="C92" s="99"/>
      <c r="D92" s="99"/>
      <c r="E92" s="100"/>
      <c r="F92" s="17">
        <f>SUM(F87:F91)</f>
        <v>0</v>
      </c>
    </row>
    <row r="93" spans="1:6" x14ac:dyDescent="0.25">
      <c r="A93" s="103">
        <v>66</v>
      </c>
      <c r="B93" s="55" t="s">
        <v>72</v>
      </c>
      <c r="C93" s="62"/>
      <c r="D93" s="46"/>
      <c r="E93" s="63"/>
      <c r="F93" s="52"/>
    </row>
    <row r="94" spans="1:6" ht="48" customHeight="1" x14ac:dyDescent="0.25">
      <c r="A94" s="50">
        <v>66.099999999999994</v>
      </c>
      <c r="B94" s="56" t="s">
        <v>73</v>
      </c>
      <c r="C94" s="50"/>
      <c r="D94" s="104"/>
      <c r="E94" s="57"/>
      <c r="F94" s="52"/>
    </row>
    <row r="95" spans="1:6" x14ac:dyDescent="0.25">
      <c r="A95" s="50">
        <v>66.2</v>
      </c>
      <c r="B95" s="56" t="s">
        <v>74</v>
      </c>
      <c r="C95" s="50" t="s">
        <v>15</v>
      </c>
      <c r="D95" s="104">
        <v>14</v>
      </c>
      <c r="E95" s="57"/>
      <c r="F95" s="52">
        <f>D95*E95</f>
        <v>0</v>
      </c>
    </row>
    <row r="96" spans="1:6" x14ac:dyDescent="0.25">
      <c r="A96" s="50">
        <v>66.3</v>
      </c>
      <c r="B96" s="56" t="s">
        <v>75</v>
      </c>
      <c r="C96" s="50" t="s">
        <v>15</v>
      </c>
      <c r="D96" s="104">
        <v>4</v>
      </c>
      <c r="E96" s="57"/>
      <c r="F96" s="52">
        <f t="shared" ref="F96:F99" si="7">D96*E96</f>
        <v>0</v>
      </c>
    </row>
    <row r="97" spans="1:6" x14ac:dyDescent="0.25">
      <c r="A97" s="50">
        <v>66.400000000000006</v>
      </c>
      <c r="B97" s="56" t="s">
        <v>76</v>
      </c>
      <c r="C97" s="50" t="s">
        <v>15</v>
      </c>
      <c r="D97" s="104">
        <v>2</v>
      </c>
      <c r="E97" s="57"/>
      <c r="F97" s="52">
        <f t="shared" si="7"/>
        <v>0</v>
      </c>
    </row>
    <row r="98" spans="1:6" x14ac:dyDescent="0.25">
      <c r="A98" s="50">
        <v>66.5</v>
      </c>
      <c r="B98" s="56" t="s">
        <v>77</v>
      </c>
      <c r="C98" s="50" t="s">
        <v>15</v>
      </c>
      <c r="D98" s="104">
        <v>1</v>
      </c>
      <c r="E98" s="57"/>
      <c r="F98" s="52">
        <f t="shared" si="7"/>
        <v>0</v>
      </c>
    </row>
    <row r="99" spans="1:6" x14ac:dyDescent="0.25">
      <c r="A99" s="50">
        <v>66.599999999999994</v>
      </c>
      <c r="B99" s="56" t="s">
        <v>78</v>
      </c>
      <c r="C99" s="50" t="s">
        <v>15</v>
      </c>
      <c r="D99" s="102">
        <v>1</v>
      </c>
      <c r="E99" s="58"/>
      <c r="F99" s="52">
        <f t="shared" si="7"/>
        <v>0</v>
      </c>
    </row>
    <row r="100" spans="1:6" x14ac:dyDescent="0.25">
      <c r="A100" s="43"/>
      <c r="B100" s="147" t="s">
        <v>290</v>
      </c>
      <c r="C100" s="99"/>
      <c r="D100" s="99"/>
      <c r="E100" s="100"/>
      <c r="F100" s="17">
        <f>SUM(F95:F99)</f>
        <v>0</v>
      </c>
    </row>
    <row r="101" spans="1:6" x14ac:dyDescent="0.25">
      <c r="A101" s="105" t="s">
        <v>425</v>
      </c>
      <c r="B101" s="55" t="s">
        <v>79</v>
      </c>
      <c r="C101" s="72"/>
      <c r="D101" s="46"/>
      <c r="E101" s="73"/>
      <c r="F101" s="52"/>
    </row>
    <row r="102" spans="1:6" ht="45" x14ac:dyDescent="0.25">
      <c r="A102" s="72">
        <v>67.099999999999994</v>
      </c>
      <c r="B102" s="59" t="s">
        <v>80</v>
      </c>
      <c r="C102" s="72"/>
      <c r="D102" s="46"/>
      <c r="E102" s="73"/>
      <c r="F102" s="52"/>
    </row>
    <row r="103" spans="1:6" ht="45" customHeight="1" x14ac:dyDescent="0.25">
      <c r="A103" s="81">
        <v>67.2</v>
      </c>
      <c r="B103" s="49" t="s">
        <v>81</v>
      </c>
      <c r="C103" s="50" t="s">
        <v>15</v>
      </c>
      <c r="D103" s="102">
        <v>42</v>
      </c>
      <c r="E103" s="51"/>
      <c r="F103" s="52">
        <f>D103*E103</f>
        <v>0</v>
      </c>
    </row>
    <row r="104" spans="1:6" ht="48.75" customHeight="1" x14ac:dyDescent="0.25">
      <c r="A104" s="72">
        <v>67.3</v>
      </c>
      <c r="B104" s="49" t="s">
        <v>82</v>
      </c>
      <c r="C104" s="50" t="s">
        <v>15</v>
      </c>
      <c r="D104" s="102">
        <v>6</v>
      </c>
      <c r="E104" s="51"/>
      <c r="F104" s="52">
        <f t="shared" ref="F104:F106" si="8">D104*E104</f>
        <v>0</v>
      </c>
    </row>
    <row r="105" spans="1:6" ht="30.75" customHeight="1" x14ac:dyDescent="0.25">
      <c r="A105" s="81">
        <v>67.400000000000006</v>
      </c>
      <c r="B105" s="49" t="s">
        <v>83</v>
      </c>
      <c r="C105" s="50" t="s">
        <v>15</v>
      </c>
      <c r="D105" s="102">
        <v>2</v>
      </c>
      <c r="E105" s="51"/>
      <c r="F105" s="52">
        <f t="shared" si="8"/>
        <v>0</v>
      </c>
    </row>
    <row r="106" spans="1:6" ht="45" x14ac:dyDescent="0.25">
      <c r="A106" s="72">
        <v>67.5</v>
      </c>
      <c r="B106" s="60" t="s">
        <v>84</v>
      </c>
      <c r="C106" s="50" t="s">
        <v>15</v>
      </c>
      <c r="D106" s="102">
        <v>8</v>
      </c>
      <c r="E106" s="51"/>
      <c r="F106" s="52">
        <f t="shared" si="8"/>
        <v>0</v>
      </c>
    </row>
    <row r="107" spans="1:6" x14ac:dyDescent="0.25">
      <c r="A107" s="43"/>
      <c r="B107" s="147" t="s">
        <v>291</v>
      </c>
      <c r="C107" s="99"/>
      <c r="D107" s="99"/>
      <c r="E107" s="100"/>
      <c r="F107" s="17">
        <f>SUM(F103:F106)</f>
        <v>0</v>
      </c>
    </row>
    <row r="108" spans="1:6" x14ac:dyDescent="0.25">
      <c r="A108" s="103">
        <v>68</v>
      </c>
      <c r="B108" s="61" t="s">
        <v>85</v>
      </c>
      <c r="C108" s="62"/>
      <c r="D108" s="46"/>
      <c r="E108" s="63"/>
      <c r="F108" s="52"/>
    </row>
    <row r="109" spans="1:6" ht="61.5" customHeight="1" x14ac:dyDescent="0.25">
      <c r="A109" s="72">
        <v>68.099999999999994</v>
      </c>
      <c r="B109" s="59" t="s">
        <v>86</v>
      </c>
      <c r="C109" s="62"/>
      <c r="D109" s="46"/>
      <c r="E109" s="63"/>
      <c r="F109" s="52"/>
    </row>
    <row r="110" spans="1:6" ht="46.5" customHeight="1" x14ac:dyDescent="0.25">
      <c r="A110" s="50">
        <v>68.2</v>
      </c>
      <c r="B110" s="49" t="s">
        <v>87</v>
      </c>
      <c r="C110" s="50" t="s">
        <v>15</v>
      </c>
      <c r="D110" s="102">
        <f>D87+D88+D90+D91</f>
        <v>76</v>
      </c>
      <c r="E110" s="51"/>
      <c r="F110" s="52">
        <f>D110*E110</f>
        <v>0</v>
      </c>
    </row>
    <row r="111" spans="1:6" ht="44.25" customHeight="1" x14ac:dyDescent="0.25">
      <c r="A111" s="72">
        <v>68.3</v>
      </c>
      <c r="B111" s="49" t="s">
        <v>88</v>
      </c>
      <c r="C111" s="50" t="s">
        <v>15</v>
      </c>
      <c r="D111" s="102">
        <f>D89</f>
        <v>4</v>
      </c>
      <c r="E111" s="51"/>
      <c r="F111" s="52">
        <f t="shared" ref="F111:F120" si="9">D111*E111</f>
        <v>0</v>
      </c>
    </row>
    <row r="112" spans="1:6" ht="45.75" customHeight="1" x14ac:dyDescent="0.25">
      <c r="A112" s="50">
        <v>68.400000000000006</v>
      </c>
      <c r="B112" s="49" t="s">
        <v>89</v>
      </c>
      <c r="C112" s="50" t="s">
        <v>15</v>
      </c>
      <c r="D112" s="102">
        <f>D103</f>
        <v>42</v>
      </c>
      <c r="E112" s="51"/>
      <c r="F112" s="52">
        <f t="shared" si="9"/>
        <v>0</v>
      </c>
    </row>
    <row r="113" spans="1:6" ht="60" x14ac:dyDescent="0.25">
      <c r="A113" s="72">
        <v>68.5</v>
      </c>
      <c r="B113" s="49" t="s">
        <v>90</v>
      </c>
      <c r="C113" s="50" t="s">
        <v>15</v>
      </c>
      <c r="D113" s="102">
        <f>D105</f>
        <v>2</v>
      </c>
      <c r="E113" s="51"/>
      <c r="F113" s="52">
        <f t="shared" si="9"/>
        <v>0</v>
      </c>
    </row>
    <row r="114" spans="1:6" ht="60" x14ac:dyDescent="0.25">
      <c r="A114" s="50">
        <v>68.599999999999994</v>
      </c>
      <c r="B114" s="49" t="s">
        <v>91</v>
      </c>
      <c r="C114" s="50" t="s">
        <v>15</v>
      </c>
      <c r="D114" s="102">
        <f>D106</f>
        <v>8</v>
      </c>
      <c r="E114" s="51"/>
      <c r="F114" s="52">
        <f t="shared" si="9"/>
        <v>0</v>
      </c>
    </row>
    <row r="115" spans="1:6" ht="45" x14ac:dyDescent="0.25">
      <c r="A115" s="72">
        <v>68.7</v>
      </c>
      <c r="B115" s="60" t="s">
        <v>163</v>
      </c>
      <c r="C115" s="50" t="s">
        <v>18</v>
      </c>
      <c r="D115" s="106">
        <f>40+60+70+30</f>
        <v>200</v>
      </c>
      <c r="E115" s="64"/>
      <c r="F115" s="52">
        <f t="shared" si="9"/>
        <v>0</v>
      </c>
    </row>
    <row r="116" spans="1:6" ht="45" x14ac:dyDescent="0.25">
      <c r="A116" s="50">
        <v>68.800000000000097</v>
      </c>
      <c r="B116" s="60" t="s">
        <v>92</v>
      </c>
      <c r="C116" s="50" t="s">
        <v>18</v>
      </c>
      <c r="D116" s="106">
        <f>40+60+70</f>
        <v>170</v>
      </c>
      <c r="E116" s="64"/>
      <c r="F116" s="52">
        <f t="shared" si="9"/>
        <v>0</v>
      </c>
    </row>
    <row r="117" spans="1:6" x14ac:dyDescent="0.25">
      <c r="A117" s="72">
        <v>68.900000000000105</v>
      </c>
      <c r="B117" s="65" t="s">
        <v>93</v>
      </c>
      <c r="C117" s="66"/>
      <c r="D117" s="107"/>
      <c r="E117" s="67"/>
      <c r="F117" s="52">
        <f t="shared" si="9"/>
        <v>0</v>
      </c>
    </row>
    <row r="118" spans="1:6" ht="61.5" customHeight="1" x14ac:dyDescent="0.25">
      <c r="A118" s="35">
        <v>68.099999999999994</v>
      </c>
      <c r="B118" s="68" t="s">
        <v>94</v>
      </c>
      <c r="C118" s="69"/>
      <c r="D118" s="108"/>
      <c r="E118" s="70"/>
      <c r="F118" s="52">
        <f t="shared" si="9"/>
        <v>0</v>
      </c>
    </row>
    <row r="119" spans="1:6" x14ac:dyDescent="0.25">
      <c r="A119" s="72">
        <v>68.11</v>
      </c>
      <c r="B119" s="71" t="s">
        <v>95</v>
      </c>
      <c r="C119" s="69" t="s">
        <v>18</v>
      </c>
      <c r="D119" s="104">
        <f>D116</f>
        <v>170</v>
      </c>
      <c r="E119" s="70"/>
      <c r="F119" s="52">
        <f t="shared" si="9"/>
        <v>0</v>
      </c>
    </row>
    <row r="120" spans="1:6" ht="31.5" customHeight="1" x14ac:dyDescent="0.25">
      <c r="A120" s="35">
        <v>68.12</v>
      </c>
      <c r="B120" s="71" t="s">
        <v>96</v>
      </c>
      <c r="C120" s="69" t="s">
        <v>15</v>
      </c>
      <c r="D120" s="104">
        <v>8</v>
      </c>
      <c r="E120" s="70"/>
      <c r="F120" s="52">
        <f t="shared" si="9"/>
        <v>0</v>
      </c>
    </row>
    <row r="121" spans="1:6" x14ac:dyDescent="0.25">
      <c r="A121" s="43"/>
      <c r="B121" s="147" t="s">
        <v>314</v>
      </c>
      <c r="C121" s="99"/>
      <c r="D121" s="99"/>
      <c r="E121" s="100"/>
      <c r="F121" s="17">
        <f>SUM(F110:F120)</f>
        <v>0</v>
      </c>
    </row>
    <row r="122" spans="1:6" x14ac:dyDescent="0.25">
      <c r="A122" s="105" t="s">
        <v>426</v>
      </c>
      <c r="B122" s="61" t="s">
        <v>97</v>
      </c>
      <c r="C122" s="72"/>
      <c r="D122" s="46"/>
      <c r="E122" s="73"/>
      <c r="F122" s="52"/>
    </row>
    <row r="123" spans="1:6" ht="45" customHeight="1" x14ac:dyDescent="0.25">
      <c r="A123" s="72">
        <v>69.099999999999994</v>
      </c>
      <c r="B123" s="59" t="s">
        <v>98</v>
      </c>
      <c r="C123" s="72"/>
      <c r="D123" s="46"/>
      <c r="E123" s="73"/>
      <c r="F123" s="52"/>
    </row>
    <row r="124" spans="1:6" ht="60" x14ac:dyDescent="0.25">
      <c r="A124" s="50">
        <v>69.2</v>
      </c>
      <c r="B124" s="49" t="s">
        <v>99</v>
      </c>
      <c r="C124" s="50" t="s">
        <v>15</v>
      </c>
      <c r="D124" s="102">
        <v>1</v>
      </c>
      <c r="E124" s="51"/>
      <c r="F124" s="52">
        <f>D124*E124</f>
        <v>0</v>
      </c>
    </row>
    <row r="125" spans="1:6" ht="45" x14ac:dyDescent="0.25">
      <c r="A125" s="72">
        <v>69.3</v>
      </c>
      <c r="B125" s="49" t="s">
        <v>100</v>
      </c>
      <c r="C125" s="50" t="s">
        <v>15</v>
      </c>
      <c r="D125" s="102">
        <v>1</v>
      </c>
      <c r="E125" s="51"/>
      <c r="F125" s="52">
        <f t="shared" ref="F125:F132" si="10">D125*E125</f>
        <v>0</v>
      </c>
    </row>
    <row r="126" spans="1:6" ht="31.5" customHeight="1" x14ac:dyDescent="0.25">
      <c r="A126" s="50">
        <v>69.400000000000006</v>
      </c>
      <c r="B126" s="56" t="s">
        <v>101</v>
      </c>
      <c r="C126" s="50" t="s">
        <v>15</v>
      </c>
      <c r="D126" s="102">
        <v>1</v>
      </c>
      <c r="E126" s="70"/>
      <c r="F126" s="52">
        <f t="shared" si="10"/>
        <v>0</v>
      </c>
    </row>
    <row r="127" spans="1:6" ht="48" customHeight="1" x14ac:dyDescent="0.25">
      <c r="A127" s="72">
        <v>69.5</v>
      </c>
      <c r="B127" s="74" t="s">
        <v>102</v>
      </c>
      <c r="C127" s="156"/>
      <c r="D127" s="46"/>
      <c r="E127" s="63"/>
      <c r="F127" s="52">
        <f t="shared" si="10"/>
        <v>0</v>
      </c>
    </row>
    <row r="128" spans="1:6" x14ac:dyDescent="0.25">
      <c r="A128" s="50">
        <v>69.599999999999994</v>
      </c>
      <c r="B128" s="75" t="s">
        <v>103</v>
      </c>
      <c r="C128" s="92" t="s">
        <v>15</v>
      </c>
      <c r="D128" s="106">
        <v>1</v>
      </c>
      <c r="E128" s="64"/>
      <c r="F128" s="52">
        <f t="shared" si="10"/>
        <v>0</v>
      </c>
    </row>
    <row r="129" spans="1:6" x14ac:dyDescent="0.25">
      <c r="A129" s="72">
        <v>69.7</v>
      </c>
      <c r="B129" s="75" t="s">
        <v>104</v>
      </c>
      <c r="C129" s="92" t="s">
        <v>15</v>
      </c>
      <c r="D129" s="106">
        <v>12</v>
      </c>
      <c r="E129" s="64"/>
      <c r="F129" s="52">
        <f t="shared" si="10"/>
        <v>0</v>
      </c>
    </row>
    <row r="130" spans="1:6" x14ac:dyDescent="0.25">
      <c r="A130" s="50">
        <v>69.800000000000097</v>
      </c>
      <c r="B130" s="75" t="s">
        <v>105</v>
      </c>
      <c r="C130" s="92" t="s">
        <v>15</v>
      </c>
      <c r="D130" s="106">
        <v>1</v>
      </c>
      <c r="E130" s="64"/>
      <c r="F130" s="52">
        <f t="shared" si="10"/>
        <v>0</v>
      </c>
    </row>
    <row r="131" spans="1:6" x14ac:dyDescent="0.25">
      <c r="A131" s="72">
        <v>69.900000000000105</v>
      </c>
      <c r="B131" s="75" t="s">
        <v>106</v>
      </c>
      <c r="C131" s="92" t="s">
        <v>15</v>
      </c>
      <c r="D131" s="106">
        <v>1</v>
      </c>
      <c r="E131" s="64"/>
      <c r="F131" s="52">
        <f t="shared" si="10"/>
        <v>0</v>
      </c>
    </row>
    <row r="132" spans="1:6" x14ac:dyDescent="0.25">
      <c r="A132" s="50">
        <v>69.099999999999994</v>
      </c>
      <c r="B132" s="75" t="s">
        <v>107</v>
      </c>
      <c r="C132" s="92" t="s">
        <v>15</v>
      </c>
      <c r="D132" s="106">
        <v>1</v>
      </c>
      <c r="E132" s="64"/>
      <c r="F132" s="52">
        <f t="shared" si="10"/>
        <v>0</v>
      </c>
    </row>
    <row r="133" spans="1:6" x14ac:dyDescent="0.25">
      <c r="A133" s="43"/>
      <c r="B133" s="147" t="s">
        <v>315</v>
      </c>
      <c r="C133" s="99"/>
      <c r="D133" s="99"/>
      <c r="E133" s="100"/>
      <c r="F133" s="17">
        <f>SUM(F124:F132)</f>
        <v>0</v>
      </c>
    </row>
    <row r="134" spans="1:6" x14ac:dyDescent="0.25">
      <c r="A134" s="109">
        <v>70</v>
      </c>
      <c r="B134" s="76" t="s">
        <v>108</v>
      </c>
      <c r="C134" s="50"/>
      <c r="D134" s="102"/>
      <c r="E134" s="51"/>
      <c r="F134" s="52"/>
    </row>
    <row r="135" spans="1:6" ht="61.5" customHeight="1" x14ac:dyDescent="0.25">
      <c r="A135" s="81">
        <v>70.099999999999994</v>
      </c>
      <c r="B135" s="31" t="s">
        <v>109</v>
      </c>
      <c r="C135" s="50" t="s">
        <v>110</v>
      </c>
      <c r="D135" s="106">
        <v>1</v>
      </c>
      <c r="E135" s="77"/>
      <c r="F135" s="52">
        <f>D135*E135</f>
        <v>0</v>
      </c>
    </row>
    <row r="136" spans="1:6" x14ac:dyDescent="0.25">
      <c r="A136" s="81">
        <v>70.2</v>
      </c>
      <c r="B136" s="49" t="s">
        <v>111</v>
      </c>
      <c r="C136" s="50" t="s">
        <v>110</v>
      </c>
      <c r="D136" s="102">
        <v>1</v>
      </c>
      <c r="E136" s="51"/>
      <c r="F136" s="52">
        <f t="shared" ref="F136:F147" si="11">D136*E136</f>
        <v>0</v>
      </c>
    </row>
    <row r="137" spans="1:6" x14ac:dyDescent="0.25">
      <c r="A137" s="81">
        <v>70.3</v>
      </c>
      <c r="B137" s="78" t="s">
        <v>112</v>
      </c>
      <c r="C137" s="157"/>
      <c r="D137" s="158"/>
      <c r="E137" s="79"/>
      <c r="F137" s="52">
        <f t="shared" si="11"/>
        <v>0</v>
      </c>
    </row>
    <row r="138" spans="1:6" ht="30" x14ac:dyDescent="0.25">
      <c r="A138" s="81">
        <v>70.400000000000006</v>
      </c>
      <c r="B138" s="80" t="s">
        <v>113</v>
      </c>
      <c r="C138" s="81" t="s">
        <v>15</v>
      </c>
      <c r="D138" s="108">
        <v>12</v>
      </c>
      <c r="E138" s="82"/>
      <c r="F138" s="52">
        <f t="shared" si="11"/>
        <v>0</v>
      </c>
    </row>
    <row r="139" spans="1:6" ht="18" customHeight="1" x14ac:dyDescent="0.25">
      <c r="A139" s="81">
        <v>70.5</v>
      </c>
      <c r="B139" s="80" t="s">
        <v>114</v>
      </c>
      <c r="C139" s="81" t="s">
        <v>15</v>
      </c>
      <c r="D139" s="108">
        <v>3</v>
      </c>
      <c r="E139" s="82"/>
      <c r="F139" s="52">
        <f t="shared" si="11"/>
        <v>0</v>
      </c>
    </row>
    <row r="140" spans="1:6" ht="30" x14ac:dyDescent="0.25">
      <c r="A140" s="81">
        <v>70.599999999999994</v>
      </c>
      <c r="B140" s="80" t="s">
        <v>115</v>
      </c>
      <c r="C140" s="81" t="s">
        <v>15</v>
      </c>
      <c r="D140" s="108">
        <v>4</v>
      </c>
      <c r="E140" s="82"/>
      <c r="F140" s="52">
        <f t="shared" si="11"/>
        <v>0</v>
      </c>
    </row>
    <row r="141" spans="1:6" ht="29.25" customHeight="1" x14ac:dyDescent="0.25">
      <c r="A141" s="81">
        <v>70.7</v>
      </c>
      <c r="B141" s="83" t="s">
        <v>116</v>
      </c>
      <c r="C141" s="81" t="s">
        <v>15</v>
      </c>
      <c r="D141" s="108">
        <v>1</v>
      </c>
      <c r="E141" s="84"/>
      <c r="F141" s="52">
        <f t="shared" si="11"/>
        <v>0</v>
      </c>
    </row>
    <row r="142" spans="1:6" ht="45" x14ac:dyDescent="0.25">
      <c r="A142" s="81">
        <v>70.800000000000097</v>
      </c>
      <c r="B142" s="83" t="s">
        <v>117</v>
      </c>
      <c r="C142" s="81" t="s">
        <v>15</v>
      </c>
      <c r="D142" s="108">
        <f>D140</f>
        <v>4</v>
      </c>
      <c r="E142" s="84"/>
      <c r="F142" s="52">
        <f t="shared" si="11"/>
        <v>0</v>
      </c>
    </row>
    <row r="143" spans="1:6" ht="45" x14ac:dyDescent="0.25">
      <c r="A143" s="81">
        <v>70.900000000000105</v>
      </c>
      <c r="B143" s="83" t="s">
        <v>118</v>
      </c>
      <c r="C143" s="81" t="s">
        <v>15</v>
      </c>
      <c r="D143" s="108">
        <v>12</v>
      </c>
      <c r="E143" s="84"/>
      <c r="F143" s="52">
        <f t="shared" si="11"/>
        <v>0</v>
      </c>
    </row>
    <row r="144" spans="1:6" ht="30" customHeight="1" x14ac:dyDescent="0.25">
      <c r="A144" s="108">
        <v>70.099999999999994</v>
      </c>
      <c r="B144" s="83" t="s">
        <v>119</v>
      </c>
      <c r="C144" s="81" t="s">
        <v>15</v>
      </c>
      <c r="D144" s="108">
        <f>D139</f>
        <v>3</v>
      </c>
      <c r="E144" s="84"/>
      <c r="F144" s="52">
        <f t="shared" si="11"/>
        <v>0</v>
      </c>
    </row>
    <row r="145" spans="1:6" ht="30" x14ac:dyDescent="0.25">
      <c r="A145" s="81">
        <v>70.11</v>
      </c>
      <c r="B145" s="80" t="s">
        <v>120</v>
      </c>
      <c r="C145" s="81" t="s">
        <v>110</v>
      </c>
      <c r="D145" s="108">
        <v>1</v>
      </c>
      <c r="E145" s="82"/>
      <c r="F145" s="52">
        <f t="shared" si="11"/>
        <v>0</v>
      </c>
    </row>
    <row r="146" spans="1:6" ht="30" x14ac:dyDescent="0.25">
      <c r="A146" s="108">
        <v>70.12</v>
      </c>
      <c r="B146" s="80" t="s">
        <v>121</v>
      </c>
      <c r="C146" s="81" t="s">
        <v>110</v>
      </c>
      <c r="D146" s="108">
        <v>1</v>
      </c>
      <c r="E146" s="82"/>
      <c r="F146" s="52">
        <f t="shared" si="11"/>
        <v>0</v>
      </c>
    </row>
    <row r="147" spans="1:6" ht="18.75" customHeight="1" x14ac:dyDescent="0.25">
      <c r="A147" s="81">
        <v>70.13</v>
      </c>
      <c r="B147" s="80" t="s">
        <v>122</v>
      </c>
      <c r="C147" s="81" t="s">
        <v>110</v>
      </c>
      <c r="D147" s="108">
        <v>1</v>
      </c>
      <c r="E147" s="82"/>
      <c r="F147" s="52">
        <f t="shared" si="11"/>
        <v>0</v>
      </c>
    </row>
    <row r="148" spans="1:6" x14ac:dyDescent="0.25">
      <c r="A148" s="43"/>
      <c r="B148" s="147" t="s">
        <v>316</v>
      </c>
      <c r="C148" s="99"/>
      <c r="D148" s="99"/>
      <c r="E148" s="100"/>
      <c r="F148" s="17">
        <f>SUM(F135:F147)</f>
        <v>0</v>
      </c>
    </row>
    <row r="149" spans="1:6" x14ac:dyDescent="0.25">
      <c r="A149" s="85">
        <v>71</v>
      </c>
      <c r="B149" s="86" t="s">
        <v>123</v>
      </c>
      <c r="C149" s="85"/>
      <c r="D149" s="104"/>
      <c r="E149" s="57"/>
      <c r="F149" s="52"/>
    </row>
    <row r="150" spans="1:6" ht="30" x14ac:dyDescent="0.25">
      <c r="A150" s="50">
        <v>71.099999999999994</v>
      </c>
      <c r="B150" s="56" t="s">
        <v>124</v>
      </c>
      <c r="C150" s="50" t="s">
        <v>15</v>
      </c>
      <c r="D150" s="104">
        <v>12</v>
      </c>
      <c r="E150" s="57"/>
      <c r="F150" s="52">
        <f>D150*E150</f>
        <v>0</v>
      </c>
    </row>
    <row r="151" spans="1:6" x14ac:dyDescent="0.25">
      <c r="A151" s="43"/>
      <c r="B151" s="147" t="s">
        <v>317</v>
      </c>
      <c r="C151" s="99"/>
      <c r="D151" s="99"/>
      <c r="E151" s="100"/>
      <c r="F151" s="17">
        <f>SUM(F150)</f>
        <v>0</v>
      </c>
    </row>
    <row r="152" spans="1:6" x14ac:dyDescent="0.25">
      <c r="A152" s="90">
        <v>72</v>
      </c>
      <c r="B152" s="187" t="s">
        <v>20</v>
      </c>
      <c r="C152" s="162"/>
      <c r="D152" s="162"/>
      <c r="E152" s="162"/>
      <c r="F152" s="8"/>
    </row>
    <row r="153" spans="1:6" ht="75" x14ac:dyDescent="0.25">
      <c r="A153" s="27">
        <v>72.099999999999994</v>
      </c>
      <c r="B153" s="14" t="s">
        <v>195</v>
      </c>
      <c r="C153" s="19" t="s">
        <v>15</v>
      </c>
      <c r="D153" s="110">
        <v>4</v>
      </c>
      <c r="E153" s="21"/>
      <c r="F153" s="8">
        <f t="shared" ref="F153:F161" si="12">D153*E153</f>
        <v>0</v>
      </c>
    </row>
    <row r="154" spans="1:6" ht="45" x14ac:dyDescent="0.25">
      <c r="A154" s="27">
        <v>72.2</v>
      </c>
      <c r="B154" s="14" t="s">
        <v>126</v>
      </c>
      <c r="C154" s="19" t="s">
        <v>15</v>
      </c>
      <c r="D154" s="110">
        <v>8</v>
      </c>
      <c r="E154" s="21"/>
      <c r="F154" s="8">
        <f t="shared" si="12"/>
        <v>0</v>
      </c>
    </row>
    <row r="155" spans="1:6" ht="75" x14ac:dyDescent="0.25">
      <c r="A155" s="27">
        <v>72.3</v>
      </c>
      <c r="B155" s="14" t="s">
        <v>364</v>
      </c>
      <c r="C155" s="19" t="s">
        <v>15</v>
      </c>
      <c r="D155" s="110">
        <v>2</v>
      </c>
      <c r="E155" s="21"/>
      <c r="F155" s="8">
        <f t="shared" si="12"/>
        <v>0</v>
      </c>
    </row>
    <row r="156" spans="1:6" ht="75" x14ac:dyDescent="0.25">
      <c r="A156" s="27">
        <v>72.400000000000006</v>
      </c>
      <c r="B156" s="14" t="s">
        <v>365</v>
      </c>
      <c r="C156" s="19" t="s">
        <v>15</v>
      </c>
      <c r="D156" s="110">
        <v>1</v>
      </c>
      <c r="E156" s="21"/>
      <c r="F156" s="8">
        <f t="shared" si="12"/>
        <v>0</v>
      </c>
    </row>
    <row r="157" spans="1:6" ht="90.75" customHeight="1" x14ac:dyDescent="0.25">
      <c r="A157" s="27">
        <v>72.5</v>
      </c>
      <c r="B157" s="14" t="s">
        <v>492</v>
      </c>
      <c r="C157" s="15" t="s">
        <v>8</v>
      </c>
      <c r="D157" s="110">
        <f>10*1.5*1.2</f>
        <v>18</v>
      </c>
      <c r="E157" s="21"/>
      <c r="F157" s="8">
        <f t="shared" si="12"/>
        <v>0</v>
      </c>
    </row>
    <row r="158" spans="1:6" ht="75" x14ac:dyDescent="0.25">
      <c r="A158" s="27">
        <v>72.599999999999994</v>
      </c>
      <c r="B158" s="10" t="s">
        <v>169</v>
      </c>
      <c r="C158" s="15" t="s">
        <v>8</v>
      </c>
      <c r="D158" s="110">
        <f>10*1.5*1.2</f>
        <v>18</v>
      </c>
      <c r="E158" s="21"/>
      <c r="F158" s="8">
        <f t="shared" si="12"/>
        <v>0</v>
      </c>
    </row>
    <row r="159" spans="1:6" ht="60" x14ac:dyDescent="0.25">
      <c r="A159" s="27">
        <v>72.7</v>
      </c>
      <c r="B159" s="14" t="s">
        <v>128</v>
      </c>
      <c r="C159" s="15" t="s">
        <v>15</v>
      </c>
      <c r="D159" s="111">
        <v>4</v>
      </c>
      <c r="E159" s="87"/>
      <c r="F159" s="8">
        <f t="shared" si="12"/>
        <v>0</v>
      </c>
    </row>
    <row r="160" spans="1:6" ht="60" x14ac:dyDescent="0.25">
      <c r="A160" s="27">
        <v>72.800000000000097</v>
      </c>
      <c r="B160" s="14" t="s">
        <v>464</v>
      </c>
      <c r="C160" s="15" t="s">
        <v>15</v>
      </c>
      <c r="D160" s="111">
        <v>2</v>
      </c>
      <c r="E160" s="87"/>
      <c r="F160" s="8">
        <f t="shared" si="12"/>
        <v>0</v>
      </c>
    </row>
    <row r="161" spans="1:6" ht="90" x14ac:dyDescent="0.25">
      <c r="A161" s="27">
        <v>72.900000000000105</v>
      </c>
      <c r="B161" s="14" t="s">
        <v>493</v>
      </c>
      <c r="C161" s="15" t="s">
        <v>15</v>
      </c>
      <c r="D161" s="111">
        <v>4</v>
      </c>
      <c r="E161" s="87"/>
      <c r="F161" s="8">
        <f t="shared" si="12"/>
        <v>0</v>
      </c>
    </row>
    <row r="162" spans="1:6" x14ac:dyDescent="0.25">
      <c r="A162" s="43"/>
      <c r="B162" s="147" t="s">
        <v>318</v>
      </c>
      <c r="C162" s="99"/>
      <c r="D162" s="99"/>
      <c r="E162" s="100"/>
      <c r="F162" s="17">
        <f>SUM(F153:F161)</f>
        <v>0</v>
      </c>
    </row>
    <row r="163" spans="1:6" x14ac:dyDescent="0.25">
      <c r="A163" s="112">
        <v>73</v>
      </c>
      <c r="B163" s="187" t="s">
        <v>24</v>
      </c>
      <c r="C163" s="162"/>
      <c r="D163" s="162"/>
      <c r="E163" s="162"/>
      <c r="F163" s="12"/>
    </row>
    <row r="164" spans="1:6" ht="45" x14ac:dyDescent="0.25">
      <c r="A164" s="15">
        <v>73.099999999999994</v>
      </c>
      <c r="B164" s="33" t="s">
        <v>25</v>
      </c>
      <c r="C164" s="34" t="s">
        <v>15</v>
      </c>
      <c r="D164" s="19">
        <v>8</v>
      </c>
      <c r="E164" s="21"/>
      <c r="F164" s="12">
        <f>D164*E164</f>
        <v>0</v>
      </c>
    </row>
    <row r="165" spans="1:6" x14ac:dyDescent="0.25">
      <c r="A165" s="88"/>
      <c r="B165" s="147" t="s">
        <v>332</v>
      </c>
      <c r="C165" s="99"/>
      <c r="D165" s="99"/>
      <c r="E165" s="100"/>
      <c r="F165" s="17">
        <f>SUM(F164)</f>
        <v>0</v>
      </c>
    </row>
    <row r="166" spans="1:6" x14ac:dyDescent="0.25">
      <c r="A166" s="112">
        <v>74</v>
      </c>
      <c r="B166" s="187" t="s">
        <v>29</v>
      </c>
      <c r="C166" s="162"/>
      <c r="D166" s="162"/>
      <c r="E166" s="162"/>
      <c r="F166" s="8"/>
    </row>
    <row r="167" spans="1:6" ht="75" x14ac:dyDescent="0.25">
      <c r="A167" s="15">
        <v>74.099999999999994</v>
      </c>
      <c r="B167" s="14" t="s">
        <v>129</v>
      </c>
      <c r="C167" s="15" t="s">
        <v>15</v>
      </c>
      <c r="D167" s="15">
        <v>12</v>
      </c>
      <c r="E167" s="25"/>
      <c r="F167" s="12">
        <f>D167*E167</f>
        <v>0</v>
      </c>
    </row>
    <row r="168" spans="1:6" ht="60" x14ac:dyDescent="0.25">
      <c r="A168" s="15">
        <v>74.2</v>
      </c>
      <c r="B168" s="14" t="s">
        <v>170</v>
      </c>
      <c r="C168" s="15" t="s">
        <v>15</v>
      </c>
      <c r="D168" s="15">
        <v>1</v>
      </c>
      <c r="E168" s="25"/>
      <c r="F168" s="12">
        <f>D168*E168</f>
        <v>0</v>
      </c>
    </row>
    <row r="169" spans="1:6" x14ac:dyDescent="0.25">
      <c r="A169" s="88"/>
      <c r="B169" s="147" t="s">
        <v>333</v>
      </c>
      <c r="C169" s="99"/>
      <c r="D169" s="99"/>
      <c r="E169" s="100"/>
      <c r="F169" s="17">
        <f>SUM(F167:F168)</f>
        <v>0</v>
      </c>
    </row>
    <row r="170" spans="1:6" x14ac:dyDescent="0.25">
      <c r="A170" s="112">
        <v>75</v>
      </c>
      <c r="B170" s="118" t="s">
        <v>38</v>
      </c>
      <c r="C170" s="9"/>
      <c r="D170" s="9"/>
      <c r="E170" s="9"/>
      <c r="F170" s="26"/>
    </row>
    <row r="171" spans="1:6" ht="45" x14ac:dyDescent="0.25">
      <c r="A171" s="92">
        <v>75.099999999999994</v>
      </c>
      <c r="B171" s="30" t="s">
        <v>39</v>
      </c>
      <c r="C171" s="29" t="s">
        <v>12</v>
      </c>
      <c r="D171" s="20">
        <f>0.06*(16.7*20.85)</f>
        <v>20.8917</v>
      </c>
      <c r="E171" s="21"/>
      <c r="F171" s="12">
        <f t="shared" ref="F171:F179" si="13">D171*E171</f>
        <v>0</v>
      </c>
    </row>
    <row r="172" spans="1:6" ht="60" x14ac:dyDescent="0.25">
      <c r="A172" s="92">
        <v>75.2</v>
      </c>
      <c r="B172" s="30" t="s">
        <v>196</v>
      </c>
      <c r="C172" s="29" t="s">
        <v>197</v>
      </c>
      <c r="D172" s="20">
        <f>(16.7*20.85)</f>
        <v>348.19499999999999</v>
      </c>
      <c r="E172" s="21"/>
      <c r="F172" s="12">
        <f t="shared" si="13"/>
        <v>0</v>
      </c>
    </row>
    <row r="173" spans="1:6" ht="45" x14ac:dyDescent="0.25">
      <c r="A173" s="92">
        <v>75.3</v>
      </c>
      <c r="B173" s="30" t="s">
        <v>158</v>
      </c>
      <c r="C173" s="29" t="s">
        <v>15</v>
      </c>
      <c r="D173" s="19">
        <v>6</v>
      </c>
      <c r="E173" s="21"/>
      <c r="F173" s="12">
        <f t="shared" si="13"/>
        <v>0</v>
      </c>
    </row>
    <row r="174" spans="1:6" ht="45" x14ac:dyDescent="0.25">
      <c r="A174" s="92">
        <v>75.400000000000006</v>
      </c>
      <c r="B174" s="14" t="s">
        <v>230</v>
      </c>
      <c r="C174" s="19" t="s">
        <v>8</v>
      </c>
      <c r="D174" s="20">
        <f>0.9*(16.7*2+20.85*2)</f>
        <v>67.59</v>
      </c>
      <c r="E174" s="21"/>
      <c r="F174" s="12">
        <f t="shared" si="13"/>
        <v>0</v>
      </c>
    </row>
    <row r="175" spans="1:6" ht="45" x14ac:dyDescent="0.25">
      <c r="A175" s="92">
        <v>75.5</v>
      </c>
      <c r="B175" s="14" t="s">
        <v>231</v>
      </c>
      <c r="C175" s="19" t="s">
        <v>8</v>
      </c>
      <c r="D175" s="20">
        <f>0.1*0.2*(16.7*2+20.85*2)</f>
        <v>1.5020000000000002</v>
      </c>
      <c r="E175" s="21"/>
      <c r="F175" s="12">
        <f t="shared" si="13"/>
        <v>0</v>
      </c>
    </row>
    <row r="176" spans="1:6" ht="75" x14ac:dyDescent="0.25">
      <c r="A176" s="92">
        <v>75.599999999999994</v>
      </c>
      <c r="B176" s="14" t="s">
        <v>171</v>
      </c>
      <c r="C176" s="19" t="s">
        <v>15</v>
      </c>
      <c r="D176" s="20">
        <v>24</v>
      </c>
      <c r="E176" s="21"/>
      <c r="F176" s="12">
        <f t="shared" si="13"/>
        <v>0</v>
      </c>
    </row>
    <row r="177" spans="1:6" ht="30" x14ac:dyDescent="0.25">
      <c r="A177" s="92">
        <v>75.7</v>
      </c>
      <c r="B177" s="14" t="s">
        <v>172</v>
      </c>
      <c r="C177" s="19" t="s">
        <v>8</v>
      </c>
      <c r="D177" s="20">
        <f>1.1*2*(20.14*2+16.26*2)</f>
        <v>160.16000000000003</v>
      </c>
      <c r="E177" s="25"/>
      <c r="F177" s="12">
        <f t="shared" si="13"/>
        <v>0</v>
      </c>
    </row>
    <row r="178" spans="1:6" ht="45" x14ac:dyDescent="0.25">
      <c r="A178" s="92">
        <v>75.800000000000097</v>
      </c>
      <c r="B178" s="14" t="s">
        <v>345</v>
      </c>
      <c r="C178" s="15" t="s">
        <v>8</v>
      </c>
      <c r="D178" s="20">
        <f>1.1*2*(20.85*2+16.7*2)+24*0.9*0.4*4</f>
        <v>199.78</v>
      </c>
      <c r="E178" s="21"/>
      <c r="F178" s="12">
        <f t="shared" si="13"/>
        <v>0</v>
      </c>
    </row>
    <row r="179" spans="1:6" ht="45" x14ac:dyDescent="0.25">
      <c r="A179" s="92">
        <v>75.900000000000105</v>
      </c>
      <c r="B179" s="14" t="s">
        <v>346</v>
      </c>
      <c r="C179" s="15" t="s">
        <v>8</v>
      </c>
      <c r="D179" s="20">
        <f>1.1*2*(20.85*2+16.7*2)+24*0.9*0.4*4</f>
        <v>199.78</v>
      </c>
      <c r="E179" s="21"/>
      <c r="F179" s="12">
        <f t="shared" si="13"/>
        <v>0</v>
      </c>
    </row>
    <row r="180" spans="1:6" x14ac:dyDescent="0.25">
      <c r="A180" s="88"/>
      <c r="B180" s="147" t="s">
        <v>334</v>
      </c>
      <c r="C180" s="99"/>
      <c r="D180" s="99"/>
      <c r="E180" s="100"/>
      <c r="F180" s="17">
        <f>SUM(F171:F179)</f>
        <v>0</v>
      </c>
    </row>
    <row r="181" spans="1:6" x14ac:dyDescent="0.25">
      <c r="A181" s="119"/>
      <c r="B181" s="189" t="s">
        <v>273</v>
      </c>
      <c r="C181" s="190"/>
      <c r="D181" s="190"/>
      <c r="E181" s="190"/>
      <c r="F181" s="191">
        <f>F21+F34+F58+F62+F66+F74+F83+F92+F100+F107+F121+F133+F148+F151+F162+F165+F169+F180</f>
        <v>0</v>
      </c>
    </row>
  </sheetData>
  <pageMargins left="0.7" right="0.7" top="0.5" bottom="0.5" header="0" footer="0"/>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6"/>
  <sheetViews>
    <sheetView view="pageBreakPreview" zoomScaleNormal="100" zoomScaleSheetLayoutView="100" workbookViewId="0">
      <selection activeCell="I9" sqref="I9"/>
    </sheetView>
  </sheetViews>
  <sheetFormatPr defaultRowHeight="15" x14ac:dyDescent="0.25"/>
  <cols>
    <col min="2" max="2" width="71.5703125" customWidth="1"/>
    <col min="3" max="3" width="11.5703125" customWidth="1"/>
    <col min="4" max="4" width="12.140625" customWidth="1"/>
    <col min="5" max="5" width="12.85546875" customWidth="1"/>
    <col min="6" max="6" width="12.28515625" customWidth="1"/>
  </cols>
  <sheetData>
    <row r="1" spans="1:6" x14ac:dyDescent="0.25">
      <c r="A1" s="1" t="s">
        <v>0</v>
      </c>
      <c r="B1" s="2" t="s">
        <v>1</v>
      </c>
      <c r="C1" s="2" t="s">
        <v>2</v>
      </c>
      <c r="D1" s="2" t="s">
        <v>3</v>
      </c>
      <c r="E1" s="3" t="s">
        <v>4</v>
      </c>
      <c r="F1" s="3" t="s">
        <v>5</v>
      </c>
    </row>
    <row r="2" spans="1:6" x14ac:dyDescent="0.25">
      <c r="A2" s="133" t="s">
        <v>274</v>
      </c>
      <c r="B2" s="161" t="s">
        <v>275</v>
      </c>
      <c r="C2" s="161"/>
      <c r="D2" s="161"/>
      <c r="E2" s="161"/>
      <c r="F2" s="18"/>
    </row>
    <row r="3" spans="1:6" x14ac:dyDescent="0.25">
      <c r="A3" s="90">
        <v>76</v>
      </c>
      <c r="B3" s="162" t="s">
        <v>11</v>
      </c>
      <c r="C3" s="162"/>
      <c r="D3" s="162"/>
      <c r="E3" s="162"/>
      <c r="F3" s="8"/>
    </row>
    <row r="4" spans="1:6" ht="90" x14ac:dyDescent="0.25">
      <c r="A4" s="27">
        <v>76.099999999999994</v>
      </c>
      <c r="B4" s="14" t="s">
        <v>293</v>
      </c>
      <c r="C4" s="19" t="s">
        <v>12</v>
      </c>
      <c r="D4" s="19">
        <f>9*11*3.45</f>
        <v>341.55</v>
      </c>
      <c r="E4" s="19"/>
      <c r="F4" s="8">
        <f>D4*E4</f>
        <v>0</v>
      </c>
    </row>
    <row r="5" spans="1:6" x14ac:dyDescent="0.25">
      <c r="A5" s="27">
        <v>76.2</v>
      </c>
      <c r="B5" s="14" t="s">
        <v>292</v>
      </c>
      <c r="C5" s="19" t="s">
        <v>12</v>
      </c>
      <c r="D5" s="19">
        <f>2.4*9.66*3</f>
        <v>69.552000000000007</v>
      </c>
      <c r="E5" s="19"/>
      <c r="F5" s="8">
        <f>D5*E5</f>
        <v>0</v>
      </c>
    </row>
    <row r="6" spans="1:6" ht="75" x14ac:dyDescent="0.25">
      <c r="A6" s="27">
        <v>76.3</v>
      </c>
      <c r="B6" s="14" t="s">
        <v>300</v>
      </c>
      <c r="C6" s="19" t="s">
        <v>12</v>
      </c>
      <c r="D6" s="20">
        <f>0.6*0.8*(2.4*2+9.66*2)</f>
        <v>11.5776</v>
      </c>
      <c r="E6" s="21"/>
      <c r="F6" s="8">
        <f>D6*E6</f>
        <v>0</v>
      </c>
    </row>
    <row r="7" spans="1:6" x14ac:dyDescent="0.25">
      <c r="A7" s="27">
        <v>76.400000000000006</v>
      </c>
      <c r="B7" s="14" t="s">
        <v>294</v>
      </c>
      <c r="C7" s="19" t="s">
        <v>12</v>
      </c>
      <c r="D7" s="20">
        <f>6*(1.4*1*0.9)</f>
        <v>7.5600000000000005</v>
      </c>
      <c r="E7" s="21"/>
      <c r="F7" s="8">
        <f t="shared" ref="F7:F16" si="0">D7*E7</f>
        <v>0</v>
      </c>
    </row>
    <row r="8" spans="1:6" ht="30" x14ac:dyDescent="0.25">
      <c r="A8" s="27">
        <v>76.5</v>
      </c>
      <c r="B8" s="14" t="s">
        <v>295</v>
      </c>
      <c r="C8" s="19" t="s">
        <v>12</v>
      </c>
      <c r="D8" s="19">
        <f>0.05*(9*11)</f>
        <v>4.95</v>
      </c>
      <c r="E8" s="21"/>
      <c r="F8" s="8">
        <f t="shared" si="0"/>
        <v>0</v>
      </c>
    </row>
    <row r="9" spans="1:6" ht="16.5" customHeight="1" x14ac:dyDescent="0.25">
      <c r="A9" s="27">
        <v>76.599999999999994</v>
      </c>
      <c r="B9" s="14" t="s">
        <v>301</v>
      </c>
      <c r="C9" s="19" t="s">
        <v>12</v>
      </c>
      <c r="D9" s="20">
        <f>0.8*0.05*(2.4*2+9.66*2)</f>
        <v>0.96480000000000021</v>
      </c>
      <c r="E9" s="21"/>
      <c r="F9" s="8">
        <f t="shared" si="0"/>
        <v>0</v>
      </c>
    </row>
    <row r="10" spans="1:6" x14ac:dyDescent="0.25">
      <c r="A10" s="27">
        <v>76.7</v>
      </c>
      <c r="B10" s="14" t="s">
        <v>368</v>
      </c>
      <c r="C10" s="19" t="s">
        <v>12</v>
      </c>
      <c r="D10" s="20">
        <f>6*(1.4*1*0.05)</f>
        <v>0.41999999999999993</v>
      </c>
      <c r="E10" s="21"/>
      <c r="F10" s="8">
        <f t="shared" si="0"/>
        <v>0</v>
      </c>
    </row>
    <row r="11" spans="1:6" ht="57" x14ac:dyDescent="0.25">
      <c r="A11" s="27">
        <v>76.800000000000097</v>
      </c>
      <c r="B11" s="14" t="s">
        <v>495</v>
      </c>
      <c r="C11" s="29" t="s">
        <v>12</v>
      </c>
      <c r="D11" s="20">
        <f>0.15*(8.8*10.46)</f>
        <v>13.807200000000002</v>
      </c>
      <c r="E11" s="21"/>
      <c r="F11" s="8">
        <f t="shared" si="0"/>
        <v>0</v>
      </c>
    </row>
    <row r="12" spans="1:6" x14ac:dyDescent="0.25">
      <c r="A12" s="27">
        <v>76.900000000000105</v>
      </c>
      <c r="B12" s="14" t="s">
        <v>369</v>
      </c>
      <c r="C12" s="19" t="s">
        <v>12</v>
      </c>
      <c r="D12" s="20">
        <f>6*(1.4*1*0.15)</f>
        <v>1.26</v>
      </c>
      <c r="E12" s="21"/>
      <c r="F12" s="8">
        <f t="shared" si="0"/>
        <v>0</v>
      </c>
    </row>
    <row r="13" spans="1:6" ht="30" x14ac:dyDescent="0.25">
      <c r="A13" s="93">
        <v>76.099999999999994</v>
      </c>
      <c r="B13" s="14" t="s">
        <v>296</v>
      </c>
      <c r="C13" s="19" t="s">
        <v>12</v>
      </c>
      <c r="D13" s="20">
        <f>0.4*3*(8.4*2+10.06*3)-0.4*1.5*(4*1.64)</f>
        <v>52.440000000000012</v>
      </c>
      <c r="E13" s="21"/>
      <c r="F13" s="8">
        <f t="shared" si="0"/>
        <v>0</v>
      </c>
    </row>
    <row r="14" spans="1:6" x14ac:dyDescent="0.25">
      <c r="A14" s="27">
        <v>76.11</v>
      </c>
      <c r="B14" s="14" t="s">
        <v>297</v>
      </c>
      <c r="C14" s="19" t="s">
        <v>12</v>
      </c>
      <c r="D14" s="20">
        <f>0.4*0.55*(10.06*2+2.8*2)</f>
        <v>5.6584000000000003</v>
      </c>
      <c r="E14" s="21"/>
      <c r="F14" s="8">
        <f t="shared" si="0"/>
        <v>0</v>
      </c>
    </row>
    <row r="15" spans="1:6" ht="45" x14ac:dyDescent="0.25">
      <c r="A15" s="93">
        <v>76.12</v>
      </c>
      <c r="B15" s="14" t="s">
        <v>298</v>
      </c>
      <c r="C15" s="19" t="s">
        <v>197</v>
      </c>
      <c r="D15" s="20">
        <f>6*0.75*(1.4*2+0.6)</f>
        <v>15.299999999999999</v>
      </c>
      <c r="E15" s="21"/>
      <c r="F15" s="8">
        <f t="shared" si="0"/>
        <v>0</v>
      </c>
    </row>
    <row r="16" spans="1:6" ht="45" x14ac:dyDescent="0.25">
      <c r="A16" s="27">
        <v>76.13</v>
      </c>
      <c r="B16" s="14" t="s">
        <v>370</v>
      </c>
      <c r="C16" s="19" t="s">
        <v>12</v>
      </c>
      <c r="D16" s="20">
        <f>0.4*0.15*(8.4*2+10.06*3)</f>
        <v>2.8188</v>
      </c>
      <c r="E16" s="21"/>
      <c r="F16" s="8">
        <f t="shared" si="0"/>
        <v>0</v>
      </c>
    </row>
    <row r="17" spans="1:6" x14ac:dyDescent="0.25">
      <c r="A17" s="43"/>
      <c r="B17" s="147" t="s">
        <v>335</v>
      </c>
      <c r="C17" s="99"/>
      <c r="D17" s="99"/>
      <c r="E17" s="100"/>
      <c r="F17" s="17">
        <f>SUM(F4:F16)</f>
        <v>0</v>
      </c>
    </row>
    <row r="18" spans="1:6" x14ac:dyDescent="0.25">
      <c r="A18" s="91">
        <v>77</v>
      </c>
      <c r="B18" s="186" t="s">
        <v>14</v>
      </c>
      <c r="C18" s="163"/>
      <c r="D18" s="163"/>
      <c r="E18" s="163"/>
      <c r="F18" s="23"/>
    </row>
    <row r="19" spans="1:6" ht="61.5" customHeight="1" x14ac:dyDescent="0.25">
      <c r="A19" s="92">
        <v>77.099999999999994</v>
      </c>
      <c r="B19" s="10" t="s">
        <v>371</v>
      </c>
      <c r="C19" s="13" t="s">
        <v>15</v>
      </c>
      <c r="D19" s="13">
        <v>10</v>
      </c>
      <c r="E19" s="13"/>
      <c r="F19" s="23">
        <f>D19*E19</f>
        <v>0</v>
      </c>
    </row>
    <row r="20" spans="1:6" ht="30" x14ac:dyDescent="0.25">
      <c r="A20" s="92">
        <v>77.2</v>
      </c>
      <c r="B20" s="10" t="s">
        <v>302</v>
      </c>
      <c r="C20" s="13" t="s">
        <v>15</v>
      </c>
      <c r="D20" s="13">
        <v>12</v>
      </c>
      <c r="E20" s="13"/>
      <c r="F20" s="23">
        <f>D20*E20</f>
        <v>0</v>
      </c>
    </row>
    <row r="21" spans="1:6" ht="45" x14ac:dyDescent="0.25">
      <c r="A21" s="92">
        <v>77.3</v>
      </c>
      <c r="B21" s="10" t="s">
        <v>303</v>
      </c>
      <c r="C21" s="15" t="s">
        <v>8</v>
      </c>
      <c r="D21" s="20">
        <f>3.2*10.46</f>
        <v>33.472000000000001</v>
      </c>
      <c r="E21" s="21"/>
      <c r="F21" s="23">
        <f>D21*E21</f>
        <v>0</v>
      </c>
    </row>
    <row r="22" spans="1:6" ht="18" customHeight="1" x14ac:dyDescent="0.25">
      <c r="A22" s="92">
        <v>77.400000000000006</v>
      </c>
      <c r="B22" s="10" t="s">
        <v>304</v>
      </c>
      <c r="C22" s="15" t="s">
        <v>15</v>
      </c>
      <c r="D22" s="20">
        <v>1</v>
      </c>
      <c r="E22" s="21"/>
      <c r="F22" s="23">
        <f>D22*E22</f>
        <v>0</v>
      </c>
    </row>
    <row r="23" spans="1:6" ht="45" x14ac:dyDescent="0.25">
      <c r="A23" s="92">
        <v>77.5</v>
      </c>
      <c r="B23" s="14" t="s">
        <v>437</v>
      </c>
      <c r="C23" s="19" t="s">
        <v>12</v>
      </c>
      <c r="D23" s="20">
        <f>0.4*0.2*(8.4*2+10.06*3)</f>
        <v>3.7584000000000009</v>
      </c>
      <c r="E23" s="21"/>
      <c r="F23" s="8">
        <f t="shared" ref="F23" si="1">D23*E23</f>
        <v>0</v>
      </c>
    </row>
    <row r="24" spans="1:6" ht="45" x14ac:dyDescent="0.25">
      <c r="A24" s="92">
        <v>77.599999999999994</v>
      </c>
      <c r="B24" s="10" t="s">
        <v>299</v>
      </c>
      <c r="C24" s="11" t="s">
        <v>15</v>
      </c>
      <c r="D24" s="21">
        <v>1</v>
      </c>
      <c r="E24" s="13"/>
      <c r="F24" s="23">
        <f>D24*E24</f>
        <v>0</v>
      </c>
    </row>
    <row r="25" spans="1:6" ht="30" x14ac:dyDescent="0.25">
      <c r="A25" s="92">
        <v>77.7</v>
      </c>
      <c r="B25" s="14" t="s">
        <v>436</v>
      </c>
      <c r="C25" s="15" t="s">
        <v>12</v>
      </c>
      <c r="D25" s="21">
        <f>(2.4*9.66*3)</f>
        <v>69.552000000000007</v>
      </c>
      <c r="E25" s="21"/>
      <c r="F25" s="23">
        <f t="shared" ref="F25" si="2">D25*E25</f>
        <v>0</v>
      </c>
    </row>
    <row r="26" spans="1:6" x14ac:dyDescent="0.25">
      <c r="A26" s="43"/>
      <c r="B26" s="146" t="s">
        <v>336</v>
      </c>
      <c r="C26" s="96"/>
      <c r="D26" s="96"/>
      <c r="E26" s="97"/>
      <c r="F26" s="17">
        <f>SUM(F19:F25)</f>
        <v>0</v>
      </c>
    </row>
    <row r="27" spans="1:6" x14ac:dyDescent="0.25">
      <c r="A27" s="94">
        <v>78</v>
      </c>
      <c r="B27" s="187" t="s">
        <v>40</v>
      </c>
      <c r="C27" s="162"/>
      <c r="D27" s="134"/>
      <c r="E27" s="24"/>
      <c r="F27" s="8"/>
    </row>
    <row r="28" spans="1:6" ht="75" x14ac:dyDescent="0.25">
      <c r="A28" s="95">
        <v>78.099999999999994</v>
      </c>
      <c r="B28" s="14" t="s">
        <v>494</v>
      </c>
      <c r="C28" s="29" t="s">
        <v>12</v>
      </c>
      <c r="D28" s="20">
        <f>0.15*(10.46*8.8)</f>
        <v>13.807200000000002</v>
      </c>
      <c r="E28" s="21"/>
      <c r="F28" s="28">
        <f>D28*E28</f>
        <v>0</v>
      </c>
    </row>
    <row r="29" spans="1:6" x14ac:dyDescent="0.25">
      <c r="A29" s="95">
        <v>78.2</v>
      </c>
      <c r="B29" s="14" t="s">
        <v>312</v>
      </c>
      <c r="C29" s="19" t="s">
        <v>12</v>
      </c>
      <c r="D29" s="20">
        <f>6*(1.4*1*0.15)</f>
        <v>1.26</v>
      </c>
      <c r="E29" s="21"/>
      <c r="F29" s="28">
        <f t="shared" ref="F29" si="3">D29*E29</f>
        <v>0</v>
      </c>
    </row>
    <row r="30" spans="1:6" x14ac:dyDescent="0.25">
      <c r="A30" s="43"/>
      <c r="B30" s="147" t="s">
        <v>343</v>
      </c>
      <c r="C30" s="99"/>
      <c r="D30" s="99"/>
      <c r="E30" s="100"/>
      <c r="F30" s="17">
        <f>SUM(F28:F29)</f>
        <v>0</v>
      </c>
    </row>
    <row r="31" spans="1:6" x14ac:dyDescent="0.25">
      <c r="A31" s="94">
        <v>79</v>
      </c>
      <c r="B31" s="145" t="s">
        <v>60</v>
      </c>
      <c r="C31" s="19"/>
      <c r="D31" s="20"/>
      <c r="E31" s="21"/>
      <c r="F31" s="12"/>
    </row>
    <row r="32" spans="1:6" ht="30" x14ac:dyDescent="0.25">
      <c r="A32" s="95">
        <v>79.099999999999994</v>
      </c>
      <c r="B32" s="14" t="s">
        <v>305</v>
      </c>
      <c r="C32" s="15" t="s">
        <v>8</v>
      </c>
      <c r="D32" s="21">
        <f>8*9.66</f>
        <v>77.28</v>
      </c>
      <c r="E32" s="25"/>
      <c r="F32" s="12">
        <f>D32*E32</f>
        <v>0</v>
      </c>
    </row>
    <row r="33" spans="1:6" x14ac:dyDescent="0.25">
      <c r="A33" s="95">
        <v>79.2</v>
      </c>
      <c r="B33" s="14" t="s">
        <v>306</v>
      </c>
      <c r="C33" s="15" t="s">
        <v>8</v>
      </c>
      <c r="D33" s="21">
        <f>6*0.6*1.2</f>
        <v>4.3199999999999994</v>
      </c>
      <c r="E33" s="25"/>
      <c r="F33" s="12">
        <f t="shared" ref="F33" si="4">D33*E33</f>
        <v>0</v>
      </c>
    </row>
    <row r="34" spans="1:6" x14ac:dyDescent="0.25">
      <c r="A34" s="43"/>
      <c r="B34" s="147" t="s">
        <v>344</v>
      </c>
      <c r="C34" s="99"/>
      <c r="D34" s="99"/>
      <c r="E34" s="100"/>
      <c r="F34" s="17">
        <f>SUM(F32:F33)</f>
        <v>0</v>
      </c>
    </row>
    <row r="35" spans="1:6" x14ac:dyDescent="0.25">
      <c r="A35" s="90">
        <v>80</v>
      </c>
      <c r="B35" s="187" t="s">
        <v>307</v>
      </c>
      <c r="C35" s="162"/>
      <c r="D35" s="134"/>
      <c r="E35" s="24"/>
      <c r="F35" s="8"/>
    </row>
    <row r="36" spans="1:6" ht="30" x14ac:dyDescent="0.25">
      <c r="A36" s="27">
        <v>80.099999999999994</v>
      </c>
      <c r="B36" s="14" t="s">
        <v>308</v>
      </c>
      <c r="C36" s="19" t="s">
        <v>8</v>
      </c>
      <c r="D36" s="20">
        <f>3*(9.66*4+3.8*4)-4*(1.5*1.64)*2</f>
        <v>141.84</v>
      </c>
      <c r="E36" s="25"/>
      <c r="F36" s="12">
        <f>D36*E36</f>
        <v>0</v>
      </c>
    </row>
    <row r="37" spans="1:6" ht="30" x14ac:dyDescent="0.25">
      <c r="A37" s="27">
        <v>80.2</v>
      </c>
      <c r="B37" s="14" t="s">
        <v>309</v>
      </c>
      <c r="C37" s="19" t="s">
        <v>8</v>
      </c>
      <c r="D37" s="20">
        <f>3*(9.66*4+3.8*4)-4*(1.5*1.64)*2</f>
        <v>141.84</v>
      </c>
      <c r="E37" s="25"/>
      <c r="F37" s="12">
        <f>D37*E37</f>
        <v>0</v>
      </c>
    </row>
    <row r="38" spans="1:6" x14ac:dyDescent="0.25">
      <c r="A38" s="27">
        <v>80.3</v>
      </c>
      <c r="B38" s="14" t="s">
        <v>310</v>
      </c>
      <c r="C38" s="19" t="s">
        <v>8</v>
      </c>
      <c r="D38" s="20">
        <f>6*(1.2*2+0.6*2)*0.75</f>
        <v>16.2</v>
      </c>
      <c r="E38" s="25"/>
      <c r="F38" s="12">
        <f>D38*E38</f>
        <v>0</v>
      </c>
    </row>
    <row r="39" spans="1:6" ht="31.5" x14ac:dyDescent="0.25">
      <c r="A39" s="27">
        <v>80.400000000000006</v>
      </c>
      <c r="B39" s="14" t="s">
        <v>372</v>
      </c>
      <c r="C39" s="15" t="s">
        <v>18</v>
      </c>
      <c r="D39" s="20">
        <f>3*1.8</f>
        <v>5.4</v>
      </c>
      <c r="E39" s="25"/>
      <c r="F39" s="12">
        <f>D39*E39</f>
        <v>0</v>
      </c>
    </row>
    <row r="40" spans="1:6" ht="30" x14ac:dyDescent="0.25">
      <c r="A40" s="27">
        <v>80.5</v>
      </c>
      <c r="B40" s="14" t="s">
        <v>373</v>
      </c>
      <c r="C40" s="15" t="s">
        <v>18</v>
      </c>
      <c r="D40" s="20">
        <f>7.5*3</f>
        <v>22.5</v>
      </c>
      <c r="E40" s="25"/>
      <c r="F40" s="12">
        <f>D40*E40</f>
        <v>0</v>
      </c>
    </row>
    <row r="41" spans="1:6" ht="45" x14ac:dyDescent="0.25">
      <c r="A41" s="27">
        <v>80.599999999999994</v>
      </c>
      <c r="B41" s="14" t="s">
        <v>374</v>
      </c>
      <c r="C41" s="15" t="s">
        <v>15</v>
      </c>
      <c r="D41" s="20">
        <v>3</v>
      </c>
      <c r="E41" s="21"/>
      <c r="F41" s="12">
        <f t="shared" ref="F41:F44" si="5">D41*E41</f>
        <v>0</v>
      </c>
    </row>
    <row r="42" spans="1:6" ht="30" x14ac:dyDescent="0.25">
      <c r="A42" s="27">
        <v>80.7</v>
      </c>
      <c r="B42" s="14" t="s">
        <v>375</v>
      </c>
      <c r="C42" s="15" t="s">
        <v>15</v>
      </c>
      <c r="D42" s="20">
        <v>3</v>
      </c>
      <c r="E42" s="21"/>
      <c r="F42" s="12">
        <f t="shared" si="5"/>
        <v>0</v>
      </c>
    </row>
    <row r="43" spans="1:6" ht="45" x14ac:dyDescent="0.25">
      <c r="A43" s="27">
        <v>80.800000000000097</v>
      </c>
      <c r="B43" s="14" t="s">
        <v>311</v>
      </c>
      <c r="C43" s="15" t="s">
        <v>15</v>
      </c>
      <c r="D43" s="20">
        <v>12</v>
      </c>
      <c r="E43" s="21"/>
      <c r="F43" s="12">
        <f t="shared" si="5"/>
        <v>0</v>
      </c>
    </row>
    <row r="44" spans="1:6" ht="30" x14ac:dyDescent="0.25">
      <c r="A44" s="27">
        <v>80.900000000000105</v>
      </c>
      <c r="B44" s="14" t="s">
        <v>313</v>
      </c>
      <c r="C44" s="15" t="s">
        <v>15</v>
      </c>
      <c r="D44" s="20">
        <v>2</v>
      </c>
      <c r="E44" s="21"/>
      <c r="F44" s="12">
        <f t="shared" si="5"/>
        <v>0</v>
      </c>
    </row>
    <row r="45" spans="1:6" x14ac:dyDescent="0.25">
      <c r="A45" s="43"/>
      <c r="B45" s="146" t="s">
        <v>427</v>
      </c>
      <c r="C45" s="96"/>
      <c r="D45" s="96"/>
      <c r="E45" s="97"/>
      <c r="F45" s="17">
        <f>SUM(F36:F44)</f>
        <v>0</v>
      </c>
    </row>
    <row r="46" spans="1:6" x14ac:dyDescent="0.25">
      <c r="A46" s="119"/>
      <c r="B46" s="189" t="s">
        <v>319</v>
      </c>
      <c r="C46" s="190"/>
      <c r="D46" s="190"/>
      <c r="E46" s="190"/>
      <c r="F46" s="191">
        <f>F17+F26+F30+F34+F45</f>
        <v>0</v>
      </c>
    </row>
  </sheetData>
  <pageMargins left="0.7" right="0.7" top="0.5" bottom="0.5" header="0" footer="0"/>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
  <sheetViews>
    <sheetView view="pageBreakPreview" zoomScaleNormal="100" zoomScaleSheetLayoutView="100" workbookViewId="0">
      <selection activeCell="H15" sqref="H15"/>
    </sheetView>
  </sheetViews>
  <sheetFormatPr defaultRowHeight="15" x14ac:dyDescent="0.25"/>
  <cols>
    <col min="1" max="1" width="7" customWidth="1"/>
    <col min="2" max="2" width="70.7109375" customWidth="1"/>
    <col min="3" max="3" width="7.28515625" customWidth="1"/>
    <col min="6" max="6" width="12.28515625" customWidth="1"/>
  </cols>
  <sheetData>
    <row r="1" spans="1:6" x14ac:dyDescent="0.25">
      <c r="A1" s="1" t="s">
        <v>0</v>
      </c>
      <c r="B1" s="2" t="s">
        <v>1</v>
      </c>
      <c r="C1" s="2" t="s">
        <v>2</v>
      </c>
      <c r="D1" s="2" t="s">
        <v>3</v>
      </c>
      <c r="E1" s="3" t="s">
        <v>4</v>
      </c>
      <c r="F1" s="3" t="s">
        <v>5</v>
      </c>
    </row>
    <row r="2" spans="1:6" x14ac:dyDescent="0.25">
      <c r="A2" s="133" t="s">
        <v>320</v>
      </c>
      <c r="B2" s="161" t="s">
        <v>353</v>
      </c>
      <c r="C2" s="161"/>
      <c r="D2" s="161"/>
      <c r="E2" s="161"/>
      <c r="F2" s="18"/>
    </row>
    <row r="3" spans="1:6" x14ac:dyDescent="0.25">
      <c r="A3" s="90">
        <v>81</v>
      </c>
      <c r="B3" s="9" t="s">
        <v>326</v>
      </c>
      <c r="C3" s="15"/>
      <c r="D3" s="20"/>
      <c r="E3" s="21"/>
      <c r="F3" s="28"/>
    </row>
    <row r="4" spans="1:6" x14ac:dyDescent="0.25">
      <c r="A4" s="90"/>
      <c r="B4" s="207" t="s">
        <v>381</v>
      </c>
      <c r="C4" s="15"/>
      <c r="D4" s="20"/>
      <c r="E4" s="21"/>
      <c r="F4" s="28"/>
    </row>
    <row r="5" spans="1:6" ht="30" x14ac:dyDescent="0.25">
      <c r="A5" s="124">
        <v>81.099999999999994</v>
      </c>
      <c r="B5" s="32" t="s">
        <v>321</v>
      </c>
      <c r="C5" s="124" t="s">
        <v>8</v>
      </c>
      <c r="D5" s="128">
        <f>10*7</f>
        <v>70</v>
      </c>
      <c r="E5" s="128"/>
      <c r="F5" s="127">
        <f>D5*E5</f>
        <v>0</v>
      </c>
    </row>
    <row r="6" spans="1:6" ht="30" x14ac:dyDescent="0.25">
      <c r="A6" s="124">
        <v>81.2</v>
      </c>
      <c r="B6" s="32" t="s">
        <v>445</v>
      </c>
      <c r="C6" s="124" t="s">
        <v>12</v>
      </c>
      <c r="D6" s="128">
        <f>0.6*0.8*(8*2+5.4*2)</f>
        <v>12.863999999999999</v>
      </c>
      <c r="E6" s="128"/>
      <c r="F6" s="127">
        <f t="shared" ref="F6:F24" si="0">D6*E6</f>
        <v>0</v>
      </c>
    </row>
    <row r="7" spans="1:6" ht="32.25" customHeight="1" x14ac:dyDescent="0.25">
      <c r="A7" s="27">
        <v>81.3</v>
      </c>
      <c r="B7" s="14" t="s">
        <v>446</v>
      </c>
      <c r="C7" s="19" t="s">
        <v>12</v>
      </c>
      <c r="D7" s="21">
        <f>2*(3*2.5*0.2)</f>
        <v>3</v>
      </c>
      <c r="E7" s="21"/>
      <c r="F7" s="28">
        <f>D7*E7</f>
        <v>0</v>
      </c>
    </row>
    <row r="8" spans="1:6" x14ac:dyDescent="0.25">
      <c r="A8" s="27"/>
      <c r="B8" s="211" t="s">
        <v>382</v>
      </c>
      <c r="C8" s="19"/>
      <c r="D8" s="21"/>
      <c r="E8" s="21"/>
      <c r="F8" s="28">
        <f>D8*E8</f>
        <v>0</v>
      </c>
    </row>
    <row r="9" spans="1:6" ht="30" x14ac:dyDescent="0.25">
      <c r="A9" s="124">
        <v>81.400000000000006</v>
      </c>
      <c r="B9" s="32" t="s">
        <v>449</v>
      </c>
      <c r="C9" s="124" t="s">
        <v>12</v>
      </c>
      <c r="D9" s="128">
        <f>0.5*(7.4*4.8)</f>
        <v>17.760000000000002</v>
      </c>
      <c r="E9" s="128"/>
      <c r="F9" s="127">
        <f>D9*E9</f>
        <v>0</v>
      </c>
    </row>
    <row r="10" spans="1:6" x14ac:dyDescent="0.25">
      <c r="A10" s="27">
        <v>81.5</v>
      </c>
      <c r="B10" s="14" t="s">
        <v>451</v>
      </c>
      <c r="C10" s="124" t="s">
        <v>12</v>
      </c>
      <c r="D10" s="21">
        <f>2*(3*2.5)*0.2</f>
        <v>3</v>
      </c>
      <c r="E10" s="21"/>
      <c r="F10" s="28">
        <f>D10*E10</f>
        <v>0</v>
      </c>
    </row>
    <row r="11" spans="1:6" x14ac:dyDescent="0.25">
      <c r="A11" s="27"/>
      <c r="B11" s="211" t="s">
        <v>383</v>
      </c>
      <c r="C11" s="19"/>
      <c r="D11" s="21"/>
      <c r="E11" s="21"/>
      <c r="F11" s="28">
        <f t="shared" ref="F11:F17" si="1">D11*E11</f>
        <v>0</v>
      </c>
    </row>
    <row r="12" spans="1:6" ht="45" x14ac:dyDescent="0.25">
      <c r="A12" s="27">
        <v>81.599999999999994</v>
      </c>
      <c r="B12" s="14" t="s">
        <v>448</v>
      </c>
      <c r="C12" s="15" t="s">
        <v>8</v>
      </c>
      <c r="D12" s="128">
        <f>7.4*4.8</f>
        <v>35.520000000000003</v>
      </c>
      <c r="E12" s="21"/>
      <c r="F12" s="28">
        <f t="shared" si="1"/>
        <v>0</v>
      </c>
    </row>
    <row r="13" spans="1:6" x14ac:dyDescent="0.25">
      <c r="A13" s="27">
        <v>81.7</v>
      </c>
      <c r="B13" s="14" t="s">
        <v>450</v>
      </c>
      <c r="C13" s="15" t="s">
        <v>8</v>
      </c>
      <c r="D13" s="21">
        <f>2*(3*2.5)</f>
        <v>15</v>
      </c>
      <c r="E13" s="21"/>
      <c r="F13" s="28">
        <f t="shared" si="1"/>
        <v>0</v>
      </c>
    </row>
    <row r="14" spans="1:6" x14ac:dyDescent="0.25">
      <c r="A14" s="27"/>
      <c r="B14" s="211" t="s">
        <v>384</v>
      </c>
      <c r="C14" s="19"/>
      <c r="D14" s="20"/>
      <c r="E14" s="21"/>
      <c r="F14" s="28">
        <f t="shared" si="1"/>
        <v>0</v>
      </c>
    </row>
    <row r="15" spans="1:6" ht="48" customHeight="1" x14ac:dyDescent="0.25">
      <c r="A15" s="27">
        <v>81.8</v>
      </c>
      <c r="B15" s="14" t="s">
        <v>452</v>
      </c>
      <c r="C15" s="15" t="s">
        <v>8</v>
      </c>
      <c r="D15" s="128">
        <f>7.4*4.8</f>
        <v>35.520000000000003</v>
      </c>
      <c r="E15" s="21"/>
      <c r="F15" s="28">
        <f t="shared" si="1"/>
        <v>0</v>
      </c>
    </row>
    <row r="16" spans="1:6" x14ac:dyDescent="0.25">
      <c r="A16" s="27">
        <v>81.900000000000006</v>
      </c>
      <c r="B16" s="14" t="s">
        <v>453</v>
      </c>
      <c r="C16" s="15" t="s">
        <v>8</v>
      </c>
      <c r="D16" s="21">
        <f>2*(3*2.5)</f>
        <v>15</v>
      </c>
      <c r="E16" s="21"/>
      <c r="F16" s="28">
        <f t="shared" si="1"/>
        <v>0</v>
      </c>
    </row>
    <row r="17" spans="1:6" x14ac:dyDescent="0.25">
      <c r="A17" s="27"/>
      <c r="B17" s="211" t="s">
        <v>385</v>
      </c>
      <c r="C17" s="19"/>
      <c r="D17" s="21"/>
      <c r="E17" s="21"/>
      <c r="F17" s="28">
        <f t="shared" si="1"/>
        <v>0</v>
      </c>
    </row>
    <row r="18" spans="1:6" ht="29.25" customHeight="1" x14ac:dyDescent="0.25">
      <c r="A18" s="128">
        <v>81.099999999999994</v>
      </c>
      <c r="B18" s="32" t="s">
        <v>447</v>
      </c>
      <c r="C18" s="124" t="s">
        <v>12</v>
      </c>
      <c r="D18" s="128">
        <f>0.6*0.05*(8*2+5.4*2)</f>
        <v>0.80399999999999994</v>
      </c>
      <c r="E18" s="21"/>
      <c r="F18" s="127">
        <f>D18*E18</f>
        <v>0</v>
      </c>
    </row>
    <row r="19" spans="1:6" ht="30" x14ac:dyDescent="0.25">
      <c r="A19" s="27">
        <v>81.11</v>
      </c>
      <c r="B19" s="14" t="s">
        <v>454</v>
      </c>
      <c r="C19" s="19" t="s">
        <v>12</v>
      </c>
      <c r="D19" s="20">
        <f>2*(3*0.6)/2*2.5</f>
        <v>4.5</v>
      </c>
      <c r="E19" s="21"/>
      <c r="F19" s="28">
        <f>D19*E19</f>
        <v>0</v>
      </c>
    </row>
    <row r="20" spans="1:6" ht="30" x14ac:dyDescent="0.25">
      <c r="A20" s="124">
        <v>81.12</v>
      </c>
      <c r="B20" s="32" t="s">
        <v>327</v>
      </c>
      <c r="C20" s="124" t="s">
        <v>12</v>
      </c>
      <c r="D20" s="128">
        <f>0.4*0.15*(8*2+5.4*2)</f>
        <v>1.6079999999999999</v>
      </c>
      <c r="E20" s="21"/>
      <c r="F20" s="127">
        <f>D20*E20</f>
        <v>0</v>
      </c>
    </row>
    <row r="21" spans="1:6" x14ac:dyDescent="0.25">
      <c r="A21" s="43"/>
      <c r="B21" s="192" t="s">
        <v>428</v>
      </c>
      <c r="C21" s="125"/>
      <c r="D21" s="129"/>
      <c r="E21" s="129"/>
      <c r="F21" s="120">
        <f>SUM(F5:F20)</f>
        <v>0</v>
      </c>
    </row>
    <row r="22" spans="1:6" x14ac:dyDescent="0.25">
      <c r="A22" s="90">
        <v>82</v>
      </c>
      <c r="B22" s="211" t="s">
        <v>455</v>
      </c>
      <c r="C22" s="19"/>
      <c r="D22" s="21"/>
      <c r="E22" s="21"/>
      <c r="F22" s="28"/>
    </row>
    <row r="23" spans="1:6" ht="107.25" customHeight="1" x14ac:dyDescent="0.25">
      <c r="A23" s="124">
        <v>82.1</v>
      </c>
      <c r="B23" s="32" t="s">
        <v>496</v>
      </c>
      <c r="C23" s="124" t="s">
        <v>444</v>
      </c>
      <c r="D23" s="128">
        <f>1.2*(8*2+5.4*2)</f>
        <v>32.159999999999997</v>
      </c>
      <c r="E23" s="21"/>
      <c r="F23" s="127">
        <f t="shared" si="0"/>
        <v>0</v>
      </c>
    </row>
    <row r="24" spans="1:6" ht="30" x14ac:dyDescent="0.25">
      <c r="A24" s="124">
        <v>82.2</v>
      </c>
      <c r="B24" s="32" t="s">
        <v>376</v>
      </c>
      <c r="C24" s="124" t="s">
        <v>15</v>
      </c>
      <c r="D24" s="128">
        <v>14</v>
      </c>
      <c r="E24" s="128"/>
      <c r="F24" s="127">
        <f t="shared" si="0"/>
        <v>0</v>
      </c>
    </row>
    <row r="25" spans="1:6" ht="21" customHeight="1" x14ac:dyDescent="0.25">
      <c r="A25" s="43"/>
      <c r="B25" s="192" t="s">
        <v>429</v>
      </c>
      <c r="C25" s="125"/>
      <c r="D25" s="129"/>
      <c r="E25" s="129"/>
      <c r="F25" s="120">
        <f>SUM(F5:F24)</f>
        <v>0</v>
      </c>
    </row>
    <row r="26" spans="1:6" ht="18" customHeight="1" x14ac:dyDescent="0.25">
      <c r="A26" s="131">
        <v>83</v>
      </c>
      <c r="B26" s="193" t="s">
        <v>14</v>
      </c>
      <c r="C26" s="124"/>
      <c r="D26" s="128"/>
      <c r="E26" s="128"/>
      <c r="F26" s="124"/>
    </row>
    <row r="27" spans="1:6" ht="20.25" customHeight="1" x14ac:dyDescent="0.25">
      <c r="A27" s="131"/>
      <c r="B27" s="211" t="s">
        <v>385</v>
      </c>
      <c r="C27" s="124"/>
      <c r="D27" s="128"/>
      <c r="E27" s="128"/>
      <c r="F27" s="124"/>
    </row>
    <row r="28" spans="1:6" ht="30" x14ac:dyDescent="0.25">
      <c r="A28" s="124">
        <v>83.1</v>
      </c>
      <c r="B28" s="32" t="s">
        <v>456</v>
      </c>
      <c r="C28" s="124" t="s">
        <v>12</v>
      </c>
      <c r="D28" s="128">
        <f>0.1*(7.6*5)</f>
        <v>3.8000000000000003</v>
      </c>
      <c r="E28" s="21"/>
      <c r="F28" s="127">
        <f t="shared" ref="F28:F32" si="2">D28*E28</f>
        <v>0</v>
      </c>
    </row>
    <row r="29" spans="1:6" ht="30" x14ac:dyDescent="0.25">
      <c r="A29" s="124">
        <v>83.2</v>
      </c>
      <c r="B29" s="32" t="s">
        <v>330</v>
      </c>
      <c r="C29" s="124" t="s">
        <v>12</v>
      </c>
      <c r="D29" s="128">
        <f>2*0.2*3.8*1.85</f>
        <v>2.8120000000000003</v>
      </c>
      <c r="E29" s="21"/>
      <c r="F29" s="127">
        <f>D29*E29</f>
        <v>0</v>
      </c>
    </row>
    <row r="30" spans="1:6" ht="24" customHeight="1" x14ac:dyDescent="0.25">
      <c r="A30" s="43"/>
      <c r="B30" s="192" t="s">
        <v>430</v>
      </c>
      <c r="C30" s="125"/>
      <c r="D30" s="129"/>
      <c r="E30" s="129"/>
      <c r="F30" s="120">
        <f>SUM(F28:F29)</f>
        <v>0</v>
      </c>
    </row>
    <row r="31" spans="1:6" ht="19.5" customHeight="1" x14ac:dyDescent="0.25">
      <c r="A31" s="90">
        <v>84</v>
      </c>
      <c r="B31" s="211" t="s">
        <v>457</v>
      </c>
      <c r="C31" s="15"/>
      <c r="D31" s="21"/>
      <c r="E31" s="21"/>
      <c r="F31" s="28"/>
    </row>
    <row r="32" spans="1:6" ht="47.25" customHeight="1" x14ac:dyDescent="0.25">
      <c r="A32" s="124">
        <v>84.1</v>
      </c>
      <c r="B32" s="32" t="s">
        <v>328</v>
      </c>
      <c r="C32" s="124" t="s">
        <v>8</v>
      </c>
      <c r="D32" s="128">
        <f>1*(8*2+5.4*2)-2*1*2.5</f>
        <v>21.8</v>
      </c>
      <c r="E32" s="21"/>
      <c r="F32" s="127">
        <f t="shared" si="2"/>
        <v>0</v>
      </c>
    </row>
    <row r="33" spans="1:6" ht="30" x14ac:dyDescent="0.25">
      <c r="A33" s="124">
        <v>84.2</v>
      </c>
      <c r="B33" s="32" t="s">
        <v>329</v>
      </c>
      <c r="C33" s="124" t="s">
        <v>8</v>
      </c>
      <c r="D33" s="128">
        <f>(1.13*1.63*6)+2*(1.13+1.21)/2*0.55+2*(2.5*0.32)/2+2*(1.54+1.62)/2*0.55+2*(1.13+1.62)/2*3.85</f>
        <v>25.463899999999995</v>
      </c>
      <c r="E33" s="128"/>
      <c r="F33" s="127">
        <f>D33*E33</f>
        <v>0</v>
      </c>
    </row>
    <row r="34" spans="1:6" ht="23.25" customHeight="1" x14ac:dyDescent="0.25">
      <c r="A34" s="43"/>
      <c r="B34" s="192" t="s">
        <v>431</v>
      </c>
      <c r="C34" s="125"/>
      <c r="D34" s="129"/>
      <c r="E34" s="129"/>
      <c r="F34" s="120">
        <f>SUM(F32:F33)</f>
        <v>0</v>
      </c>
    </row>
    <row r="35" spans="1:6" ht="21" customHeight="1" x14ac:dyDescent="0.25">
      <c r="A35" s="131">
        <v>85</v>
      </c>
      <c r="B35" s="193" t="s">
        <v>322</v>
      </c>
      <c r="C35" s="124"/>
      <c r="D35" s="128"/>
      <c r="E35" s="128"/>
      <c r="F35" s="124"/>
    </row>
    <row r="36" spans="1:6" ht="30" x14ac:dyDescent="0.25">
      <c r="A36" s="124">
        <v>85.1</v>
      </c>
      <c r="B36" s="32" t="s">
        <v>331</v>
      </c>
      <c r="C36" s="15" t="s">
        <v>8</v>
      </c>
      <c r="D36" s="124">
        <f>0.6*(8+5.4)*2</f>
        <v>16.079999999999998</v>
      </c>
      <c r="E36" s="128"/>
      <c r="F36" s="124">
        <f>D36*E36</f>
        <v>0</v>
      </c>
    </row>
    <row r="37" spans="1:6" ht="34.5" customHeight="1" x14ac:dyDescent="0.25">
      <c r="A37" s="124">
        <v>85.2</v>
      </c>
      <c r="B37" s="32" t="s">
        <v>323</v>
      </c>
      <c r="C37" s="15" t="s">
        <v>8</v>
      </c>
      <c r="D37" s="124">
        <f>0.6*(8+5.4)*2</f>
        <v>16.079999999999998</v>
      </c>
      <c r="E37" s="128"/>
      <c r="F37" s="124">
        <f t="shared" ref="F37:F41" si="3">D37*E37</f>
        <v>0</v>
      </c>
    </row>
    <row r="38" spans="1:6" ht="51.75" customHeight="1" x14ac:dyDescent="0.25">
      <c r="A38" s="124">
        <v>85.3</v>
      </c>
      <c r="B38" s="32" t="s">
        <v>438</v>
      </c>
      <c r="C38" s="15" t="s">
        <v>8</v>
      </c>
      <c r="D38" s="124">
        <f>2*(1*(8*2+5.4*2)-1*(2.5*2))</f>
        <v>43.6</v>
      </c>
      <c r="E38" s="128"/>
      <c r="F38" s="124">
        <f t="shared" si="3"/>
        <v>0</v>
      </c>
    </row>
    <row r="39" spans="1:6" ht="22.5" customHeight="1" x14ac:dyDescent="0.25">
      <c r="A39" s="124">
        <v>85.4</v>
      </c>
      <c r="B39" s="32" t="s">
        <v>324</v>
      </c>
      <c r="C39" s="15" t="s">
        <v>8</v>
      </c>
      <c r="D39" s="124">
        <f>(0.6*(8+5.4))*2+(2*(1*(8*2+5.4*2)-1*(2.5*2)))</f>
        <v>59.68</v>
      </c>
      <c r="E39" s="128"/>
      <c r="F39" s="124">
        <f t="shared" si="3"/>
        <v>0</v>
      </c>
    </row>
    <row r="40" spans="1:6" ht="21" customHeight="1" x14ac:dyDescent="0.25">
      <c r="A40" s="124">
        <v>85.5</v>
      </c>
      <c r="B40" s="32" t="s">
        <v>325</v>
      </c>
      <c r="C40" s="15" t="s">
        <v>8</v>
      </c>
      <c r="D40" s="124">
        <f>(0.6*(8+5.4))*2+(2*(1*(8*2+5.4*2)-1*(2.5*2)))</f>
        <v>59.68</v>
      </c>
      <c r="E40" s="128"/>
      <c r="F40" s="124">
        <f t="shared" si="3"/>
        <v>0</v>
      </c>
    </row>
    <row r="41" spans="1:6" ht="35.25" customHeight="1" x14ac:dyDescent="0.25">
      <c r="A41" s="124">
        <v>85.6</v>
      </c>
      <c r="B41" s="32" t="s">
        <v>377</v>
      </c>
      <c r="C41" s="15" t="s">
        <v>8</v>
      </c>
      <c r="D41" s="128">
        <f>(1.13*1.63*6)+2*(1.13+1.21)/2*0.55+2*(2.5*0.32)/2+2*(1.54+1.62)/2*0.55+2*(1.13+1.62)/2*3.85</f>
        <v>25.463899999999995</v>
      </c>
      <c r="E41" s="128"/>
      <c r="F41" s="124">
        <f t="shared" si="3"/>
        <v>0</v>
      </c>
    </row>
    <row r="42" spans="1:6" ht="25.5" customHeight="1" x14ac:dyDescent="0.25">
      <c r="A42" s="43"/>
      <c r="B42" s="192" t="s">
        <v>433</v>
      </c>
      <c r="C42" s="125"/>
      <c r="D42" s="129"/>
      <c r="E42" s="129"/>
      <c r="F42" s="120">
        <f>SUM(F36:F41)</f>
        <v>0</v>
      </c>
    </row>
    <row r="43" spans="1:6" ht="22.5" customHeight="1" x14ac:dyDescent="0.25">
      <c r="A43" s="131">
        <v>86</v>
      </c>
      <c r="B43" s="193" t="s">
        <v>237</v>
      </c>
      <c r="C43" s="124"/>
      <c r="D43" s="128"/>
      <c r="E43" s="128"/>
      <c r="F43" s="124"/>
    </row>
    <row r="44" spans="1:6" ht="62.25" customHeight="1" x14ac:dyDescent="0.25">
      <c r="A44" s="124">
        <v>86.1</v>
      </c>
      <c r="B44" s="14" t="s">
        <v>439</v>
      </c>
      <c r="C44" s="15" t="s">
        <v>8</v>
      </c>
      <c r="D44" s="19">
        <f>8*5.4</f>
        <v>43.2</v>
      </c>
      <c r="E44" s="19"/>
      <c r="F44" s="127">
        <f>D44*E44</f>
        <v>0</v>
      </c>
    </row>
    <row r="45" spans="1:6" ht="24" customHeight="1" x14ac:dyDescent="0.25">
      <c r="A45" s="43"/>
      <c r="B45" s="192" t="s">
        <v>434</v>
      </c>
      <c r="C45" s="125"/>
      <c r="D45" s="129"/>
      <c r="E45" s="129"/>
      <c r="F45" s="120">
        <f>SUM(F44)</f>
        <v>0</v>
      </c>
    </row>
    <row r="46" spans="1:6" x14ac:dyDescent="0.25">
      <c r="A46" s="131">
        <v>87</v>
      </c>
      <c r="B46" s="193" t="s">
        <v>432</v>
      </c>
      <c r="C46" s="124"/>
      <c r="D46" s="128"/>
      <c r="E46" s="128"/>
      <c r="F46" s="124"/>
    </row>
    <row r="47" spans="1:6" ht="105" x14ac:dyDescent="0.25">
      <c r="A47" s="124">
        <v>87.1</v>
      </c>
      <c r="B47" s="32" t="s">
        <v>440</v>
      </c>
      <c r="C47" s="124" t="s">
        <v>15</v>
      </c>
      <c r="D47" s="128">
        <v>2</v>
      </c>
      <c r="E47" s="128"/>
      <c r="F47" s="124">
        <f>D47*E47</f>
        <v>0</v>
      </c>
    </row>
    <row r="48" spans="1:6" ht="18" customHeight="1" x14ac:dyDescent="0.25">
      <c r="A48" s="43"/>
      <c r="B48" s="192" t="s">
        <v>435</v>
      </c>
      <c r="C48" s="125"/>
      <c r="D48" s="129"/>
      <c r="E48" s="129"/>
      <c r="F48" s="120">
        <f>SUM(F47)</f>
        <v>0</v>
      </c>
    </row>
    <row r="49" spans="1:6" x14ac:dyDescent="0.25">
      <c r="A49" s="119"/>
      <c r="B49" s="138" t="s">
        <v>337</v>
      </c>
      <c r="C49" s="190"/>
      <c r="D49" s="190"/>
      <c r="E49" s="190"/>
      <c r="F49" s="191">
        <f>F21+F25+F30+F34+F42+F45+F48</f>
        <v>0</v>
      </c>
    </row>
  </sheetData>
  <pageMargins left="0.7" right="0.7" top="0.5" bottom="0.5" header="0" footer="0"/>
  <pageSetup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2A19A070CFD341B2D3F059D7909A04" ma:contentTypeVersion="10" ma:contentTypeDescription="Create a new document." ma:contentTypeScope="" ma:versionID="1c2c4777769c862a37279373babf8e8d">
  <xsd:schema xmlns:xsd="http://www.w3.org/2001/XMLSchema" xmlns:xs="http://www.w3.org/2001/XMLSchema" xmlns:p="http://schemas.microsoft.com/office/2006/metadata/properties" xmlns:ns3="a8c445a1-7869-4a2d-b5db-64fb1dd9742d" xmlns:ns4="f8c7c9ce-477f-43e8-abfb-f347e4a4955f" targetNamespace="http://schemas.microsoft.com/office/2006/metadata/properties" ma:root="true" ma:fieldsID="8906e39abe6d83ecc96ad1e625929efc" ns3:_="" ns4:_="">
    <xsd:import namespace="a8c445a1-7869-4a2d-b5db-64fb1dd9742d"/>
    <xsd:import namespace="f8c7c9ce-477f-43e8-abfb-f347e4a495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445a1-7869-4a2d-b5db-64fb1dd9742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7c9ce-477f-43e8-abfb-f347e4a4955f"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A45ED9-2B83-42F8-9486-2BD37AE327AC}">
  <ds:schemaRefs>
    <ds:schemaRef ds:uri="http://purl.org/dc/elements/1.1/"/>
    <ds:schemaRef ds:uri="http://schemas.microsoft.com/office/2006/metadata/properties"/>
    <ds:schemaRef ds:uri="f8c7c9ce-477f-43e8-abfb-f347e4a4955f"/>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a8c445a1-7869-4a2d-b5db-64fb1dd9742d"/>
    <ds:schemaRef ds:uri="http://www.w3.org/XML/1998/namespace"/>
    <ds:schemaRef ds:uri="http://purl.org/dc/dcmitype/"/>
  </ds:schemaRefs>
</ds:datastoreItem>
</file>

<file path=customXml/itemProps2.xml><?xml version="1.0" encoding="utf-8"?>
<ds:datastoreItem xmlns:ds="http://schemas.openxmlformats.org/officeDocument/2006/customXml" ds:itemID="{D7AFD7D3-1483-4D87-87D0-6CC71BF86252}">
  <ds:schemaRefs>
    <ds:schemaRef ds:uri="http://schemas.microsoft.com/sharepoint/v3/contenttype/forms"/>
  </ds:schemaRefs>
</ds:datastoreItem>
</file>

<file path=customXml/itemProps3.xml><?xml version="1.0" encoding="utf-8"?>
<ds:datastoreItem xmlns:ds="http://schemas.openxmlformats.org/officeDocument/2006/customXml" ds:itemID="{D87887B0-2B24-4135-8C60-B316DB00C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445a1-7869-4a2d-b5db-64fb1dd9742d"/>
    <ds:schemaRef ds:uri="f8c7c9ce-477f-43e8-abfb-f347e4a495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Site preparation</vt:lpstr>
      <vt:lpstr>Retaining wall</vt:lpstr>
      <vt:lpstr>Setting up</vt:lpstr>
      <vt:lpstr>Data center</vt:lpstr>
      <vt:lpstr>1 open space safe &amp; server </vt:lpstr>
      <vt:lpstr>Staircase access</vt:lpstr>
      <vt:lpstr>2 open spaces &amp; 8 toilets</vt:lpstr>
      <vt:lpstr>Septic tank</vt:lpstr>
      <vt:lpstr>Power house</vt:lpstr>
      <vt:lpstr>Basement for 2 tents</vt:lpstr>
      <vt:lpstr>Summary</vt:lpstr>
      <vt:lpstr>'Staircase access'!Print_Area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2019-08-08T05:40:45Z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0x010100972A19A070CFD341B2D3F059D7909A04</vt:lpwstr>
  </property>
</Properties>
</file>