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M:\SAT\GFATM\PSO_PSM team files\LTAs\1st line TB medicines\5_Tenders\New tender2019\Amendments\"/>
    </mc:Choice>
  </mc:AlternateContent>
  <xr:revisionPtr revIDLastSave="0" documentId="13_ncr:1_{05551A2B-AC7B-4389-A14E-8946A614B007}" xr6:coauthVersionLast="43" xr6:coauthVersionMax="43" xr10:uidLastSave="{00000000-0000-0000-0000-000000000000}"/>
  <bookViews>
    <workbookView xWindow="-120" yWindow="-120" windowWidth="29040" windowHeight="15840" xr2:uid="{D4F4F544-29AD-4202-BBDD-1857085DBB4B}"/>
  </bookViews>
  <sheets>
    <sheet name="Annex 1a Product list" sheetId="2" r:id="rId1"/>
    <sheet name="Annex 1b Product list " sheetId="5" r:id="rId2"/>
    <sheet name="Annex 2 Technical Bid Form" sheetId="3" r:id="rId3"/>
    <sheet name="Annex 3 Price Schedule " sheetId="4" r:id="rId4"/>
    <sheet name="Lists" sheetId="6" state="hidden" r:id="rId5"/>
  </sheets>
  <definedNames>
    <definedName name="cfr">#REF!</definedName>
    <definedName name="Currency">#REF!</definedName>
    <definedName name="DKK">#REF!</definedName>
    <definedName name="Dropdown">#REF!</definedName>
    <definedName name="fob">#REF!</definedName>
    <definedName name="FRF">#REF!</definedName>
    <definedName name="GBP">#REF!</definedName>
    <definedName name="ins">#REF!</definedName>
    <definedName name="ITL">#REF!</definedName>
    <definedName name="JPY">#REF!</definedName>
    <definedName name="NLG">#REF!</definedName>
    <definedName name="_xlnm.Print_Area" localSheetId="3">'Annex 3 Price Schedule '!$B$6:$O$22</definedName>
    <definedName name="SEK">#REF!</definedName>
    <definedName name="USD">#REF!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2" l="1"/>
  <c r="H10" i="2"/>
  <c r="I10" i="4"/>
  <c r="I21" i="4"/>
  <c r="P9" i="4" l="1"/>
  <c r="P10" i="4"/>
  <c r="P11" i="4"/>
  <c r="P12" i="4"/>
  <c r="P13" i="4"/>
  <c r="P14" i="4"/>
  <c r="P15" i="4"/>
  <c r="P16" i="4"/>
  <c r="P17" i="4"/>
  <c r="P18" i="4"/>
  <c r="P19" i="4"/>
  <c r="P20" i="4"/>
  <c r="P21" i="4"/>
  <c r="P22" i="4"/>
  <c r="P23" i="4"/>
  <c r="P24" i="4"/>
  <c r="P25" i="4"/>
  <c r="P26" i="4"/>
  <c r="P8" i="4"/>
  <c r="H22" i="5" l="1"/>
  <c r="H21" i="5"/>
  <c r="H20" i="5"/>
  <c r="H18" i="5"/>
</calcChain>
</file>

<file path=xl/sharedStrings.xml><?xml version="1.0" encoding="utf-8"?>
<sst xmlns="http://schemas.openxmlformats.org/spreadsheetml/2006/main" count="558" uniqueCount="99">
  <si>
    <t>Film coated tablets</t>
  </si>
  <si>
    <t>150mg</t>
  </si>
  <si>
    <t>Rifapentine</t>
  </si>
  <si>
    <t>Tablets</t>
  </si>
  <si>
    <t>150mg/75mg/400mg/275mg</t>
  </si>
  <si>
    <t>Rifampicin/Isoniazid/Pyrazinamide/Ethambutol</t>
  </si>
  <si>
    <t>Dispersible tablets</t>
  </si>
  <si>
    <t>75mg/50mg/150mg</t>
  </si>
  <si>
    <t>Rifampicin/Isoniazid/Pyrazinamide</t>
  </si>
  <si>
    <t>75mg/50mg</t>
  </si>
  <si>
    <t>Rifampicin/Isoniazid</t>
  </si>
  <si>
    <t>150mg/75mg</t>
  </si>
  <si>
    <t>Capsules (hard shell)</t>
  </si>
  <si>
    <t>Rifampicin</t>
  </si>
  <si>
    <t xml:space="preserve">500mg </t>
  </si>
  <si>
    <t>Pyrazinamide</t>
  </si>
  <si>
    <t>400mg</t>
  </si>
  <si>
    <t>300mg</t>
  </si>
  <si>
    <t xml:space="preserve">Isoniazid </t>
  </si>
  <si>
    <t>100mg</t>
  </si>
  <si>
    <t>Ethambutol</t>
  </si>
  <si>
    <t>Type of packaging</t>
  </si>
  <si>
    <t>Pharmaceutical form</t>
  </si>
  <si>
    <t>Strength</t>
  </si>
  <si>
    <t>Product description</t>
  </si>
  <si>
    <t>#</t>
  </si>
  <si>
    <t>Date (Day/Month/Year)</t>
  </si>
  <si>
    <t>Name and title</t>
  </si>
  <si>
    <t>Signature of Personnel</t>
  </si>
  <si>
    <t>Name of the company</t>
  </si>
  <si>
    <t>3 blister packs/box</t>
  </si>
  <si>
    <t>8 tablets/blister</t>
  </si>
  <si>
    <t>Blister pack</t>
  </si>
  <si>
    <t>24 blister packs/box</t>
  </si>
  <si>
    <t>28 tablets/blister</t>
  </si>
  <si>
    <t>24 strips/box</t>
  </si>
  <si>
    <t>28 tablets/strip</t>
  </si>
  <si>
    <t xml:space="preserve">Alu-Alu strips </t>
  </si>
  <si>
    <t>3 strips/box</t>
  </si>
  <si>
    <t>10 blister packs/box</t>
  </si>
  <si>
    <t>1,000 tablets/bottle</t>
  </si>
  <si>
    <t>Bottle HDPE</t>
  </si>
  <si>
    <t>10 tablets/blister</t>
  </si>
  <si>
    <t xml:space="preserve">B3 -  ERP validity period
</t>
  </si>
  <si>
    <t xml:space="preserve">B2 -  USFDA licence number
</t>
  </si>
  <si>
    <t xml:space="preserve">B1 - WHO PQ licence number
</t>
  </si>
  <si>
    <t>A3 - Packaging size
(Secondary packaging)</t>
  </si>
  <si>
    <t>A2 - Packaging size
(Primary packaging)</t>
  </si>
  <si>
    <t>A1 - Type of packaging offered*(1)</t>
  </si>
  <si>
    <t>Packaging size
(Secondary packaging)</t>
  </si>
  <si>
    <t>Packaging size
(Primary packaging)</t>
  </si>
  <si>
    <t>LOT #</t>
  </si>
  <si>
    <t xml:space="preserve">Instruction: Please submit this document duly signed as part of your offer in response to the ITB. We request to kindly send this Form both as a signed PDF and in excel format. </t>
  </si>
  <si>
    <t>Comments</t>
  </si>
  <si>
    <t>Total Amount in USD</t>
  </si>
  <si>
    <t>Type of packaging offered*(1)</t>
  </si>
  <si>
    <t>Offered Quantity in no. of units (tablets/capsules/vial/bottle)</t>
  </si>
  <si>
    <t>Lot</t>
  </si>
  <si>
    <t>* All prices shall be quoted in USD. In the event, the quote is offered in different currency than preferred currency, UNDP will convert the currency quoted in the Bid into the UNDP preferred currency, in accordance with the prevailing UN operational rate of exchange on the last day of submission of Bid.</t>
  </si>
  <si>
    <t>Instruction: Bidders shall fill in the grey cells. We request to kindly send this Form both as a signed PDF and in excel format.</t>
  </si>
  <si>
    <t>100 vials/box</t>
  </si>
  <si>
    <t>Powder for injection</t>
  </si>
  <si>
    <t xml:space="preserve">1g </t>
  </si>
  <si>
    <t>Streptomycin</t>
  </si>
  <si>
    <t>150mg/150mg</t>
  </si>
  <si>
    <t xml:space="preserve">Bottle HDPE </t>
  </si>
  <si>
    <t>100 tablets/bottle</t>
  </si>
  <si>
    <t>10 caps/blister</t>
  </si>
  <si>
    <t>Glass vial</t>
  </si>
  <si>
    <t>1 vial</t>
  </si>
  <si>
    <t>N/A</t>
  </si>
  <si>
    <r>
      <t>ANNEX 2 Technical Bid Form 
Tender no: 66-2019-HIST-ITB-CPP-FLD</t>
    </r>
    <r>
      <rPr>
        <b/>
        <sz val="11"/>
        <color theme="0"/>
        <rFont val="Calibri"/>
        <family val="2"/>
      </rPr>
      <t xml:space="preserve">
Procurement of 1st line TB medicines</t>
    </r>
  </si>
  <si>
    <t>Required Quantity in individual units (tablets/capsules/vial/bottle)</t>
  </si>
  <si>
    <t xml:space="preserve">
QA  Reference Number (WHO PQ/USFDA/ERP validity)
</t>
  </si>
  <si>
    <t xml:space="preserve">*(1) Bulk packaging for solid dosage forms (tablets or capsules) is not acceptable except for item 6
This Invitation to Bid is open only to bidders whose products compliant to UNDP’s QA Policy for health products and are 
A.	prequalified by the WHO Prequalification Programme; or
B.	authorized for use by a stringent drug regulatory authority ; or
C.	recommended by the WHO’s Expert Review Panel for Pharmaceutical Products
A bid submitted for a product for which the bidder is not compliant to one of the above criteria shall not be considered in the ITB evaluation.
</t>
  </si>
  <si>
    <r>
      <t xml:space="preserve">ANNEX 1b, Product List for future demand
</t>
    </r>
    <r>
      <rPr>
        <b/>
        <sz val="11"/>
        <color theme="0"/>
        <rFont val="Calibri"/>
        <family val="2"/>
      </rPr>
      <t>Tender reference: 66-2019-HIST-ITB-FLD
Procurement of 1st line TB medicines</t>
    </r>
  </si>
  <si>
    <t>First line TB Medicines</t>
  </si>
  <si>
    <r>
      <t xml:space="preserve">ANNEX 1a, Product List for current demand 
</t>
    </r>
    <r>
      <rPr>
        <b/>
        <sz val="11"/>
        <color theme="0"/>
        <rFont val="Calibri"/>
        <family val="2"/>
      </rPr>
      <t>Tender reference: 66-2019-HIST-ITB-FLD
Procurement of 1st line TB medicines</t>
    </r>
  </si>
  <si>
    <t>Preferred delivery timeline</t>
  </si>
  <si>
    <t>End October or earlier date afterwards</t>
  </si>
  <si>
    <t>C1 - Total Shelf life at production (in months)</t>
  </si>
  <si>
    <t>C2 - Manufacturing date</t>
  </si>
  <si>
    <t>D - Max FCA Delivery Time Port/Airport name (in number of days) after PO placement</t>
  </si>
  <si>
    <t>E - Confirmation on Artwork, packaging &amp; labelling available in English (YES/NO)</t>
  </si>
  <si>
    <t>*(1) Bulk packaging for solid dosage forms (tablets or capsules) is not acceptable except for item 6 
This Invitation to Bid is open only to bidders whose products compliant to UNDP’s QA Policy for health products and are 
A.	prequalified by the WHO Prequalification Programme; or
B.	authorized for use by a stringent drug regulatory authority ; or
C.	recommended by the WHO’s Expert Review Panel for Pharmaceutical Products
A bid submitted for a product for which the bidder is not compliant to one of the above criteria shall not be considered in the ITB evaluation.</t>
  </si>
  <si>
    <t>Quantity in individual units (tablets/capsules/vial/bottle)</t>
  </si>
  <si>
    <t>Type of packaging offered</t>
  </si>
  <si>
    <t>FCA Unit price per tab/cap/vial/bttl</t>
  </si>
  <si>
    <t>* This is a indicative list of items used for evaluation purpose only based on the potential demand in the future. If UNDP chooses to establish an LTAs, the requesting units may request to supplier within product range from Annex 1a/b. The quantities listed in Annex 1b, therein, are provided as a good faith estimates and shall not in any way be deemed to be a firm commitment on the part of UNDP regarding any quantity for future purchases. Actual quantities to be ordered will depend on future requests from UNDP Country Offices and estimates may not be reached or may be exceeded. The quantities given in Annex 1b are estimates only and may vary.</t>
  </si>
  <si>
    <t>Alu-Alu strips</t>
  </si>
  <si>
    <t>10 strips/box</t>
  </si>
  <si>
    <t>10 tablets /strip</t>
  </si>
  <si>
    <t>Blister pack/ Alu-Alu strips</t>
  </si>
  <si>
    <t>10 caps /blister or 10 caps /strip</t>
  </si>
  <si>
    <t>10 blister packs/box or 10 strips/box</t>
  </si>
  <si>
    <t>28 tablets/blister or 28 tablets/strip</t>
  </si>
  <si>
    <t>24 blister packs/box or 24 strips/box</t>
  </si>
  <si>
    <t>ANNEX 3 Price Schedule
Tender no: 66-2019-HIST-ITB-CPP-FLD
Procurement of 1st line TB medicines</t>
  </si>
  <si>
    <r>
      <t xml:space="preserve">The list of items in Annex 1a is the current demand from number of countries: South Sudan, Guinea Bissau, Azerbaijan, Turkmenistan, Burundi and </t>
    </r>
    <r>
      <rPr>
        <b/>
        <sz val="11"/>
        <color rgb="FF7030A0"/>
        <rFont val="Calibri"/>
        <family val="2"/>
        <scheme val="minor"/>
      </rPr>
      <t>Iran</t>
    </r>
    <r>
      <rPr>
        <sz val="11"/>
        <color rgb="FFFF0000"/>
        <rFont val="Calibri"/>
        <family val="2"/>
        <scheme val="minor"/>
      </rPr>
      <t>.  UNDP reserves the right to vary the quantity of the goods listed in Annex 1a for current demand by up to a maximum twenty-five per cent (+/-25%) of the total offer, without any change in the unit price or other terms and conditions.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</si>
</sst>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_-* #,##0.00_-;\-* #,##0.00_-;_-* &quot;-&quot;??_-;_-@_-"/>
    <numFmt numFmtId="165" formatCode="_(* #,##0_);_(* \(#,##0\);_(* &quot;-&quot;??_);_(@_)"/>
  </numFmts>
  <fonts count="2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0"/>
      <color theme="1"/>
      <name val="Segoe UI"/>
      <family val="2"/>
    </font>
    <font>
      <sz val="9"/>
      <color rgb="FF000000"/>
      <name val="Calibri"/>
      <family val="2"/>
    </font>
    <font>
      <sz val="11"/>
      <color rgb="FFFFFFFF"/>
      <name val="Calibri"/>
      <family val="2"/>
    </font>
    <font>
      <b/>
      <sz val="14"/>
      <color theme="0"/>
      <name val="Calibri"/>
      <family val="2"/>
    </font>
    <font>
      <b/>
      <sz val="11"/>
      <color theme="0"/>
      <name val="Calibri"/>
      <family val="2"/>
    </font>
    <font>
      <sz val="9"/>
      <color theme="1"/>
      <name val="Calibri"/>
      <family val="2"/>
      <scheme val="minor"/>
    </font>
    <font>
      <sz val="11"/>
      <color rgb="FFFFFFFF"/>
      <name val="Calibri"/>
      <family val="2"/>
      <scheme val="minor"/>
    </font>
    <font>
      <i/>
      <sz val="10"/>
      <name val="Calibri"/>
      <family val="2"/>
    </font>
    <font>
      <b/>
      <sz val="24"/>
      <name val="Calibri"/>
      <family val="2"/>
    </font>
    <font>
      <sz val="11"/>
      <color rgb="FF000000"/>
      <name val="Calibri"/>
      <family val="2"/>
    </font>
    <font>
      <b/>
      <sz val="13"/>
      <color theme="1"/>
      <name val="Calibri"/>
      <family val="2"/>
      <scheme val="minor"/>
    </font>
    <font>
      <b/>
      <i/>
      <sz val="10"/>
      <color theme="1"/>
      <name val="Calibri"/>
      <family val="2"/>
      <scheme val="minor"/>
    </font>
    <font>
      <b/>
      <i/>
      <sz val="11"/>
      <color rgb="FFFF0000"/>
      <name val="Calibri"/>
      <family val="2"/>
      <scheme val="minor"/>
    </font>
    <font>
      <sz val="11"/>
      <name val="Calibri"/>
      <family val="2"/>
      <scheme val="minor"/>
    </font>
    <font>
      <sz val="11"/>
      <color theme="0"/>
      <name val="Calibri"/>
      <family val="2"/>
      <scheme val="minor"/>
    </font>
    <font>
      <b/>
      <sz val="9"/>
      <color rgb="FFFF0000"/>
      <name val="Calibri"/>
      <family val="2"/>
    </font>
    <font>
      <b/>
      <sz val="9"/>
      <name val="Calibri"/>
      <family val="2"/>
    </font>
    <font>
      <b/>
      <sz val="12"/>
      <color rgb="FFFF0000"/>
      <name val="Calibri"/>
      <family val="2"/>
    </font>
    <font>
      <b/>
      <sz val="11"/>
      <color rgb="FF7030A0"/>
      <name val="Calibri"/>
      <family val="2"/>
      <scheme val="minor"/>
    </font>
  </fonts>
  <fills count="8">
    <fill>
      <patternFill patternType="none"/>
    </fill>
    <fill>
      <patternFill patternType="gray125"/>
    </fill>
    <fill>
      <patternFill patternType="solid">
        <fgColor rgb="FF1F4E79"/>
        <bgColor indexed="64"/>
      </patternFill>
    </fill>
    <fill>
      <patternFill patternType="solid">
        <fgColor theme="3"/>
        <bgColor indexed="64"/>
      </patternFill>
    </fill>
    <fill>
      <patternFill patternType="solid">
        <fgColor theme="0" tint="-0.14999847407452621"/>
        <bgColor theme="4" tint="0.79998168889431442"/>
      </patternFill>
    </fill>
    <fill>
      <patternFill patternType="solid">
        <fgColor theme="9" tint="0.39997558519241921"/>
        <bgColor indexed="64"/>
      </patternFill>
    </fill>
    <fill>
      <patternFill patternType="solid">
        <fgColor theme="0"/>
        <bgColor indexed="64"/>
      </patternFill>
    </fill>
    <fill>
      <patternFill patternType="solid">
        <fgColor rgb="FFFFFF0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3">
    <xf numFmtId="0" fontId="0" fillId="0" borderId="0"/>
    <xf numFmtId="43" fontId="1" fillId="0" borderId="0" applyFont="0" applyFill="0" applyBorder="0" applyAlignment="0" applyProtection="0"/>
    <xf numFmtId="164" fontId="1" fillId="0" borderId="0" applyFont="0" applyFill="0" applyBorder="0" applyAlignment="0" applyProtection="0"/>
  </cellStyleXfs>
  <cellXfs count="75">
    <xf numFmtId="0" fontId="0" fillId="0" borderId="0" xfId="0"/>
    <xf numFmtId="165" fontId="3" fillId="0" borderId="1" xfId="1" applyNumberFormat="1" applyFont="1" applyBorder="1" applyAlignment="1">
      <alignment vertical="center"/>
    </xf>
    <xf numFmtId="165" fontId="0" fillId="0" borderId="1" xfId="1" applyNumberFormat="1" applyFont="1" applyBorder="1" applyAlignment="1">
      <alignment vertical="center"/>
    </xf>
    <xf numFmtId="0" fontId="0" fillId="0" borderId="1" xfId="0" applyBorder="1"/>
    <xf numFmtId="0" fontId="0" fillId="0" borderId="1" xfId="0" applyBorder="1" applyAlignment="1">
      <alignment horizontal="center"/>
    </xf>
    <xf numFmtId="1" fontId="5" fillId="0" borderId="1" xfId="0" applyNumberFormat="1" applyFont="1" applyBorder="1" applyAlignment="1">
      <alignment horizontal="center" vertical="top" wrapText="1"/>
    </xf>
    <xf numFmtId="0" fontId="0" fillId="0" borderId="1" xfId="0" applyBorder="1" applyAlignment="1">
      <alignment vertical="center"/>
    </xf>
    <xf numFmtId="0" fontId="0" fillId="0" borderId="1" xfId="0" applyBorder="1" applyAlignment="1">
      <alignment horizontal="center" vertical="center"/>
    </xf>
    <xf numFmtId="0" fontId="0" fillId="0" borderId="3" xfId="0" applyBorder="1" applyAlignment="1">
      <alignment vertical="center"/>
    </xf>
    <xf numFmtId="0" fontId="0" fillId="0" borderId="3" xfId="0" applyBorder="1" applyAlignment="1">
      <alignment horizontal="center" vertical="center"/>
    </xf>
    <xf numFmtId="165" fontId="3" fillId="0" borderId="4" xfId="1" applyNumberFormat="1" applyFont="1" applyBorder="1" applyAlignment="1">
      <alignment vertical="center"/>
    </xf>
    <xf numFmtId="0" fontId="0" fillId="0" borderId="5" xfId="0" applyBorder="1" applyAlignment="1">
      <alignment vertical="center"/>
    </xf>
    <xf numFmtId="0" fontId="0" fillId="0" borderId="5" xfId="0" applyBorder="1" applyAlignment="1">
      <alignment horizontal="center" vertical="center"/>
    </xf>
    <xf numFmtId="0" fontId="6" fillId="2" borderId="7" xfId="0" applyFont="1" applyFill="1" applyBorder="1" applyAlignment="1">
      <alignment horizontal="center" vertical="center" wrapText="1"/>
    </xf>
    <xf numFmtId="1" fontId="6" fillId="2" borderId="7" xfId="0" applyNumberFormat="1" applyFont="1" applyFill="1" applyBorder="1" applyAlignment="1">
      <alignment horizontal="center" vertical="center" wrapText="1"/>
    </xf>
    <xf numFmtId="0" fontId="3" fillId="0" borderId="0" xfId="0" applyFont="1"/>
    <xf numFmtId="1" fontId="3" fillId="0" borderId="0" xfId="0" applyNumberFormat="1" applyFont="1"/>
    <xf numFmtId="0" fontId="4" fillId="0" borderId="0" xfId="0" applyFont="1" applyAlignment="1">
      <alignment vertical="center"/>
    </xf>
    <xf numFmtId="0" fontId="0" fillId="0" borderId="0" xfId="0" applyAlignment="1">
      <alignment vertical="center"/>
    </xf>
    <xf numFmtId="1" fontId="0" fillId="0" borderId="0" xfId="0" applyNumberFormat="1"/>
    <xf numFmtId="1" fontId="9" fillId="0" borderId="0" xfId="0" applyNumberFormat="1" applyFont="1" applyAlignment="1">
      <alignment horizontal="left"/>
    </xf>
    <xf numFmtId="1" fontId="0" fillId="0" borderId="0" xfId="0" applyNumberFormat="1" applyAlignment="1">
      <alignment horizontal="left"/>
    </xf>
    <xf numFmtId="1" fontId="3" fillId="0" borderId="0" xfId="0" applyNumberFormat="1" applyFont="1" applyAlignment="1">
      <alignment horizontal="left"/>
    </xf>
    <xf numFmtId="2" fontId="9" fillId="4" borderId="1" xfId="0" applyNumberFormat="1" applyFont="1" applyFill="1" applyBorder="1" applyAlignment="1" applyProtection="1">
      <alignment horizontal="right" vertical="top" wrapText="1"/>
      <protection locked="0"/>
    </xf>
    <xf numFmtId="2" fontId="9" fillId="4" borderId="1" xfId="0" applyNumberFormat="1" applyFont="1" applyFill="1" applyBorder="1" applyAlignment="1" applyProtection="1">
      <alignment vertical="top" wrapText="1"/>
      <protection locked="0"/>
    </xf>
    <xf numFmtId="0" fontId="10"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 fontId="6" fillId="2" borderId="1" xfId="0" applyNumberFormat="1" applyFont="1" applyFill="1" applyBorder="1" applyAlignment="1">
      <alignment horizontal="center" vertical="center" wrapText="1"/>
    </xf>
    <xf numFmtId="0" fontId="11" fillId="0" borderId="0" xfId="0" applyFont="1" applyAlignment="1">
      <alignment horizontal="left" vertical="center" wrapText="1"/>
    </xf>
    <xf numFmtId="164" fontId="0" fillId="0" borderId="0" xfId="2" applyFont="1"/>
    <xf numFmtId="2" fontId="9" fillId="4" borderId="12" xfId="0" applyNumberFormat="1" applyFont="1" applyFill="1" applyBorder="1" applyAlignment="1" applyProtection="1">
      <alignment vertical="top" wrapText="1"/>
      <protection locked="0"/>
    </xf>
    <xf numFmtId="164" fontId="9" fillId="4" borderId="1" xfId="2" applyFont="1" applyFill="1" applyBorder="1" applyAlignment="1" applyProtection="1">
      <alignment vertical="top" wrapText="1"/>
      <protection locked="0"/>
    </xf>
    <xf numFmtId="2" fontId="9" fillId="4" borderId="3" xfId="0" applyNumberFormat="1" applyFont="1" applyFill="1" applyBorder="1" applyAlignment="1" applyProtection="1">
      <alignment vertical="top" wrapText="1"/>
      <protection locked="0"/>
    </xf>
    <xf numFmtId="165" fontId="3" fillId="0" borderId="3" xfId="1" applyNumberFormat="1" applyFont="1" applyBorder="1" applyAlignment="1">
      <alignment vertical="center"/>
    </xf>
    <xf numFmtId="1" fontId="13" fillId="0" borderId="2" xfId="0" applyNumberFormat="1" applyFont="1" applyBorder="1" applyAlignment="1">
      <alignment horizontal="center" vertical="top" wrapText="1"/>
    </xf>
    <xf numFmtId="2" fontId="9" fillId="4" borderId="13" xfId="0" applyNumberFormat="1" applyFont="1" applyFill="1" applyBorder="1" applyAlignment="1" applyProtection="1">
      <alignment vertical="top" wrapText="1"/>
      <protection locked="0"/>
    </xf>
    <xf numFmtId="164" fontId="9" fillId="4" borderId="3" xfId="2" applyFont="1" applyFill="1" applyBorder="1" applyAlignment="1" applyProtection="1">
      <alignment vertical="top" wrapText="1"/>
      <protection locked="0"/>
    </xf>
    <xf numFmtId="1" fontId="13" fillId="0" borderId="6" xfId="0" applyNumberFormat="1" applyFont="1" applyBorder="1" applyAlignment="1">
      <alignment horizontal="center" vertical="top" wrapText="1"/>
    </xf>
    <xf numFmtId="164" fontId="10" fillId="2" borderId="14" xfId="2" applyFont="1" applyFill="1" applyBorder="1" applyAlignment="1">
      <alignment horizontal="center" vertical="center" wrapText="1"/>
    </xf>
    <xf numFmtId="164" fontId="10" fillId="2" borderId="7" xfId="2" applyFont="1" applyFill="1" applyBorder="1" applyAlignment="1">
      <alignment horizontal="center" vertical="center" wrapText="1"/>
    </xf>
    <xf numFmtId="0" fontId="17" fillId="0" borderId="1" xfId="0" applyFont="1" applyBorder="1" applyAlignment="1">
      <alignment vertical="center"/>
    </xf>
    <xf numFmtId="9" fontId="0" fillId="0" borderId="1" xfId="0" applyNumberFormat="1" applyBorder="1" applyAlignment="1">
      <alignment horizontal="center" vertical="center"/>
    </xf>
    <xf numFmtId="0" fontId="2" fillId="0" borderId="0" xfId="0" applyFont="1" applyAlignment="1">
      <alignment horizontal="left" vertical="top" wrapText="1"/>
    </xf>
    <xf numFmtId="0" fontId="7" fillId="3" borderId="0" xfId="0" applyFont="1" applyFill="1" applyAlignment="1">
      <alignment horizontal="left" vertical="center" wrapText="1"/>
    </xf>
    <xf numFmtId="0" fontId="0" fillId="0" borderId="4" xfId="0" applyBorder="1" applyAlignment="1">
      <alignment vertical="center"/>
    </xf>
    <xf numFmtId="1" fontId="19" fillId="0" borderId="0" xfId="0" applyNumberFormat="1" applyFont="1" applyBorder="1" applyAlignment="1">
      <alignment horizontal="left" vertical="top" wrapText="1"/>
    </xf>
    <xf numFmtId="0" fontId="18" fillId="2" borderId="7" xfId="0" applyFont="1" applyFill="1" applyBorder="1" applyAlignment="1">
      <alignment horizontal="center" vertical="center" wrapText="1"/>
    </xf>
    <xf numFmtId="0" fontId="11" fillId="0" borderId="0" xfId="0" applyFont="1" applyAlignment="1">
      <alignment horizontal="left" vertical="center" wrapText="1"/>
    </xf>
    <xf numFmtId="1" fontId="5" fillId="0" borderId="5" xfId="0" applyNumberFormat="1" applyFont="1" applyBorder="1" applyAlignment="1">
      <alignment horizontal="center" vertical="top" wrapText="1"/>
    </xf>
    <xf numFmtId="1" fontId="6" fillId="2" borderId="18" xfId="0" applyNumberFormat="1" applyFont="1" applyFill="1" applyBorder="1" applyAlignment="1">
      <alignment horizontal="center" vertical="center" wrapText="1"/>
    </xf>
    <xf numFmtId="1" fontId="19" fillId="0" borderId="11" xfId="0" applyNumberFormat="1" applyFont="1" applyBorder="1" applyAlignment="1">
      <alignment vertical="top" wrapText="1"/>
    </xf>
    <xf numFmtId="1" fontId="20" fillId="0" borderId="11" xfId="0" applyNumberFormat="1" applyFont="1" applyBorder="1" applyAlignment="1">
      <alignment horizontal="right" vertical="top" wrapText="1"/>
    </xf>
    <xf numFmtId="1" fontId="13" fillId="0" borderId="1" xfId="0" applyNumberFormat="1" applyFont="1" applyBorder="1" applyAlignment="1">
      <alignment horizontal="center" vertical="top" wrapText="1"/>
    </xf>
    <xf numFmtId="1" fontId="13" fillId="7" borderId="2" xfId="0" applyNumberFormat="1" applyFont="1" applyFill="1" applyBorder="1" applyAlignment="1">
      <alignment horizontal="center" vertical="top" wrapText="1"/>
    </xf>
    <xf numFmtId="0" fontId="0" fillId="7" borderId="1" xfId="0" applyFill="1" applyBorder="1" applyAlignment="1">
      <alignment vertical="center"/>
    </xf>
    <xf numFmtId="0" fontId="0" fillId="7" borderId="1" xfId="0" applyFill="1" applyBorder="1" applyAlignment="1">
      <alignment horizontal="center" vertical="center"/>
    </xf>
    <xf numFmtId="165" fontId="3" fillId="7" borderId="3" xfId="1" applyNumberFormat="1" applyFont="1" applyFill="1" applyBorder="1" applyAlignment="1">
      <alignment vertical="center"/>
    </xf>
    <xf numFmtId="1" fontId="5" fillId="7" borderId="1" xfId="0" applyNumberFormat="1" applyFont="1" applyFill="1" applyBorder="1" applyAlignment="1">
      <alignment horizontal="center" vertical="top" wrapText="1"/>
    </xf>
    <xf numFmtId="165" fontId="3" fillId="7" borderId="1" xfId="1" applyNumberFormat="1" applyFont="1" applyFill="1" applyBorder="1" applyAlignment="1">
      <alignment vertical="center"/>
    </xf>
    <xf numFmtId="0" fontId="7" fillId="3" borderId="0" xfId="0" applyFont="1" applyFill="1" applyAlignment="1">
      <alignment horizontal="left" vertical="center" wrapText="1"/>
    </xf>
    <xf numFmtId="0" fontId="2" fillId="0" borderId="0" xfId="0" applyFont="1" applyAlignment="1">
      <alignment horizontal="left" vertical="top" wrapText="1"/>
    </xf>
    <xf numFmtId="1" fontId="21" fillId="0" borderId="10" xfId="0" applyNumberFormat="1" applyFont="1" applyBorder="1" applyAlignment="1">
      <alignment horizontal="left" vertical="top" wrapText="1"/>
    </xf>
    <xf numFmtId="1" fontId="21" fillId="0" borderId="9" xfId="0" applyNumberFormat="1" applyFont="1" applyBorder="1" applyAlignment="1">
      <alignment horizontal="left" vertical="top" wrapText="1"/>
    </xf>
    <xf numFmtId="1" fontId="21" fillId="0" borderId="8" xfId="0" applyNumberFormat="1" applyFont="1" applyBorder="1" applyAlignment="1">
      <alignment horizontal="left" vertical="top" wrapText="1"/>
    </xf>
    <xf numFmtId="0" fontId="11" fillId="0" borderId="0" xfId="0" applyFont="1" applyAlignment="1">
      <alignment horizontal="left" vertical="center" wrapText="1"/>
    </xf>
    <xf numFmtId="0" fontId="12" fillId="0" borderId="11" xfId="0" applyFont="1" applyBorder="1" applyAlignment="1">
      <alignment horizontal="left" vertical="center" wrapText="1"/>
    </xf>
    <xf numFmtId="0" fontId="11" fillId="0" borderId="11" xfId="0" applyFont="1" applyBorder="1" applyAlignment="1">
      <alignment horizontal="left" vertical="center" wrapText="1"/>
    </xf>
    <xf numFmtId="1" fontId="19" fillId="0" borderId="17" xfId="0" applyNumberFormat="1" applyFont="1" applyBorder="1" applyAlignment="1">
      <alignment horizontal="left" vertical="top" wrapText="1"/>
    </xf>
    <xf numFmtId="1" fontId="19" fillId="0" borderId="11" xfId="0" applyNumberFormat="1" applyFont="1" applyBorder="1" applyAlignment="1">
      <alignment horizontal="left" vertical="top" wrapText="1"/>
    </xf>
    <xf numFmtId="0" fontId="16" fillId="6" borderId="0" xfId="0" applyFont="1" applyFill="1" applyAlignment="1">
      <alignment horizontal="left" vertical="top"/>
    </xf>
    <xf numFmtId="0" fontId="0" fillId="0" borderId="0" xfId="0" applyAlignment="1">
      <alignment horizontal="left" vertical="top" wrapText="1"/>
    </xf>
    <xf numFmtId="0" fontId="15" fillId="0" borderId="0" xfId="0" applyFont="1" applyAlignment="1">
      <alignment horizontal="center" vertical="top" wrapText="1"/>
    </xf>
    <xf numFmtId="0" fontId="14" fillId="5" borderId="19" xfId="0" applyFont="1" applyFill="1" applyBorder="1" applyAlignment="1">
      <alignment horizontal="center" vertical="center" textRotation="90"/>
    </xf>
    <xf numFmtId="0" fontId="14" fillId="5" borderId="15" xfId="0" applyFont="1" applyFill="1" applyBorder="1" applyAlignment="1">
      <alignment horizontal="center" vertical="center" textRotation="90"/>
    </xf>
    <xf numFmtId="0" fontId="14" fillId="5" borderId="16" xfId="0" applyFont="1" applyFill="1" applyBorder="1" applyAlignment="1">
      <alignment horizontal="center" vertical="center" textRotation="90"/>
    </xf>
  </cellXfs>
  <cellStyles count="3">
    <cellStyle name="Comma" xfId="1" builtinId="3"/>
    <cellStyle name="Comma 2" xfId="2" xr:uid="{15598E19-E219-4770-9297-DA29663251F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25F5C-464B-461B-BB21-9140BE4B4B1F}">
  <dimension ref="A1:H27"/>
  <sheetViews>
    <sheetView tabSelected="1" workbookViewId="0">
      <selection activeCell="E16" sqref="E16"/>
    </sheetView>
  </sheetViews>
  <sheetFormatPr defaultRowHeight="15" x14ac:dyDescent="0.25"/>
  <cols>
    <col min="1" max="1" width="10.42578125" customWidth="1"/>
    <col min="2" max="2" width="44.5703125" customWidth="1"/>
    <col min="3" max="3" width="32.85546875" customWidth="1"/>
    <col min="4" max="4" width="32.140625" customWidth="1"/>
    <col min="5" max="5" width="33.7109375" customWidth="1"/>
    <col min="6" max="6" width="33.140625" customWidth="1"/>
    <col min="7" max="7" width="33.85546875" customWidth="1"/>
    <col min="8" max="8" width="22" customWidth="1"/>
  </cols>
  <sheetData>
    <row r="1" spans="1:8" ht="18.75" customHeight="1" x14ac:dyDescent="0.25">
      <c r="A1" s="59" t="s">
        <v>77</v>
      </c>
      <c r="B1" s="59"/>
      <c r="C1" s="59"/>
      <c r="D1" s="59"/>
      <c r="E1" s="59"/>
      <c r="F1" s="43"/>
      <c r="G1" s="43"/>
    </row>
    <row r="2" spans="1:8" ht="18.75" x14ac:dyDescent="0.25">
      <c r="A2" s="59"/>
      <c r="B2" s="59"/>
      <c r="C2" s="59"/>
      <c r="D2" s="59"/>
      <c r="E2" s="59"/>
      <c r="F2" s="43"/>
      <c r="G2" s="43"/>
    </row>
    <row r="3" spans="1:8" ht="18.75" x14ac:dyDescent="0.25">
      <c r="A3" s="59"/>
      <c r="B3" s="59"/>
      <c r="C3" s="59"/>
      <c r="D3" s="59"/>
      <c r="E3" s="59"/>
      <c r="F3" s="43"/>
      <c r="G3" s="43"/>
    </row>
    <row r="5" spans="1:8" ht="30.75" customHeight="1" x14ac:dyDescent="0.25">
      <c r="A5" s="60" t="s">
        <v>98</v>
      </c>
      <c r="B5" s="60"/>
      <c r="C5" s="60"/>
      <c r="D5" s="60"/>
      <c r="E5" s="60"/>
      <c r="F5" s="60"/>
      <c r="G5" s="60"/>
    </row>
    <row r="6" spans="1:8" ht="15.75" thickBot="1" x14ac:dyDescent="0.3">
      <c r="A6" s="42"/>
      <c r="B6" s="42"/>
      <c r="C6" s="42"/>
      <c r="D6" s="42"/>
      <c r="E6" s="42"/>
      <c r="F6" s="42"/>
      <c r="G6" s="42"/>
    </row>
    <row r="7" spans="1:8" ht="41.25" customHeight="1" thickBot="1" x14ac:dyDescent="0.3">
      <c r="A7" s="14" t="s">
        <v>25</v>
      </c>
      <c r="B7" s="13" t="s">
        <v>24</v>
      </c>
      <c r="C7" s="13" t="s">
        <v>23</v>
      </c>
      <c r="D7" s="13" t="s">
        <v>22</v>
      </c>
      <c r="E7" s="13" t="s">
        <v>86</v>
      </c>
      <c r="F7" s="13" t="s">
        <v>50</v>
      </c>
      <c r="G7" s="13" t="s">
        <v>49</v>
      </c>
      <c r="H7" s="13" t="s">
        <v>85</v>
      </c>
    </row>
    <row r="8" spans="1:8" x14ac:dyDescent="0.25">
      <c r="A8" s="48">
        <v>1</v>
      </c>
      <c r="B8" s="11" t="s">
        <v>20</v>
      </c>
      <c r="C8" s="12" t="s">
        <v>19</v>
      </c>
      <c r="D8" s="11" t="s">
        <v>0</v>
      </c>
      <c r="E8" s="11" t="s">
        <v>32</v>
      </c>
      <c r="F8" s="44" t="s">
        <v>42</v>
      </c>
      <c r="G8" s="44" t="s">
        <v>39</v>
      </c>
      <c r="H8" s="10">
        <v>856000</v>
      </c>
    </row>
    <row r="9" spans="1:8" x14ac:dyDescent="0.25">
      <c r="A9" s="5">
        <v>2</v>
      </c>
      <c r="B9" s="8" t="s">
        <v>20</v>
      </c>
      <c r="C9" s="9" t="s">
        <v>19</v>
      </c>
      <c r="D9" s="8" t="s">
        <v>6</v>
      </c>
      <c r="E9" s="8" t="s">
        <v>32</v>
      </c>
      <c r="F9" s="8" t="s">
        <v>42</v>
      </c>
      <c r="G9" s="8" t="s">
        <v>39</v>
      </c>
      <c r="H9" s="1">
        <v>33000</v>
      </c>
    </row>
    <row r="10" spans="1:8" x14ac:dyDescent="0.25">
      <c r="A10" s="57">
        <v>3</v>
      </c>
      <c r="B10" s="54" t="s">
        <v>20</v>
      </c>
      <c r="C10" s="55" t="s">
        <v>16</v>
      </c>
      <c r="D10" s="54" t="s">
        <v>3</v>
      </c>
      <c r="E10" s="54" t="s">
        <v>32</v>
      </c>
      <c r="F10" s="54" t="s">
        <v>34</v>
      </c>
      <c r="G10" s="54" t="s">
        <v>33</v>
      </c>
      <c r="H10" s="58">
        <f>318528+67200</f>
        <v>385728</v>
      </c>
    </row>
    <row r="11" spans="1:8" x14ac:dyDescent="0.25">
      <c r="A11" s="5">
        <v>4</v>
      </c>
      <c r="B11" s="6" t="s">
        <v>18</v>
      </c>
      <c r="C11" s="7" t="s">
        <v>19</v>
      </c>
      <c r="D11" s="6" t="s">
        <v>3</v>
      </c>
      <c r="E11" s="6" t="s">
        <v>32</v>
      </c>
      <c r="F11" s="6" t="s">
        <v>42</v>
      </c>
      <c r="G11" s="6" t="s">
        <v>39</v>
      </c>
      <c r="H11" s="1">
        <v>857600</v>
      </c>
    </row>
    <row r="12" spans="1:8" x14ac:dyDescent="0.25">
      <c r="A12" s="5">
        <v>5</v>
      </c>
      <c r="B12" s="6" t="s">
        <v>18</v>
      </c>
      <c r="C12" s="7" t="s">
        <v>17</v>
      </c>
      <c r="D12" s="6" t="s">
        <v>3</v>
      </c>
      <c r="E12" s="6" t="s">
        <v>32</v>
      </c>
      <c r="F12" s="6" t="s">
        <v>34</v>
      </c>
      <c r="G12" s="6" t="s">
        <v>33</v>
      </c>
      <c r="H12" s="1">
        <v>4252416</v>
      </c>
    </row>
    <row r="13" spans="1:8" x14ac:dyDescent="0.25">
      <c r="A13" s="5">
        <v>6</v>
      </c>
      <c r="B13" s="6" t="s">
        <v>18</v>
      </c>
      <c r="C13" s="7" t="s">
        <v>17</v>
      </c>
      <c r="D13" s="6" t="s">
        <v>3</v>
      </c>
      <c r="E13" s="6" t="s">
        <v>41</v>
      </c>
      <c r="F13" s="6" t="s">
        <v>40</v>
      </c>
      <c r="G13" s="6" t="s">
        <v>70</v>
      </c>
      <c r="H13" s="1">
        <v>700000</v>
      </c>
    </row>
    <row r="14" spans="1:8" x14ac:dyDescent="0.25">
      <c r="A14" s="5">
        <v>7</v>
      </c>
      <c r="B14" s="6" t="s">
        <v>15</v>
      </c>
      <c r="C14" s="7" t="s">
        <v>16</v>
      </c>
      <c r="D14" s="6" t="s">
        <v>3</v>
      </c>
      <c r="E14" s="6" t="s">
        <v>32</v>
      </c>
      <c r="F14" s="6" t="s">
        <v>34</v>
      </c>
      <c r="G14" s="6" t="s">
        <v>33</v>
      </c>
      <c r="H14" s="1">
        <v>143136</v>
      </c>
    </row>
    <row r="15" spans="1:8" x14ac:dyDescent="0.25">
      <c r="A15" s="5">
        <v>8</v>
      </c>
      <c r="B15" s="6" t="s">
        <v>15</v>
      </c>
      <c r="C15" s="7" t="s">
        <v>14</v>
      </c>
      <c r="D15" s="6" t="s">
        <v>3</v>
      </c>
      <c r="E15" s="6" t="s">
        <v>32</v>
      </c>
      <c r="F15" s="6" t="s">
        <v>34</v>
      </c>
      <c r="G15" s="6" t="s">
        <v>33</v>
      </c>
      <c r="H15" s="1">
        <v>499968</v>
      </c>
    </row>
    <row r="16" spans="1:8" x14ac:dyDescent="0.25">
      <c r="A16" s="5">
        <v>9</v>
      </c>
      <c r="B16" s="6" t="s">
        <v>13</v>
      </c>
      <c r="C16" s="7" t="s">
        <v>1</v>
      </c>
      <c r="D16" s="6" t="s">
        <v>12</v>
      </c>
      <c r="E16" s="6" t="s">
        <v>92</v>
      </c>
      <c r="F16" s="6" t="s">
        <v>93</v>
      </c>
      <c r="G16" s="6" t="s">
        <v>94</v>
      </c>
      <c r="H16" s="1">
        <v>869400</v>
      </c>
    </row>
    <row r="17" spans="1:8" x14ac:dyDescent="0.25">
      <c r="A17" s="5">
        <v>10</v>
      </c>
      <c r="B17" s="6" t="s">
        <v>10</v>
      </c>
      <c r="C17" s="7" t="s">
        <v>11</v>
      </c>
      <c r="D17" s="6" t="s">
        <v>0</v>
      </c>
      <c r="E17" s="6" t="s">
        <v>32</v>
      </c>
      <c r="F17" s="6" t="s">
        <v>34</v>
      </c>
      <c r="G17" s="6" t="s">
        <v>33</v>
      </c>
      <c r="H17" s="1">
        <v>3747744</v>
      </c>
    </row>
    <row r="18" spans="1:8" x14ac:dyDescent="0.25">
      <c r="A18" s="5">
        <v>11</v>
      </c>
      <c r="B18" s="6" t="s">
        <v>10</v>
      </c>
      <c r="C18" s="7" t="s">
        <v>11</v>
      </c>
      <c r="D18" s="6" t="s">
        <v>0</v>
      </c>
      <c r="E18" s="6" t="s">
        <v>37</v>
      </c>
      <c r="F18" s="6" t="s">
        <v>36</v>
      </c>
      <c r="G18" s="6" t="s">
        <v>35</v>
      </c>
      <c r="H18" s="1">
        <v>1680000</v>
      </c>
    </row>
    <row r="19" spans="1:8" x14ac:dyDescent="0.25">
      <c r="A19" s="5">
        <v>12</v>
      </c>
      <c r="B19" s="6" t="s">
        <v>10</v>
      </c>
      <c r="C19" s="7" t="s">
        <v>9</v>
      </c>
      <c r="D19" s="6" t="s">
        <v>6</v>
      </c>
      <c r="E19" s="6" t="s">
        <v>37</v>
      </c>
      <c r="F19" s="6" t="s">
        <v>36</v>
      </c>
      <c r="G19" s="6" t="s">
        <v>38</v>
      </c>
      <c r="H19" s="1">
        <v>663348</v>
      </c>
    </row>
    <row r="20" spans="1:8" x14ac:dyDescent="0.25">
      <c r="A20" s="5">
        <v>13</v>
      </c>
      <c r="B20" s="6" t="s">
        <v>8</v>
      </c>
      <c r="C20" s="7" t="s">
        <v>7</v>
      </c>
      <c r="D20" s="6" t="s">
        <v>6</v>
      </c>
      <c r="E20" s="6" t="s">
        <v>37</v>
      </c>
      <c r="F20" s="6" t="s">
        <v>36</v>
      </c>
      <c r="G20" s="6" t="s">
        <v>35</v>
      </c>
      <c r="H20" s="1">
        <v>894852</v>
      </c>
    </row>
    <row r="21" spans="1:8" x14ac:dyDescent="0.25">
      <c r="A21" s="57">
        <v>14</v>
      </c>
      <c r="B21" s="54" t="s">
        <v>5</v>
      </c>
      <c r="C21" s="55" t="s">
        <v>4</v>
      </c>
      <c r="D21" s="54" t="s">
        <v>3</v>
      </c>
      <c r="E21" s="54" t="s">
        <v>92</v>
      </c>
      <c r="F21" s="54" t="s">
        <v>95</v>
      </c>
      <c r="G21" s="54" t="s">
        <v>96</v>
      </c>
      <c r="H21" s="58">
        <f>4634112-1916544+672000</f>
        <v>3389568</v>
      </c>
    </row>
    <row r="22" spans="1:8" x14ac:dyDescent="0.25">
      <c r="A22" s="5">
        <v>15</v>
      </c>
      <c r="B22" s="3" t="s">
        <v>2</v>
      </c>
      <c r="C22" s="4" t="s">
        <v>1</v>
      </c>
      <c r="D22" s="3" t="s">
        <v>0</v>
      </c>
      <c r="E22" s="6" t="s">
        <v>37</v>
      </c>
      <c r="F22" s="3" t="s">
        <v>31</v>
      </c>
      <c r="G22" s="3" t="s">
        <v>30</v>
      </c>
      <c r="H22" s="1">
        <v>63192</v>
      </c>
    </row>
    <row r="23" spans="1:8" x14ac:dyDescent="0.25">
      <c r="A23" s="5">
        <v>16</v>
      </c>
      <c r="B23" s="3" t="s">
        <v>15</v>
      </c>
      <c r="C23" s="4" t="s">
        <v>1</v>
      </c>
      <c r="D23" s="3" t="s">
        <v>6</v>
      </c>
      <c r="E23" s="3" t="s">
        <v>41</v>
      </c>
      <c r="F23" s="3" t="s">
        <v>66</v>
      </c>
      <c r="G23" s="3" t="s">
        <v>70</v>
      </c>
      <c r="H23" s="1">
        <v>2113</v>
      </c>
    </row>
    <row r="24" spans="1:8" x14ac:dyDescent="0.25">
      <c r="A24" s="5">
        <v>17</v>
      </c>
      <c r="B24" s="3" t="s">
        <v>15</v>
      </c>
      <c r="C24" s="4" t="s">
        <v>1</v>
      </c>
      <c r="D24" s="3" t="s">
        <v>6</v>
      </c>
      <c r="E24" s="3" t="s">
        <v>89</v>
      </c>
      <c r="F24" s="3" t="s">
        <v>91</v>
      </c>
      <c r="G24" s="3" t="s">
        <v>90</v>
      </c>
      <c r="H24" s="1">
        <v>2113</v>
      </c>
    </row>
    <row r="25" spans="1:8" x14ac:dyDescent="0.25">
      <c r="A25" s="5">
        <v>18</v>
      </c>
      <c r="B25" s="3" t="s">
        <v>13</v>
      </c>
      <c r="C25" s="4" t="s">
        <v>17</v>
      </c>
      <c r="D25" s="3" t="s">
        <v>12</v>
      </c>
      <c r="E25" s="6" t="s">
        <v>92</v>
      </c>
      <c r="F25" s="6" t="s">
        <v>93</v>
      </c>
      <c r="G25" s="6" t="s">
        <v>94</v>
      </c>
      <c r="H25" s="1">
        <v>12000</v>
      </c>
    </row>
    <row r="26" spans="1:8" x14ac:dyDescent="0.25">
      <c r="A26" s="5">
        <v>19</v>
      </c>
      <c r="B26" s="3" t="s">
        <v>10</v>
      </c>
      <c r="C26" s="4" t="s">
        <v>64</v>
      </c>
      <c r="D26" s="3" t="s">
        <v>3</v>
      </c>
      <c r="E26" s="3" t="s">
        <v>32</v>
      </c>
      <c r="F26" s="3" t="s">
        <v>34</v>
      </c>
      <c r="G26" s="3" t="s">
        <v>33</v>
      </c>
      <c r="H26" s="1">
        <v>98112</v>
      </c>
    </row>
    <row r="27" spans="1:8" x14ac:dyDescent="0.25">
      <c r="A27" s="5">
        <v>20</v>
      </c>
      <c r="B27" s="3" t="s">
        <v>63</v>
      </c>
      <c r="C27" s="4" t="s">
        <v>62</v>
      </c>
      <c r="D27" s="3" t="s">
        <v>61</v>
      </c>
      <c r="E27" s="3" t="s">
        <v>68</v>
      </c>
      <c r="F27" s="3" t="s">
        <v>69</v>
      </c>
      <c r="G27" s="3" t="s">
        <v>60</v>
      </c>
      <c r="H27" s="1">
        <v>43900</v>
      </c>
    </row>
  </sheetData>
  <mergeCells count="2">
    <mergeCell ref="A1:E3"/>
    <mergeCell ref="A5:G5"/>
  </mergeCells>
  <pageMargins left="0.7" right="0.7" top="0.75" bottom="0.75" header="0.3" footer="0.3"/>
  <pageSetup paperSize="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2DEC7-5EEE-4681-B06A-EF67F371EBC2}">
  <dimension ref="A1:H24"/>
  <sheetViews>
    <sheetView workbookViewId="0">
      <selection activeCell="E28" sqref="E28"/>
    </sheetView>
  </sheetViews>
  <sheetFormatPr defaultRowHeight="15" x14ac:dyDescent="0.25"/>
  <cols>
    <col min="1" max="1" width="10.42578125" customWidth="1"/>
    <col min="2" max="2" width="43" customWidth="1"/>
    <col min="3" max="3" width="32.85546875" customWidth="1"/>
    <col min="4" max="4" width="29.85546875" customWidth="1"/>
    <col min="5" max="7" width="26.85546875" customWidth="1"/>
    <col min="8" max="8" width="23.5703125" customWidth="1"/>
  </cols>
  <sheetData>
    <row r="1" spans="1:8" ht="18.75" customHeight="1" x14ac:dyDescent="0.25">
      <c r="A1" s="59" t="s">
        <v>75</v>
      </c>
      <c r="B1" s="59"/>
      <c r="C1" s="59"/>
      <c r="D1" s="59"/>
      <c r="E1" s="59"/>
      <c r="F1" s="43"/>
      <c r="G1" s="43"/>
    </row>
    <row r="2" spans="1:8" ht="18.75" x14ac:dyDescent="0.25">
      <c r="A2" s="59"/>
      <c r="B2" s="59"/>
      <c r="C2" s="59"/>
      <c r="D2" s="59"/>
      <c r="E2" s="59"/>
      <c r="F2" s="43"/>
      <c r="G2" s="43"/>
    </row>
    <row r="3" spans="1:8" ht="18.75" x14ac:dyDescent="0.25">
      <c r="A3" s="59"/>
      <c r="B3" s="59"/>
      <c r="C3" s="59"/>
      <c r="D3" s="59"/>
      <c r="E3" s="59"/>
      <c r="F3" s="43"/>
      <c r="G3" s="43"/>
    </row>
    <row r="5" spans="1:8" ht="51" customHeight="1" x14ac:dyDescent="0.25">
      <c r="A5" s="60" t="s">
        <v>88</v>
      </c>
      <c r="B5" s="60"/>
      <c r="C5" s="60"/>
      <c r="D5" s="60"/>
      <c r="E5" s="60"/>
      <c r="F5" s="60"/>
      <c r="G5" s="60"/>
      <c r="H5" s="60"/>
    </row>
    <row r="6" spans="1:8" ht="15.75" thickBot="1" x14ac:dyDescent="0.3">
      <c r="A6" s="42"/>
      <c r="B6" s="42"/>
      <c r="C6" s="42"/>
      <c r="D6" s="42"/>
      <c r="E6" s="42"/>
      <c r="F6" s="42"/>
      <c r="G6" s="42"/>
    </row>
    <row r="7" spans="1:8" ht="63" customHeight="1" thickBot="1" x14ac:dyDescent="0.3">
      <c r="A7" s="14" t="s">
        <v>25</v>
      </c>
      <c r="B7" s="13" t="s">
        <v>24</v>
      </c>
      <c r="C7" s="13" t="s">
        <v>23</v>
      </c>
      <c r="D7" s="13" t="s">
        <v>22</v>
      </c>
      <c r="E7" s="13" t="s">
        <v>86</v>
      </c>
      <c r="F7" s="13" t="s">
        <v>50</v>
      </c>
      <c r="G7" s="13" t="s">
        <v>49</v>
      </c>
      <c r="H7" s="13" t="s">
        <v>85</v>
      </c>
    </row>
    <row r="8" spans="1:8" x14ac:dyDescent="0.25">
      <c r="A8" s="37">
        <v>1</v>
      </c>
      <c r="B8" s="11" t="s">
        <v>20</v>
      </c>
      <c r="C8" s="12" t="s">
        <v>19</v>
      </c>
      <c r="D8" s="11" t="s">
        <v>0</v>
      </c>
      <c r="E8" s="6" t="s">
        <v>32</v>
      </c>
      <c r="F8" s="6" t="s">
        <v>42</v>
      </c>
      <c r="G8" s="6" t="s">
        <v>39</v>
      </c>
      <c r="H8" s="1">
        <v>1472600</v>
      </c>
    </row>
    <row r="9" spans="1:8" x14ac:dyDescent="0.25">
      <c r="A9" s="34">
        <v>2</v>
      </c>
      <c r="B9" s="6" t="s">
        <v>20</v>
      </c>
      <c r="C9" s="7" t="s">
        <v>19</v>
      </c>
      <c r="D9" s="40" t="s">
        <v>6</v>
      </c>
      <c r="E9" s="6" t="s">
        <v>32</v>
      </c>
      <c r="F9" s="6" t="s">
        <v>42</v>
      </c>
      <c r="G9" s="6" t="s">
        <v>39</v>
      </c>
      <c r="H9" s="1">
        <v>42269</v>
      </c>
    </row>
    <row r="10" spans="1:8" x14ac:dyDescent="0.25">
      <c r="A10" s="34">
        <v>3</v>
      </c>
      <c r="B10" s="6" t="s">
        <v>20</v>
      </c>
      <c r="C10" s="7" t="s">
        <v>16</v>
      </c>
      <c r="D10" s="40" t="s">
        <v>3</v>
      </c>
      <c r="E10" s="6" t="s">
        <v>32</v>
      </c>
      <c r="F10" s="6" t="s">
        <v>34</v>
      </c>
      <c r="G10" s="6" t="s">
        <v>33</v>
      </c>
      <c r="H10" s="1">
        <v>1154496</v>
      </c>
    </row>
    <row r="11" spans="1:8" x14ac:dyDescent="0.25">
      <c r="A11" s="34">
        <v>4</v>
      </c>
      <c r="B11" s="6" t="s">
        <v>18</v>
      </c>
      <c r="C11" s="41" t="s">
        <v>19</v>
      </c>
      <c r="D11" s="40" t="s">
        <v>3</v>
      </c>
      <c r="E11" s="6" t="s">
        <v>32</v>
      </c>
      <c r="F11" s="6" t="s">
        <v>42</v>
      </c>
      <c r="G11" s="6" t="s">
        <v>39</v>
      </c>
      <c r="H11" s="1">
        <v>5833420</v>
      </c>
    </row>
    <row r="12" spans="1:8" x14ac:dyDescent="0.25">
      <c r="A12" s="34">
        <v>5</v>
      </c>
      <c r="B12" s="6" t="s">
        <v>18</v>
      </c>
      <c r="C12" s="7" t="s">
        <v>17</v>
      </c>
      <c r="D12" s="6" t="s">
        <v>3</v>
      </c>
      <c r="E12" s="6" t="s">
        <v>32</v>
      </c>
      <c r="F12" s="6" t="s">
        <v>34</v>
      </c>
      <c r="G12" s="6" t="s">
        <v>33</v>
      </c>
      <c r="H12" s="1">
        <v>28455840</v>
      </c>
    </row>
    <row r="13" spans="1:8" x14ac:dyDescent="0.25">
      <c r="A13" s="34">
        <v>6</v>
      </c>
      <c r="B13" s="6" t="s">
        <v>15</v>
      </c>
      <c r="C13" s="7" t="s">
        <v>1</v>
      </c>
      <c r="D13" s="6" t="s">
        <v>6</v>
      </c>
      <c r="E13" s="6" t="s">
        <v>65</v>
      </c>
      <c r="F13" s="6" t="s">
        <v>66</v>
      </c>
      <c r="G13" s="6" t="s">
        <v>70</v>
      </c>
      <c r="H13" s="1">
        <v>2113</v>
      </c>
    </row>
    <row r="14" spans="1:8" x14ac:dyDescent="0.25">
      <c r="A14" s="34">
        <v>7</v>
      </c>
      <c r="B14" s="6" t="s">
        <v>15</v>
      </c>
      <c r="C14" s="7" t="s">
        <v>16</v>
      </c>
      <c r="D14" s="6" t="s">
        <v>3</v>
      </c>
      <c r="E14" s="6" t="s">
        <v>32</v>
      </c>
      <c r="F14" s="6" t="s">
        <v>34</v>
      </c>
      <c r="G14" s="6" t="s">
        <v>33</v>
      </c>
      <c r="H14" s="1">
        <v>1183392</v>
      </c>
    </row>
    <row r="15" spans="1:8" x14ac:dyDescent="0.25">
      <c r="A15" s="34">
        <v>8</v>
      </c>
      <c r="B15" s="6" t="s">
        <v>15</v>
      </c>
      <c r="C15" s="7" t="s">
        <v>14</v>
      </c>
      <c r="D15" s="6" t="s">
        <v>3</v>
      </c>
      <c r="E15" s="6" t="s">
        <v>32</v>
      </c>
      <c r="F15" s="6" t="s">
        <v>34</v>
      </c>
      <c r="G15" s="6" t="s">
        <v>33</v>
      </c>
      <c r="H15" s="1">
        <v>70560</v>
      </c>
    </row>
    <row r="16" spans="1:8" x14ac:dyDescent="0.25">
      <c r="A16" s="34">
        <v>9</v>
      </c>
      <c r="B16" s="6" t="s">
        <v>13</v>
      </c>
      <c r="C16" s="7" t="s">
        <v>1</v>
      </c>
      <c r="D16" s="6" t="s">
        <v>12</v>
      </c>
      <c r="E16" s="6" t="s">
        <v>32</v>
      </c>
      <c r="F16" s="6" t="s">
        <v>67</v>
      </c>
      <c r="G16" s="6" t="s">
        <v>39</v>
      </c>
      <c r="H16" s="1">
        <v>1500</v>
      </c>
    </row>
    <row r="17" spans="1:8" x14ac:dyDescent="0.25">
      <c r="A17" s="34">
        <v>10</v>
      </c>
      <c r="B17" s="6" t="s">
        <v>13</v>
      </c>
      <c r="C17" s="7" t="s">
        <v>17</v>
      </c>
      <c r="D17" s="6" t="s">
        <v>12</v>
      </c>
      <c r="E17" s="6" t="s">
        <v>32</v>
      </c>
      <c r="F17" s="6" t="s">
        <v>67</v>
      </c>
      <c r="G17" s="6" t="s">
        <v>39</v>
      </c>
      <c r="H17" s="1">
        <v>12000</v>
      </c>
    </row>
    <row r="18" spans="1:8" x14ac:dyDescent="0.25">
      <c r="A18" s="34">
        <v>11</v>
      </c>
      <c r="B18" s="6" t="s">
        <v>10</v>
      </c>
      <c r="C18" s="7" t="s">
        <v>11</v>
      </c>
      <c r="D18" s="6" t="s">
        <v>0</v>
      </c>
      <c r="E18" s="6" t="s">
        <v>32</v>
      </c>
      <c r="F18" s="6" t="s">
        <v>34</v>
      </c>
      <c r="G18" s="6" t="s">
        <v>33</v>
      </c>
      <c r="H18" s="1">
        <f>9038819+3351264</f>
        <v>12390083</v>
      </c>
    </row>
    <row r="19" spans="1:8" x14ac:dyDescent="0.25">
      <c r="A19" s="34">
        <v>12</v>
      </c>
      <c r="B19" s="6" t="s">
        <v>10</v>
      </c>
      <c r="C19" s="7" t="s">
        <v>64</v>
      </c>
      <c r="D19" s="6" t="s">
        <v>3</v>
      </c>
      <c r="E19" s="6" t="s">
        <v>32</v>
      </c>
      <c r="F19" s="6" t="s">
        <v>34</v>
      </c>
      <c r="G19" s="6" t="s">
        <v>33</v>
      </c>
      <c r="H19" s="1">
        <v>98112</v>
      </c>
    </row>
    <row r="20" spans="1:8" x14ac:dyDescent="0.25">
      <c r="A20" s="34">
        <v>13</v>
      </c>
      <c r="B20" s="6" t="s">
        <v>10</v>
      </c>
      <c r="C20" s="7" t="s">
        <v>9</v>
      </c>
      <c r="D20" s="6" t="s">
        <v>6</v>
      </c>
      <c r="E20" s="6" t="s">
        <v>37</v>
      </c>
      <c r="F20" s="6" t="s">
        <v>36</v>
      </c>
      <c r="G20" s="6" t="s">
        <v>38</v>
      </c>
      <c r="H20" s="1">
        <f>454333+515592</f>
        <v>969925</v>
      </c>
    </row>
    <row r="21" spans="1:8" x14ac:dyDescent="0.25">
      <c r="A21" s="34">
        <v>14</v>
      </c>
      <c r="B21" s="6" t="s">
        <v>8</v>
      </c>
      <c r="C21" s="7" t="s">
        <v>7</v>
      </c>
      <c r="D21" s="6" t="s">
        <v>6</v>
      </c>
      <c r="E21" s="6" t="s">
        <v>32</v>
      </c>
      <c r="F21" s="6" t="s">
        <v>34</v>
      </c>
      <c r="G21" s="6" t="s">
        <v>33</v>
      </c>
      <c r="H21" s="1">
        <f>262495+1423968</f>
        <v>1686463</v>
      </c>
    </row>
    <row r="22" spans="1:8" x14ac:dyDescent="0.25">
      <c r="A22" s="34">
        <v>15</v>
      </c>
      <c r="B22" s="6" t="s">
        <v>5</v>
      </c>
      <c r="C22" s="7" t="s">
        <v>4</v>
      </c>
      <c r="D22" s="6" t="s">
        <v>3</v>
      </c>
      <c r="E22" s="6" t="s">
        <v>37</v>
      </c>
      <c r="F22" s="6" t="s">
        <v>36</v>
      </c>
      <c r="G22" s="6" t="s">
        <v>35</v>
      </c>
      <c r="H22" s="1">
        <f>7253332+1916544</f>
        <v>9169876</v>
      </c>
    </row>
    <row r="23" spans="1:8" x14ac:dyDescent="0.25">
      <c r="A23" s="34">
        <v>16</v>
      </c>
      <c r="B23" s="6" t="s">
        <v>2</v>
      </c>
      <c r="C23" s="7" t="s">
        <v>1</v>
      </c>
      <c r="D23" s="6" t="s">
        <v>0</v>
      </c>
      <c r="E23" s="6" t="s">
        <v>37</v>
      </c>
      <c r="F23" s="6" t="s">
        <v>31</v>
      </c>
      <c r="G23" s="6" t="s">
        <v>30</v>
      </c>
      <c r="H23" s="1">
        <v>17208</v>
      </c>
    </row>
    <row r="24" spans="1:8" x14ac:dyDescent="0.25">
      <c r="A24" s="34">
        <v>17</v>
      </c>
      <c r="B24" s="6" t="s">
        <v>63</v>
      </c>
      <c r="C24" s="7" t="s">
        <v>62</v>
      </c>
      <c r="D24" s="6" t="s">
        <v>61</v>
      </c>
      <c r="E24" s="6" t="s">
        <v>68</v>
      </c>
      <c r="F24" s="6" t="s">
        <v>69</v>
      </c>
      <c r="G24" s="6" t="s">
        <v>60</v>
      </c>
      <c r="H24" s="1">
        <v>43900</v>
      </c>
    </row>
  </sheetData>
  <mergeCells count="2">
    <mergeCell ref="A1:E3"/>
    <mergeCell ref="A5:H5"/>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55572-AEE8-483F-ABF2-452BFA6D2526}">
  <dimension ref="A1:S36"/>
  <sheetViews>
    <sheetView view="pageBreakPreview" topLeftCell="A4" zoomScale="60" zoomScaleNormal="90" workbookViewId="0">
      <selection activeCell="E12" sqref="E12"/>
    </sheetView>
  </sheetViews>
  <sheetFormatPr defaultRowHeight="15" x14ac:dyDescent="0.25"/>
  <cols>
    <col min="1" max="1" width="9" bestFit="1" customWidth="1"/>
    <col min="2" max="2" width="43.140625" customWidth="1"/>
    <col min="3" max="3" width="29.140625" customWidth="1"/>
    <col min="4" max="4" width="22.28515625" customWidth="1"/>
    <col min="5" max="5" width="24.5703125" customWidth="1"/>
    <col min="6" max="6" width="32.85546875" customWidth="1"/>
    <col min="7" max="7" width="33.7109375" customWidth="1"/>
    <col min="8" max="8" width="38.7109375" customWidth="1"/>
    <col min="9" max="9" width="20.140625" customWidth="1"/>
    <col min="10" max="10" width="17.85546875" customWidth="1"/>
    <col min="11" max="11" width="30.7109375" customWidth="1"/>
    <col min="12" max="12" width="26.42578125" customWidth="1"/>
    <col min="13" max="13" width="25.85546875" customWidth="1"/>
    <col min="14" max="19" width="20.7109375" customWidth="1"/>
  </cols>
  <sheetData>
    <row r="1" spans="1:19" ht="51" customHeight="1" x14ac:dyDescent="0.25">
      <c r="A1" s="59" t="s">
        <v>71</v>
      </c>
      <c r="B1" s="59"/>
      <c r="C1" s="59"/>
      <c r="D1" s="59"/>
      <c r="E1" s="59"/>
      <c r="F1" s="59"/>
      <c r="G1" s="59"/>
      <c r="H1" s="59"/>
      <c r="I1" s="59"/>
      <c r="J1" s="59"/>
      <c r="K1" s="59"/>
      <c r="L1" s="59"/>
      <c r="M1" s="59"/>
      <c r="N1" s="59"/>
      <c r="O1" s="59"/>
      <c r="P1" s="59"/>
      <c r="Q1" s="59"/>
      <c r="R1" s="59"/>
      <c r="S1" s="59"/>
    </row>
    <row r="2" spans="1:19" x14ac:dyDescent="0.25">
      <c r="A2" s="64" t="s">
        <v>52</v>
      </c>
      <c r="B2" s="64"/>
      <c r="C2" s="64"/>
      <c r="D2" s="64"/>
      <c r="E2" s="64"/>
      <c r="F2" s="64"/>
      <c r="G2" s="64"/>
      <c r="H2" s="64"/>
      <c r="I2" s="64"/>
      <c r="J2" s="64"/>
      <c r="K2" s="64"/>
      <c r="L2" s="64"/>
      <c r="M2" s="64"/>
      <c r="N2" s="64"/>
      <c r="O2" s="64"/>
      <c r="P2" s="64"/>
      <c r="Q2" s="64"/>
      <c r="R2" s="64"/>
      <c r="S2" s="64"/>
    </row>
    <row r="3" spans="1:19" ht="15" customHeight="1" x14ac:dyDescent="0.25">
      <c r="A3" s="65"/>
      <c r="B3" s="66"/>
      <c r="C3" s="66"/>
      <c r="D3" s="28"/>
      <c r="E3" s="28"/>
      <c r="F3" s="28"/>
      <c r="G3" s="28"/>
      <c r="H3" s="28"/>
      <c r="I3" s="28"/>
      <c r="J3" s="28"/>
      <c r="K3" s="28"/>
      <c r="L3" s="28"/>
      <c r="M3" s="28"/>
      <c r="N3" s="28"/>
      <c r="O3" s="28"/>
      <c r="P3" s="47"/>
      <c r="Q3" s="28"/>
      <c r="R3" s="28"/>
      <c r="S3" s="28"/>
    </row>
    <row r="4" spans="1:19" ht="75" x14ac:dyDescent="0.25">
      <c r="A4" s="27" t="s">
        <v>51</v>
      </c>
      <c r="B4" s="26" t="s">
        <v>24</v>
      </c>
      <c r="C4" s="26" t="s">
        <v>23</v>
      </c>
      <c r="D4" s="26" t="s">
        <v>22</v>
      </c>
      <c r="E4" s="26" t="s">
        <v>21</v>
      </c>
      <c r="F4" s="26" t="s">
        <v>50</v>
      </c>
      <c r="G4" s="26" t="s">
        <v>49</v>
      </c>
      <c r="H4" s="26" t="s">
        <v>78</v>
      </c>
      <c r="I4" s="26" t="s">
        <v>48</v>
      </c>
      <c r="J4" s="26" t="s">
        <v>47</v>
      </c>
      <c r="K4" s="26" t="s">
        <v>46</v>
      </c>
      <c r="L4" s="26" t="s">
        <v>45</v>
      </c>
      <c r="M4" s="26" t="s">
        <v>44</v>
      </c>
      <c r="N4" s="25" t="s">
        <v>43</v>
      </c>
      <c r="O4" s="25" t="s">
        <v>80</v>
      </c>
      <c r="P4" s="25" t="s">
        <v>81</v>
      </c>
      <c r="Q4" s="25" t="s">
        <v>82</v>
      </c>
      <c r="R4" s="25" t="s">
        <v>83</v>
      </c>
      <c r="S4" s="25" t="s">
        <v>53</v>
      </c>
    </row>
    <row r="5" spans="1:19" x14ac:dyDescent="0.25">
      <c r="A5" s="27"/>
      <c r="B5" s="26"/>
      <c r="C5" s="26"/>
      <c r="D5" s="26"/>
      <c r="E5" s="26"/>
      <c r="F5" s="26"/>
      <c r="G5" s="26"/>
      <c r="H5" s="26"/>
      <c r="I5" s="26"/>
      <c r="J5" s="26"/>
      <c r="K5" s="26"/>
      <c r="L5" s="26"/>
      <c r="M5" s="26"/>
      <c r="N5" s="25"/>
      <c r="O5" s="25"/>
      <c r="P5" s="25"/>
      <c r="Q5" s="25"/>
      <c r="R5" s="25"/>
      <c r="S5" s="25"/>
    </row>
    <row r="6" spans="1:19" ht="50.1" customHeight="1" x14ac:dyDescent="0.25">
      <c r="A6" s="6">
        <v>1</v>
      </c>
      <c r="B6" s="6" t="s">
        <v>20</v>
      </c>
      <c r="C6" s="7" t="s">
        <v>19</v>
      </c>
      <c r="D6" s="6" t="s">
        <v>0</v>
      </c>
      <c r="E6" s="6" t="s">
        <v>32</v>
      </c>
      <c r="F6" s="6" t="s">
        <v>42</v>
      </c>
      <c r="G6" s="6" t="s">
        <v>39</v>
      </c>
      <c r="H6" s="2" t="s">
        <v>79</v>
      </c>
      <c r="I6" s="24"/>
      <c r="J6" s="24"/>
      <c r="K6" s="24"/>
      <c r="L6" s="24"/>
      <c r="M6" s="24"/>
      <c r="N6" s="24"/>
      <c r="O6" s="24"/>
      <c r="P6" s="24"/>
      <c r="Q6" s="24"/>
      <c r="R6" s="23"/>
      <c r="S6" s="23"/>
    </row>
    <row r="7" spans="1:19" ht="50.1" customHeight="1" x14ac:dyDescent="0.25">
      <c r="A7" s="6">
        <v>2</v>
      </c>
      <c r="B7" s="6" t="s">
        <v>20</v>
      </c>
      <c r="C7" s="7" t="s">
        <v>19</v>
      </c>
      <c r="D7" s="6" t="s">
        <v>6</v>
      </c>
      <c r="E7" s="6" t="s">
        <v>32</v>
      </c>
      <c r="F7" s="6" t="s">
        <v>42</v>
      </c>
      <c r="G7" s="6" t="s">
        <v>39</v>
      </c>
      <c r="H7" s="2" t="s">
        <v>79</v>
      </c>
      <c r="I7" s="24"/>
      <c r="J7" s="24"/>
      <c r="K7" s="24"/>
      <c r="L7" s="24"/>
      <c r="M7" s="24"/>
      <c r="N7" s="24"/>
      <c r="O7" s="24"/>
      <c r="P7" s="24"/>
      <c r="Q7" s="24"/>
      <c r="R7" s="23"/>
      <c r="S7" s="23"/>
    </row>
    <row r="8" spans="1:19" ht="50.1" customHeight="1" x14ac:dyDescent="0.25">
      <c r="A8" s="6">
        <v>3</v>
      </c>
      <c r="B8" s="6" t="s">
        <v>20</v>
      </c>
      <c r="C8" s="7" t="s">
        <v>16</v>
      </c>
      <c r="D8" s="6" t="s">
        <v>3</v>
      </c>
      <c r="E8" s="6" t="s">
        <v>32</v>
      </c>
      <c r="F8" s="6" t="s">
        <v>34</v>
      </c>
      <c r="G8" s="6" t="s">
        <v>33</v>
      </c>
      <c r="H8" s="2" t="s">
        <v>79</v>
      </c>
      <c r="I8" s="24"/>
      <c r="J8" s="24"/>
      <c r="K8" s="24"/>
      <c r="L8" s="24"/>
      <c r="M8" s="24"/>
      <c r="N8" s="24"/>
      <c r="O8" s="24"/>
      <c r="P8" s="24"/>
      <c r="Q8" s="24"/>
      <c r="R8" s="23"/>
      <c r="S8" s="23"/>
    </row>
    <row r="9" spans="1:19" ht="50.1" customHeight="1" x14ac:dyDescent="0.25">
      <c r="A9" s="6">
        <v>4</v>
      </c>
      <c r="B9" s="6" t="s">
        <v>18</v>
      </c>
      <c r="C9" s="7" t="s">
        <v>19</v>
      </c>
      <c r="D9" s="6" t="s">
        <v>3</v>
      </c>
      <c r="E9" s="6" t="s">
        <v>32</v>
      </c>
      <c r="F9" s="6" t="s">
        <v>42</v>
      </c>
      <c r="G9" s="6" t="s">
        <v>39</v>
      </c>
      <c r="H9" s="2" t="s">
        <v>79</v>
      </c>
      <c r="I9" s="24"/>
      <c r="J9" s="24"/>
      <c r="K9" s="24"/>
      <c r="L9" s="24"/>
      <c r="M9" s="24"/>
      <c r="N9" s="24"/>
      <c r="O9" s="24"/>
      <c r="P9" s="24"/>
      <c r="Q9" s="24"/>
      <c r="R9" s="23"/>
      <c r="S9" s="23"/>
    </row>
    <row r="10" spans="1:19" ht="50.1" customHeight="1" x14ac:dyDescent="0.25">
      <c r="A10" s="6">
        <v>5</v>
      </c>
      <c r="B10" s="6" t="s">
        <v>18</v>
      </c>
      <c r="C10" s="7" t="s">
        <v>17</v>
      </c>
      <c r="D10" s="6" t="s">
        <v>3</v>
      </c>
      <c r="E10" s="6" t="s">
        <v>32</v>
      </c>
      <c r="F10" s="6" t="s">
        <v>34</v>
      </c>
      <c r="G10" s="6" t="s">
        <v>33</v>
      </c>
      <c r="H10" s="2" t="s">
        <v>79</v>
      </c>
      <c r="I10" s="24"/>
      <c r="J10" s="24"/>
      <c r="K10" s="24"/>
      <c r="L10" s="24"/>
      <c r="M10" s="24"/>
      <c r="N10" s="24"/>
      <c r="O10" s="24"/>
      <c r="P10" s="24"/>
      <c r="Q10" s="24"/>
      <c r="R10" s="23"/>
      <c r="S10" s="23"/>
    </row>
    <row r="11" spans="1:19" ht="50.1" customHeight="1" x14ac:dyDescent="0.25">
      <c r="A11" s="6">
        <v>6</v>
      </c>
      <c r="B11" s="6" t="s">
        <v>18</v>
      </c>
      <c r="C11" s="7" t="s">
        <v>17</v>
      </c>
      <c r="D11" s="6" t="s">
        <v>3</v>
      </c>
      <c r="E11" s="6" t="s">
        <v>41</v>
      </c>
      <c r="F11" s="6" t="s">
        <v>40</v>
      </c>
      <c r="G11" s="6" t="s">
        <v>70</v>
      </c>
      <c r="H11" s="2" t="s">
        <v>79</v>
      </c>
      <c r="I11" s="24"/>
      <c r="J11" s="24"/>
      <c r="K11" s="24"/>
      <c r="L11" s="24"/>
      <c r="M11" s="24"/>
      <c r="N11" s="24"/>
      <c r="O11" s="24"/>
      <c r="P11" s="24"/>
      <c r="Q11" s="24"/>
      <c r="R11" s="23"/>
      <c r="S11" s="23"/>
    </row>
    <row r="12" spans="1:19" ht="50.1" customHeight="1" x14ac:dyDescent="0.25">
      <c r="A12" s="6">
        <v>7</v>
      </c>
      <c r="B12" s="6" t="s">
        <v>15</v>
      </c>
      <c r="C12" s="7" t="s">
        <v>16</v>
      </c>
      <c r="D12" s="6" t="s">
        <v>3</v>
      </c>
      <c r="E12" s="6" t="s">
        <v>32</v>
      </c>
      <c r="F12" s="6" t="s">
        <v>34</v>
      </c>
      <c r="G12" s="6" t="s">
        <v>33</v>
      </c>
      <c r="H12" s="2" t="s">
        <v>79</v>
      </c>
      <c r="I12" s="24"/>
      <c r="J12" s="24"/>
      <c r="K12" s="24"/>
      <c r="L12" s="24"/>
      <c r="M12" s="24"/>
      <c r="N12" s="24"/>
      <c r="O12" s="24"/>
      <c r="P12" s="24"/>
      <c r="Q12" s="24"/>
      <c r="R12" s="23"/>
      <c r="S12" s="23"/>
    </row>
    <row r="13" spans="1:19" ht="50.1" customHeight="1" x14ac:dyDescent="0.25">
      <c r="A13" s="6">
        <v>8</v>
      </c>
      <c r="B13" s="6" t="s">
        <v>15</v>
      </c>
      <c r="C13" s="7" t="s">
        <v>14</v>
      </c>
      <c r="D13" s="6" t="s">
        <v>3</v>
      </c>
      <c r="E13" s="6" t="s">
        <v>32</v>
      </c>
      <c r="F13" s="6" t="s">
        <v>34</v>
      </c>
      <c r="G13" s="6" t="s">
        <v>33</v>
      </c>
      <c r="H13" s="2" t="s">
        <v>79</v>
      </c>
      <c r="I13" s="24"/>
      <c r="J13" s="24"/>
      <c r="K13" s="24"/>
      <c r="L13" s="24"/>
      <c r="M13" s="24"/>
      <c r="N13" s="24"/>
      <c r="O13" s="24"/>
      <c r="P13" s="24"/>
      <c r="Q13" s="24"/>
      <c r="R13" s="23"/>
      <c r="S13" s="23"/>
    </row>
    <row r="14" spans="1:19" ht="50.1" customHeight="1" x14ac:dyDescent="0.25">
      <c r="A14" s="6">
        <v>9</v>
      </c>
      <c r="B14" s="6" t="s">
        <v>13</v>
      </c>
      <c r="C14" s="7" t="s">
        <v>1</v>
      </c>
      <c r="D14" s="6" t="s">
        <v>12</v>
      </c>
      <c r="E14" s="6" t="s">
        <v>92</v>
      </c>
      <c r="F14" s="6" t="s">
        <v>93</v>
      </c>
      <c r="G14" s="6" t="s">
        <v>94</v>
      </c>
      <c r="H14" s="2" t="s">
        <v>79</v>
      </c>
      <c r="I14" s="24"/>
      <c r="J14" s="24"/>
      <c r="K14" s="24"/>
      <c r="L14" s="24"/>
      <c r="M14" s="24"/>
      <c r="N14" s="24"/>
      <c r="O14" s="24"/>
      <c r="P14" s="24"/>
      <c r="Q14" s="24"/>
      <c r="R14" s="23"/>
      <c r="S14" s="23"/>
    </row>
    <row r="15" spans="1:19" ht="50.1" customHeight="1" x14ac:dyDescent="0.25">
      <c r="A15" s="6">
        <v>10</v>
      </c>
      <c r="B15" s="6" t="s">
        <v>10</v>
      </c>
      <c r="C15" s="7" t="s">
        <v>11</v>
      </c>
      <c r="D15" s="6" t="s">
        <v>0</v>
      </c>
      <c r="E15" s="6" t="s">
        <v>32</v>
      </c>
      <c r="F15" s="6" t="s">
        <v>34</v>
      </c>
      <c r="G15" s="6" t="s">
        <v>33</v>
      </c>
      <c r="H15" s="2" t="s">
        <v>79</v>
      </c>
      <c r="I15" s="24"/>
      <c r="J15" s="24"/>
      <c r="K15" s="24"/>
      <c r="L15" s="24"/>
      <c r="M15" s="24"/>
      <c r="N15" s="24"/>
      <c r="O15" s="24"/>
      <c r="P15" s="24"/>
      <c r="Q15" s="24"/>
      <c r="R15" s="23"/>
      <c r="S15" s="23"/>
    </row>
    <row r="16" spans="1:19" ht="50.1" customHeight="1" x14ac:dyDescent="0.25">
      <c r="A16" s="6">
        <v>11</v>
      </c>
      <c r="B16" s="6" t="s">
        <v>10</v>
      </c>
      <c r="C16" s="7" t="s">
        <v>11</v>
      </c>
      <c r="D16" s="6" t="s">
        <v>0</v>
      </c>
      <c r="E16" s="6" t="s">
        <v>37</v>
      </c>
      <c r="F16" s="6" t="s">
        <v>36</v>
      </c>
      <c r="G16" s="6" t="s">
        <v>35</v>
      </c>
      <c r="H16" s="2" t="s">
        <v>79</v>
      </c>
      <c r="I16" s="24"/>
      <c r="J16" s="24"/>
      <c r="K16" s="24"/>
      <c r="L16" s="24"/>
      <c r="M16" s="24"/>
      <c r="N16" s="24"/>
      <c r="O16" s="24"/>
      <c r="P16" s="24"/>
      <c r="Q16" s="24"/>
      <c r="R16" s="23"/>
      <c r="S16" s="23"/>
    </row>
    <row r="17" spans="1:19" ht="50.1" customHeight="1" x14ac:dyDescent="0.25">
      <c r="A17" s="6">
        <v>12</v>
      </c>
      <c r="B17" s="6" t="s">
        <v>10</v>
      </c>
      <c r="C17" s="7" t="s">
        <v>9</v>
      </c>
      <c r="D17" s="6" t="s">
        <v>6</v>
      </c>
      <c r="E17" s="6" t="s">
        <v>37</v>
      </c>
      <c r="F17" s="6" t="s">
        <v>36</v>
      </c>
      <c r="G17" s="6" t="s">
        <v>38</v>
      </c>
      <c r="H17" s="2" t="s">
        <v>79</v>
      </c>
      <c r="I17" s="24"/>
      <c r="J17" s="24"/>
      <c r="K17" s="24"/>
      <c r="L17" s="24"/>
      <c r="M17" s="24"/>
      <c r="N17" s="24"/>
      <c r="O17" s="24"/>
      <c r="P17" s="24"/>
      <c r="Q17" s="24"/>
      <c r="R17" s="23"/>
      <c r="S17" s="23"/>
    </row>
    <row r="18" spans="1:19" ht="50.1" customHeight="1" x14ac:dyDescent="0.25">
      <c r="A18" s="6">
        <v>13</v>
      </c>
      <c r="B18" s="6" t="s">
        <v>8</v>
      </c>
      <c r="C18" s="7" t="s">
        <v>7</v>
      </c>
      <c r="D18" s="6" t="s">
        <v>6</v>
      </c>
      <c r="E18" s="6" t="s">
        <v>37</v>
      </c>
      <c r="F18" s="6" t="s">
        <v>36</v>
      </c>
      <c r="G18" s="6" t="s">
        <v>35</v>
      </c>
      <c r="H18" s="2" t="s">
        <v>79</v>
      </c>
      <c r="I18" s="24"/>
      <c r="J18" s="24"/>
      <c r="K18" s="24"/>
      <c r="L18" s="24"/>
      <c r="M18" s="24"/>
      <c r="N18" s="24"/>
      <c r="O18" s="24"/>
      <c r="P18" s="24"/>
      <c r="Q18" s="24"/>
      <c r="R18" s="23"/>
      <c r="S18" s="23"/>
    </row>
    <row r="19" spans="1:19" ht="50.1" customHeight="1" x14ac:dyDescent="0.25">
      <c r="A19" s="6">
        <v>14</v>
      </c>
      <c r="B19" s="6" t="s">
        <v>5</v>
      </c>
      <c r="C19" s="7" t="s">
        <v>4</v>
      </c>
      <c r="D19" s="6" t="s">
        <v>3</v>
      </c>
      <c r="E19" s="6" t="s">
        <v>92</v>
      </c>
      <c r="F19" s="6" t="s">
        <v>95</v>
      </c>
      <c r="G19" s="6" t="s">
        <v>96</v>
      </c>
      <c r="H19" s="2" t="s">
        <v>79</v>
      </c>
      <c r="I19" s="24"/>
      <c r="J19" s="24"/>
      <c r="K19" s="24"/>
      <c r="L19" s="24"/>
      <c r="M19" s="24"/>
      <c r="N19" s="24"/>
      <c r="O19" s="24"/>
      <c r="P19" s="24"/>
      <c r="Q19" s="24"/>
      <c r="R19" s="23"/>
      <c r="S19" s="23"/>
    </row>
    <row r="20" spans="1:19" ht="50.1" customHeight="1" x14ac:dyDescent="0.25">
      <c r="A20" s="6">
        <v>15</v>
      </c>
      <c r="B20" s="6" t="s">
        <v>2</v>
      </c>
      <c r="C20" s="7" t="s">
        <v>1</v>
      </c>
      <c r="D20" s="6" t="s">
        <v>0</v>
      </c>
      <c r="E20" s="6" t="s">
        <v>37</v>
      </c>
      <c r="F20" s="6" t="s">
        <v>31</v>
      </c>
      <c r="G20" s="6" t="s">
        <v>30</v>
      </c>
      <c r="H20" s="2" t="s">
        <v>79</v>
      </c>
      <c r="I20" s="24"/>
      <c r="J20" s="24"/>
      <c r="K20" s="24"/>
      <c r="L20" s="24"/>
      <c r="M20" s="24"/>
      <c r="N20" s="24"/>
      <c r="O20" s="24"/>
      <c r="P20" s="24"/>
      <c r="Q20" s="24"/>
      <c r="R20" s="23"/>
      <c r="S20" s="23"/>
    </row>
    <row r="21" spans="1:19" ht="50.1" customHeight="1" x14ac:dyDescent="0.25">
      <c r="A21" s="6">
        <v>16</v>
      </c>
      <c r="B21" s="6" t="s">
        <v>15</v>
      </c>
      <c r="C21" s="7" t="s">
        <v>1</v>
      </c>
      <c r="D21" s="6" t="s">
        <v>6</v>
      </c>
      <c r="E21" s="6" t="s">
        <v>41</v>
      </c>
      <c r="F21" s="6" t="s">
        <v>66</v>
      </c>
      <c r="G21" s="6" t="s">
        <v>70</v>
      </c>
      <c r="H21" s="2" t="s">
        <v>79</v>
      </c>
      <c r="I21" s="24"/>
      <c r="J21" s="24"/>
      <c r="K21" s="24"/>
      <c r="L21" s="24"/>
      <c r="M21" s="24"/>
      <c r="N21" s="24"/>
      <c r="O21" s="24"/>
      <c r="P21" s="24"/>
      <c r="Q21" s="24"/>
      <c r="R21" s="23"/>
      <c r="S21" s="23"/>
    </row>
    <row r="22" spans="1:19" ht="50.1" customHeight="1" x14ac:dyDescent="0.25">
      <c r="A22" s="6">
        <v>17</v>
      </c>
      <c r="B22" s="6" t="s">
        <v>15</v>
      </c>
      <c r="C22" s="7" t="s">
        <v>1</v>
      </c>
      <c r="D22" s="6" t="s">
        <v>6</v>
      </c>
      <c r="E22" s="6" t="s">
        <v>89</v>
      </c>
      <c r="F22" s="6" t="s">
        <v>91</v>
      </c>
      <c r="G22" s="6" t="s">
        <v>90</v>
      </c>
      <c r="H22" s="2" t="s">
        <v>79</v>
      </c>
      <c r="I22" s="24"/>
      <c r="J22" s="24"/>
      <c r="K22" s="24"/>
      <c r="L22" s="24"/>
      <c r="M22" s="24"/>
      <c r="N22" s="24"/>
      <c r="O22" s="24"/>
      <c r="P22" s="24"/>
      <c r="Q22" s="24"/>
      <c r="R22" s="23"/>
      <c r="S22" s="23"/>
    </row>
    <row r="23" spans="1:19" ht="50.1" customHeight="1" x14ac:dyDescent="0.25">
      <c r="A23" s="6">
        <v>18</v>
      </c>
      <c r="B23" s="6" t="s">
        <v>13</v>
      </c>
      <c r="C23" s="7" t="s">
        <v>17</v>
      </c>
      <c r="D23" s="6" t="s">
        <v>12</v>
      </c>
      <c r="E23" s="6" t="s">
        <v>92</v>
      </c>
      <c r="F23" s="6" t="s">
        <v>93</v>
      </c>
      <c r="G23" s="6" t="s">
        <v>94</v>
      </c>
      <c r="H23" s="2" t="s">
        <v>79</v>
      </c>
      <c r="I23" s="24"/>
      <c r="J23" s="24"/>
      <c r="K23" s="24"/>
      <c r="L23" s="24"/>
      <c r="M23" s="24"/>
      <c r="N23" s="24"/>
      <c r="O23" s="24"/>
      <c r="P23" s="24"/>
      <c r="Q23" s="24"/>
      <c r="R23" s="23"/>
      <c r="S23" s="23"/>
    </row>
    <row r="24" spans="1:19" ht="50.1" customHeight="1" x14ac:dyDescent="0.25">
      <c r="A24" s="6">
        <v>19</v>
      </c>
      <c r="B24" s="6" t="s">
        <v>10</v>
      </c>
      <c r="C24" s="7" t="s">
        <v>64</v>
      </c>
      <c r="D24" s="6" t="s">
        <v>3</v>
      </c>
      <c r="E24" s="6" t="s">
        <v>32</v>
      </c>
      <c r="F24" s="6" t="s">
        <v>34</v>
      </c>
      <c r="G24" s="6" t="s">
        <v>33</v>
      </c>
      <c r="H24" s="2" t="s">
        <v>79</v>
      </c>
      <c r="I24" s="24"/>
      <c r="J24" s="24"/>
      <c r="K24" s="24"/>
      <c r="L24" s="24"/>
      <c r="M24" s="24"/>
      <c r="N24" s="24"/>
      <c r="O24" s="24"/>
      <c r="P24" s="24"/>
      <c r="Q24" s="24"/>
      <c r="R24" s="23"/>
      <c r="S24" s="23"/>
    </row>
    <row r="25" spans="1:19" ht="50.1" customHeight="1" x14ac:dyDescent="0.25">
      <c r="A25" s="6">
        <v>20</v>
      </c>
      <c r="B25" s="6" t="s">
        <v>63</v>
      </c>
      <c r="C25" s="7" t="s">
        <v>62</v>
      </c>
      <c r="D25" s="6" t="s">
        <v>61</v>
      </c>
      <c r="E25" s="6" t="s">
        <v>68</v>
      </c>
      <c r="F25" s="6" t="s">
        <v>69</v>
      </c>
      <c r="G25" s="6" t="s">
        <v>60</v>
      </c>
      <c r="H25" s="2" t="s">
        <v>79</v>
      </c>
      <c r="I25" s="24"/>
      <c r="J25" s="24"/>
      <c r="K25" s="24"/>
      <c r="L25" s="24"/>
      <c r="M25" s="24"/>
      <c r="N25" s="24"/>
      <c r="O25" s="24"/>
      <c r="P25" s="24"/>
      <c r="Q25" s="24"/>
      <c r="R25" s="23"/>
      <c r="S25" s="23"/>
    </row>
    <row r="26" spans="1:19" ht="181.5" customHeight="1" x14ac:dyDescent="0.25">
      <c r="A26" s="61" t="s">
        <v>84</v>
      </c>
      <c r="B26" s="62"/>
      <c r="C26" s="62"/>
      <c r="D26" s="62"/>
      <c r="E26" s="62"/>
      <c r="F26" s="62"/>
      <c r="G26" s="62"/>
      <c r="H26" s="62"/>
      <c r="I26" s="62"/>
      <c r="J26" s="62"/>
      <c r="K26" s="62"/>
      <c r="L26" s="62"/>
      <c r="M26" s="62"/>
      <c r="N26" s="62"/>
      <c r="O26" s="62"/>
      <c r="P26" s="62"/>
      <c r="Q26" s="62"/>
      <c r="R26" s="62"/>
      <c r="S26" s="63"/>
    </row>
    <row r="27" spans="1:19" x14ac:dyDescent="0.25">
      <c r="A27" s="20"/>
      <c r="B27" s="20"/>
      <c r="C27" s="20"/>
      <c r="D27" s="20"/>
      <c r="E27" s="20"/>
      <c r="F27" s="20"/>
      <c r="G27" s="20"/>
      <c r="H27" s="20"/>
      <c r="I27" s="20"/>
      <c r="J27" s="20"/>
      <c r="K27" s="20"/>
      <c r="L27" s="20"/>
      <c r="M27" s="20"/>
      <c r="N27" s="20"/>
      <c r="O27" s="20"/>
      <c r="P27" s="20"/>
      <c r="Q27" s="20"/>
      <c r="R27" s="20"/>
      <c r="S27" s="20"/>
    </row>
    <row r="28" spans="1:19" x14ac:dyDescent="0.25">
      <c r="A28" s="22" t="s">
        <v>29</v>
      </c>
      <c r="B28" s="20"/>
      <c r="C28" s="20"/>
      <c r="D28" s="20"/>
      <c r="E28" s="20"/>
      <c r="F28" s="20"/>
      <c r="G28" s="20"/>
      <c r="H28" s="20"/>
      <c r="I28" s="20"/>
      <c r="J28" s="20"/>
      <c r="K28" s="20"/>
      <c r="L28" s="20"/>
      <c r="M28" s="20"/>
      <c r="N28" s="20"/>
      <c r="O28" s="20"/>
      <c r="P28" s="20"/>
      <c r="Q28" s="20"/>
      <c r="R28" s="20"/>
      <c r="S28" s="20"/>
    </row>
    <row r="29" spans="1:19" x14ac:dyDescent="0.25">
      <c r="A29" s="21"/>
      <c r="B29" s="20"/>
      <c r="C29" s="20"/>
      <c r="D29" s="20"/>
      <c r="E29" s="20"/>
      <c r="F29" s="20"/>
      <c r="G29" s="20"/>
      <c r="H29" s="20"/>
      <c r="I29" s="20"/>
      <c r="J29" s="20"/>
      <c r="K29" s="20"/>
      <c r="L29" s="20"/>
      <c r="M29" s="20"/>
      <c r="N29" s="20"/>
      <c r="O29" s="20"/>
      <c r="P29" s="20"/>
      <c r="Q29" s="20"/>
      <c r="R29" s="20"/>
      <c r="S29" s="20"/>
    </row>
    <row r="30" spans="1:19" x14ac:dyDescent="0.25">
      <c r="A30" s="21"/>
      <c r="B30" s="20"/>
      <c r="C30" s="20"/>
      <c r="D30" s="20"/>
      <c r="E30" s="20"/>
      <c r="F30" s="20"/>
      <c r="G30" s="20"/>
      <c r="H30" s="20"/>
      <c r="I30" s="20"/>
      <c r="J30" s="20"/>
      <c r="K30" s="20"/>
      <c r="L30" s="20"/>
      <c r="M30" s="20"/>
      <c r="N30" s="20"/>
      <c r="O30" s="20"/>
      <c r="P30" s="20"/>
      <c r="Q30" s="20"/>
      <c r="R30" s="20"/>
      <c r="S30" s="20"/>
    </row>
    <row r="31" spans="1:19" x14ac:dyDescent="0.25">
      <c r="A31" s="21"/>
      <c r="B31" s="20"/>
      <c r="C31" s="20"/>
      <c r="D31" s="20"/>
      <c r="E31" s="20"/>
      <c r="F31" s="20"/>
      <c r="G31" s="20"/>
      <c r="H31" s="20"/>
      <c r="I31" s="20"/>
      <c r="J31" s="20"/>
      <c r="K31" s="20"/>
      <c r="L31" s="20"/>
      <c r="M31" s="20"/>
      <c r="N31" s="20"/>
      <c r="O31" s="20"/>
      <c r="P31" s="20"/>
      <c r="Q31" s="20"/>
      <c r="R31" s="20"/>
      <c r="S31" s="20"/>
    </row>
    <row r="32" spans="1:19" x14ac:dyDescent="0.25">
      <c r="A32" s="19"/>
    </row>
    <row r="33" spans="1:10" x14ac:dyDescent="0.25">
      <c r="A33" s="18"/>
      <c r="B33" s="17"/>
      <c r="C33" s="17"/>
      <c r="D33" s="17"/>
      <c r="E33" s="17"/>
      <c r="F33" s="17"/>
      <c r="G33" s="17"/>
      <c r="H33" s="17"/>
      <c r="I33" s="17"/>
      <c r="J33" s="17"/>
    </row>
    <row r="34" spans="1:10" x14ac:dyDescent="0.25">
      <c r="A34" s="15" t="s">
        <v>28</v>
      </c>
    </row>
    <row r="35" spans="1:10" x14ac:dyDescent="0.25">
      <c r="A35" s="16" t="s">
        <v>27</v>
      </c>
    </row>
    <row r="36" spans="1:10" x14ac:dyDescent="0.25">
      <c r="A36" s="15" t="s">
        <v>26</v>
      </c>
    </row>
  </sheetData>
  <mergeCells count="5">
    <mergeCell ref="A26:S26"/>
    <mergeCell ref="A1:Q1"/>
    <mergeCell ref="R1:S1"/>
    <mergeCell ref="A2:S2"/>
    <mergeCell ref="A3:C3"/>
  </mergeCells>
  <printOptions horizontalCentered="1"/>
  <pageMargins left="0.25" right="0.25" top="0.75" bottom="0.75" header="0.3" footer="0.3"/>
  <pageSetup paperSize="9" scale="26"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r:uid="{9DC178F6-28B9-46DE-BEB7-96DAC1A19B65}">
          <x14:formula1>
            <xm:f>Lists!$A$4:$A$7</xm:f>
          </x14:formula1>
          <xm:sqref>I6:I25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44063-50E8-46C8-9D64-AD519B7BAAF9}">
  <sheetPr>
    <pageSetUpPr fitToPage="1"/>
  </sheetPr>
  <dimension ref="A1:Q38"/>
  <sheetViews>
    <sheetView zoomScale="80" zoomScaleNormal="80" workbookViewId="0">
      <pane xSplit="2" ySplit="6" topLeftCell="C7" activePane="bottomRight" state="frozen"/>
      <selection pane="topRight" activeCell="B1" sqref="B1"/>
      <selection pane="bottomLeft" activeCell="A5" sqref="A5"/>
      <selection pane="bottomRight" activeCell="E15" sqref="E15"/>
    </sheetView>
  </sheetViews>
  <sheetFormatPr defaultRowHeight="15" x14ac:dyDescent="0.25"/>
  <cols>
    <col min="2" max="2" width="10.42578125" customWidth="1"/>
    <col min="3" max="3" width="48" customWidth="1"/>
    <col min="4" max="4" width="30.7109375" customWidth="1"/>
    <col min="5" max="5" width="26" customWidth="1"/>
    <col min="6" max="6" width="27.85546875" customWidth="1"/>
    <col min="7" max="7" width="36.140625" customWidth="1"/>
    <col min="8" max="8" width="36.7109375" customWidth="1"/>
    <col min="9" max="9" width="25.140625" customWidth="1"/>
    <col min="10" max="12" width="21.7109375" customWidth="1"/>
    <col min="13" max="13" width="23.7109375" customWidth="1"/>
    <col min="14" max="14" width="26.28515625" customWidth="1"/>
    <col min="15" max="15" width="23.28515625" style="29" customWidth="1"/>
    <col min="16" max="16" width="22.42578125" style="29" customWidth="1"/>
    <col min="17" max="17" width="37.7109375" customWidth="1"/>
  </cols>
  <sheetData>
    <row r="1" spans="1:17" ht="63" customHeight="1" x14ac:dyDescent="0.25">
      <c r="A1" s="59" t="s">
        <v>97</v>
      </c>
      <c r="B1" s="59"/>
      <c r="C1" s="59"/>
      <c r="D1" s="59"/>
      <c r="E1" s="59"/>
      <c r="F1" s="59"/>
      <c r="G1" s="59"/>
      <c r="H1" s="59"/>
      <c r="I1" s="59"/>
      <c r="J1" s="59"/>
      <c r="K1" s="59"/>
      <c r="L1" s="59"/>
      <c r="M1" s="59"/>
      <c r="N1" s="59"/>
      <c r="O1" s="59"/>
    </row>
    <row r="3" spans="1:17" x14ac:dyDescent="0.25">
      <c r="A3" s="69" t="s">
        <v>59</v>
      </c>
      <c r="B3" s="69"/>
      <c r="C3" s="69"/>
      <c r="D3" s="69"/>
      <c r="E3" s="69"/>
      <c r="F3" s="69"/>
      <c r="G3" s="69"/>
      <c r="H3" s="69"/>
      <c r="I3" s="69"/>
      <c r="J3" s="69"/>
      <c r="K3" s="69"/>
      <c r="L3" s="69"/>
      <c r="M3" s="69"/>
    </row>
    <row r="4" spans="1:17" x14ac:dyDescent="0.25">
      <c r="A4" s="70"/>
      <c r="B4" s="70"/>
      <c r="C4" s="70"/>
      <c r="D4" s="70"/>
      <c r="E4" s="70"/>
      <c r="F4" s="70"/>
      <c r="G4" s="70"/>
      <c r="H4" s="70"/>
      <c r="I4" s="70"/>
      <c r="J4" s="70"/>
      <c r="K4" s="70"/>
      <c r="L4" s="70"/>
      <c r="M4" s="70"/>
      <c r="N4" s="70"/>
      <c r="O4" s="70"/>
    </row>
    <row r="5" spans="1:17" x14ac:dyDescent="0.25">
      <c r="A5" s="70" t="s">
        <v>58</v>
      </c>
      <c r="B5" s="70"/>
      <c r="C5" s="70"/>
      <c r="D5" s="70"/>
      <c r="E5" s="70"/>
      <c r="F5" s="70"/>
      <c r="G5" s="70"/>
      <c r="H5" s="70"/>
      <c r="I5" s="70"/>
      <c r="J5" s="70"/>
      <c r="K5" s="70"/>
      <c r="L5" s="70"/>
      <c r="M5" s="70"/>
      <c r="N5" s="70"/>
      <c r="O5" s="70"/>
    </row>
    <row r="6" spans="1:17" ht="18" customHeight="1" thickBot="1" x14ac:dyDescent="0.3">
      <c r="N6" s="71"/>
      <c r="O6" s="71"/>
    </row>
    <row r="7" spans="1:17" ht="105" customHeight="1" thickBot="1" x14ac:dyDescent="0.3">
      <c r="A7" s="49" t="s">
        <v>57</v>
      </c>
      <c r="B7" s="14" t="s">
        <v>25</v>
      </c>
      <c r="C7" s="13" t="s">
        <v>24</v>
      </c>
      <c r="D7" s="13" t="s">
        <v>23</v>
      </c>
      <c r="E7" s="13" t="s">
        <v>22</v>
      </c>
      <c r="F7" s="13" t="s">
        <v>21</v>
      </c>
      <c r="G7" s="13" t="s">
        <v>50</v>
      </c>
      <c r="H7" s="13" t="s">
        <v>49</v>
      </c>
      <c r="I7" s="13" t="s">
        <v>72</v>
      </c>
      <c r="J7" s="13" t="s">
        <v>56</v>
      </c>
      <c r="K7" s="13" t="s">
        <v>55</v>
      </c>
      <c r="L7" s="13" t="s">
        <v>50</v>
      </c>
      <c r="M7" s="13" t="s">
        <v>49</v>
      </c>
      <c r="N7" s="46" t="s">
        <v>73</v>
      </c>
      <c r="O7" s="39" t="s">
        <v>87</v>
      </c>
      <c r="P7" s="39" t="s">
        <v>54</v>
      </c>
      <c r="Q7" s="38" t="s">
        <v>53</v>
      </c>
    </row>
    <row r="8" spans="1:17" ht="18" customHeight="1" x14ac:dyDescent="0.25">
      <c r="A8" s="72" t="s">
        <v>76</v>
      </c>
      <c r="B8" s="37">
        <v>1</v>
      </c>
      <c r="C8" s="11" t="s">
        <v>20</v>
      </c>
      <c r="D8" s="12" t="s">
        <v>19</v>
      </c>
      <c r="E8" s="11" t="s">
        <v>0</v>
      </c>
      <c r="F8" s="11" t="s">
        <v>32</v>
      </c>
      <c r="G8" s="11" t="s">
        <v>42</v>
      </c>
      <c r="H8" s="11" t="s">
        <v>39</v>
      </c>
      <c r="I8" s="33">
        <v>856000</v>
      </c>
      <c r="J8" s="32"/>
      <c r="K8" s="32"/>
      <c r="L8" s="32"/>
      <c r="M8" s="32"/>
      <c r="N8" s="32"/>
      <c r="O8" s="36"/>
      <c r="P8" s="36">
        <f>O8*J8</f>
        <v>0</v>
      </c>
      <c r="Q8" s="35"/>
    </row>
    <row r="9" spans="1:17" ht="18" customHeight="1" x14ac:dyDescent="0.25">
      <c r="A9" s="73"/>
      <c r="B9" s="34">
        <v>2</v>
      </c>
      <c r="C9" s="6" t="s">
        <v>20</v>
      </c>
      <c r="D9" s="7" t="s">
        <v>19</v>
      </c>
      <c r="E9" s="6" t="s">
        <v>6</v>
      </c>
      <c r="F9" s="6" t="s">
        <v>32</v>
      </c>
      <c r="G9" s="6" t="s">
        <v>42</v>
      </c>
      <c r="H9" s="6" t="s">
        <v>39</v>
      </c>
      <c r="I9" s="33">
        <v>33000</v>
      </c>
      <c r="J9" s="32"/>
      <c r="K9" s="32"/>
      <c r="L9" s="32"/>
      <c r="M9" s="24"/>
      <c r="N9" s="24"/>
      <c r="O9" s="31"/>
      <c r="P9" s="36">
        <f t="shared" ref="P9:P26" si="0">O9*J9</f>
        <v>0</v>
      </c>
      <c r="Q9" s="30"/>
    </row>
    <row r="10" spans="1:17" ht="18" customHeight="1" x14ac:dyDescent="0.25">
      <c r="A10" s="73"/>
      <c r="B10" s="53">
        <v>3</v>
      </c>
      <c r="C10" s="54" t="s">
        <v>20</v>
      </c>
      <c r="D10" s="55" t="s">
        <v>16</v>
      </c>
      <c r="E10" s="54" t="s">
        <v>3</v>
      </c>
      <c r="F10" s="54" t="s">
        <v>32</v>
      </c>
      <c r="G10" s="54" t="s">
        <v>34</v>
      </c>
      <c r="H10" s="54" t="s">
        <v>33</v>
      </c>
      <c r="I10" s="56">
        <f>318528+67200</f>
        <v>385728</v>
      </c>
      <c r="J10" s="32"/>
      <c r="K10" s="32"/>
      <c r="L10" s="32"/>
      <c r="M10" s="24"/>
      <c r="N10" s="24"/>
      <c r="O10" s="31"/>
      <c r="P10" s="36">
        <f t="shared" si="0"/>
        <v>0</v>
      </c>
      <c r="Q10" s="30"/>
    </row>
    <row r="11" spans="1:17" ht="18" customHeight="1" x14ac:dyDescent="0.25">
      <c r="A11" s="73"/>
      <c r="B11" s="34">
        <v>4</v>
      </c>
      <c r="C11" s="6" t="s">
        <v>18</v>
      </c>
      <c r="D11" s="7" t="s">
        <v>19</v>
      </c>
      <c r="E11" s="6" t="s">
        <v>3</v>
      </c>
      <c r="F11" s="6" t="s">
        <v>32</v>
      </c>
      <c r="G11" s="6" t="s">
        <v>42</v>
      </c>
      <c r="H11" s="6" t="s">
        <v>39</v>
      </c>
      <c r="I11" s="33">
        <v>857600</v>
      </c>
      <c r="J11" s="32"/>
      <c r="K11" s="32"/>
      <c r="L11" s="32"/>
      <c r="M11" s="24"/>
      <c r="N11" s="24"/>
      <c r="O11" s="31"/>
      <c r="P11" s="36">
        <f t="shared" si="0"/>
        <v>0</v>
      </c>
      <c r="Q11" s="30"/>
    </row>
    <row r="12" spans="1:17" ht="18" customHeight="1" x14ac:dyDescent="0.25">
      <c r="A12" s="73"/>
      <c r="B12" s="34">
        <v>5</v>
      </c>
      <c r="C12" s="6" t="s">
        <v>18</v>
      </c>
      <c r="D12" s="7" t="s">
        <v>17</v>
      </c>
      <c r="E12" s="6" t="s">
        <v>3</v>
      </c>
      <c r="F12" s="6" t="s">
        <v>32</v>
      </c>
      <c r="G12" s="6" t="s">
        <v>34</v>
      </c>
      <c r="H12" s="6" t="s">
        <v>33</v>
      </c>
      <c r="I12" s="33">
        <v>4252416</v>
      </c>
      <c r="J12" s="32"/>
      <c r="K12" s="32"/>
      <c r="L12" s="32"/>
      <c r="M12" s="24"/>
      <c r="N12" s="24"/>
      <c r="O12" s="31"/>
      <c r="P12" s="36">
        <f t="shared" si="0"/>
        <v>0</v>
      </c>
      <c r="Q12" s="30"/>
    </row>
    <row r="13" spans="1:17" ht="18" customHeight="1" x14ac:dyDescent="0.25">
      <c r="A13" s="73"/>
      <c r="B13" s="34">
        <v>6</v>
      </c>
      <c r="C13" s="6" t="s">
        <v>18</v>
      </c>
      <c r="D13" s="7" t="s">
        <v>17</v>
      </c>
      <c r="E13" s="6" t="s">
        <v>3</v>
      </c>
      <c r="F13" s="6" t="s">
        <v>41</v>
      </c>
      <c r="G13" s="6" t="s">
        <v>40</v>
      </c>
      <c r="H13" s="6" t="s">
        <v>70</v>
      </c>
      <c r="I13" s="33">
        <v>700000</v>
      </c>
      <c r="J13" s="32"/>
      <c r="K13" s="32"/>
      <c r="L13" s="32"/>
      <c r="M13" s="24"/>
      <c r="N13" s="24"/>
      <c r="O13" s="31"/>
      <c r="P13" s="36">
        <f t="shared" si="0"/>
        <v>0</v>
      </c>
      <c r="Q13" s="30"/>
    </row>
    <row r="14" spans="1:17" ht="18" customHeight="1" x14ac:dyDescent="0.25">
      <c r="A14" s="73"/>
      <c r="B14" s="34">
        <v>7</v>
      </c>
      <c r="C14" s="6" t="s">
        <v>15</v>
      </c>
      <c r="D14" s="7" t="s">
        <v>16</v>
      </c>
      <c r="E14" s="6" t="s">
        <v>3</v>
      </c>
      <c r="F14" s="6" t="s">
        <v>32</v>
      </c>
      <c r="G14" s="6" t="s">
        <v>34</v>
      </c>
      <c r="H14" s="6" t="s">
        <v>33</v>
      </c>
      <c r="I14" s="33">
        <v>143136</v>
      </c>
      <c r="J14" s="32"/>
      <c r="K14" s="32"/>
      <c r="L14" s="32"/>
      <c r="M14" s="24"/>
      <c r="N14" s="24"/>
      <c r="O14" s="31"/>
      <c r="P14" s="36">
        <f t="shared" si="0"/>
        <v>0</v>
      </c>
      <c r="Q14" s="30"/>
    </row>
    <row r="15" spans="1:17" ht="18" customHeight="1" x14ac:dyDescent="0.25">
      <c r="A15" s="73"/>
      <c r="B15" s="34">
        <v>8</v>
      </c>
      <c r="C15" s="6" t="s">
        <v>15</v>
      </c>
      <c r="D15" s="7" t="s">
        <v>14</v>
      </c>
      <c r="E15" s="6" t="s">
        <v>3</v>
      </c>
      <c r="F15" s="6" t="s">
        <v>32</v>
      </c>
      <c r="G15" s="6" t="s">
        <v>34</v>
      </c>
      <c r="H15" s="6" t="s">
        <v>33</v>
      </c>
      <c r="I15" s="33">
        <v>499968</v>
      </c>
      <c r="J15" s="32"/>
      <c r="K15" s="32"/>
      <c r="L15" s="32"/>
      <c r="M15" s="24"/>
      <c r="N15" s="24"/>
      <c r="O15" s="31"/>
      <c r="P15" s="36">
        <f t="shared" si="0"/>
        <v>0</v>
      </c>
      <c r="Q15" s="30"/>
    </row>
    <row r="16" spans="1:17" ht="18" customHeight="1" x14ac:dyDescent="0.25">
      <c r="A16" s="73"/>
      <c r="B16" s="34">
        <v>9</v>
      </c>
      <c r="C16" s="6" t="s">
        <v>13</v>
      </c>
      <c r="D16" s="7" t="s">
        <v>1</v>
      </c>
      <c r="E16" s="6" t="s">
        <v>12</v>
      </c>
      <c r="F16" s="6" t="s">
        <v>92</v>
      </c>
      <c r="G16" s="6" t="s">
        <v>93</v>
      </c>
      <c r="H16" s="6" t="s">
        <v>94</v>
      </c>
      <c r="I16" s="33">
        <v>869400</v>
      </c>
      <c r="J16" s="32"/>
      <c r="K16" s="32"/>
      <c r="L16" s="32"/>
      <c r="M16" s="24"/>
      <c r="N16" s="24"/>
      <c r="O16" s="31"/>
      <c r="P16" s="36">
        <f t="shared" si="0"/>
        <v>0</v>
      </c>
      <c r="Q16" s="30"/>
    </row>
    <row r="17" spans="1:17" ht="18" customHeight="1" x14ac:dyDescent="0.25">
      <c r="A17" s="73"/>
      <c r="B17" s="34">
        <v>10</v>
      </c>
      <c r="C17" s="6" t="s">
        <v>10</v>
      </c>
      <c r="D17" s="7" t="s">
        <v>11</v>
      </c>
      <c r="E17" s="6" t="s">
        <v>0</v>
      </c>
      <c r="F17" s="6" t="s">
        <v>32</v>
      </c>
      <c r="G17" s="6" t="s">
        <v>34</v>
      </c>
      <c r="H17" s="6" t="s">
        <v>33</v>
      </c>
      <c r="I17" s="33">
        <v>3747744</v>
      </c>
      <c r="J17" s="32"/>
      <c r="K17" s="32"/>
      <c r="L17" s="32"/>
      <c r="M17" s="24"/>
      <c r="N17" s="24"/>
      <c r="O17" s="31"/>
      <c r="P17" s="36">
        <f t="shared" si="0"/>
        <v>0</v>
      </c>
      <c r="Q17" s="30"/>
    </row>
    <row r="18" spans="1:17" ht="18" customHeight="1" x14ac:dyDescent="0.25">
      <c r="A18" s="73"/>
      <c r="B18" s="34">
        <v>11</v>
      </c>
      <c r="C18" s="6" t="s">
        <v>10</v>
      </c>
      <c r="D18" s="7" t="s">
        <v>11</v>
      </c>
      <c r="E18" s="6" t="s">
        <v>0</v>
      </c>
      <c r="F18" s="6" t="s">
        <v>37</v>
      </c>
      <c r="G18" s="6" t="s">
        <v>36</v>
      </c>
      <c r="H18" s="6" t="s">
        <v>35</v>
      </c>
      <c r="I18" s="33">
        <v>1680000</v>
      </c>
      <c r="J18" s="32"/>
      <c r="K18" s="32"/>
      <c r="L18" s="32"/>
      <c r="M18" s="24"/>
      <c r="N18" s="24"/>
      <c r="O18" s="31"/>
      <c r="P18" s="36">
        <f t="shared" si="0"/>
        <v>0</v>
      </c>
      <c r="Q18" s="30"/>
    </row>
    <row r="19" spans="1:17" ht="18" customHeight="1" x14ac:dyDescent="0.25">
      <c r="A19" s="73"/>
      <c r="B19" s="34">
        <v>12</v>
      </c>
      <c r="C19" s="6" t="s">
        <v>10</v>
      </c>
      <c r="D19" s="7" t="s">
        <v>9</v>
      </c>
      <c r="E19" s="6" t="s">
        <v>6</v>
      </c>
      <c r="F19" s="6" t="s">
        <v>37</v>
      </c>
      <c r="G19" s="6" t="s">
        <v>36</v>
      </c>
      <c r="H19" s="6" t="s">
        <v>38</v>
      </c>
      <c r="I19" s="33">
        <v>663348</v>
      </c>
      <c r="J19" s="32"/>
      <c r="K19" s="32"/>
      <c r="L19" s="32"/>
      <c r="M19" s="24"/>
      <c r="N19" s="24"/>
      <c r="O19" s="31"/>
      <c r="P19" s="36">
        <f t="shared" si="0"/>
        <v>0</v>
      </c>
      <c r="Q19" s="30"/>
    </row>
    <row r="20" spans="1:17" ht="18" customHeight="1" x14ac:dyDescent="0.25">
      <c r="A20" s="73"/>
      <c r="B20" s="34">
        <v>13</v>
      </c>
      <c r="C20" s="6" t="s">
        <v>8</v>
      </c>
      <c r="D20" s="7" t="s">
        <v>7</v>
      </c>
      <c r="E20" s="6" t="s">
        <v>6</v>
      </c>
      <c r="F20" s="6" t="s">
        <v>37</v>
      </c>
      <c r="G20" s="6" t="s">
        <v>36</v>
      </c>
      <c r="H20" s="6" t="s">
        <v>35</v>
      </c>
      <c r="I20" s="33">
        <v>894852</v>
      </c>
      <c r="J20" s="32"/>
      <c r="K20" s="32"/>
      <c r="L20" s="32"/>
      <c r="M20" s="24"/>
      <c r="N20" s="24"/>
      <c r="O20" s="31"/>
      <c r="P20" s="36">
        <f t="shared" si="0"/>
        <v>0</v>
      </c>
      <c r="Q20" s="30"/>
    </row>
    <row r="21" spans="1:17" ht="18" customHeight="1" x14ac:dyDescent="0.25">
      <c r="A21" s="73"/>
      <c r="B21" s="53">
        <v>14</v>
      </c>
      <c r="C21" s="54" t="s">
        <v>5</v>
      </c>
      <c r="D21" s="55" t="s">
        <v>4</v>
      </c>
      <c r="E21" s="54" t="s">
        <v>3</v>
      </c>
      <c r="F21" s="54" t="s">
        <v>92</v>
      </c>
      <c r="G21" s="54" t="s">
        <v>95</v>
      </c>
      <c r="H21" s="54" t="s">
        <v>96</v>
      </c>
      <c r="I21" s="56">
        <f>2717568+672000</f>
        <v>3389568</v>
      </c>
      <c r="J21" s="32"/>
      <c r="K21" s="32"/>
      <c r="L21" s="32"/>
      <c r="M21" s="24"/>
      <c r="N21" s="24"/>
      <c r="O21" s="31"/>
      <c r="P21" s="36">
        <f t="shared" si="0"/>
        <v>0</v>
      </c>
      <c r="Q21" s="30"/>
    </row>
    <row r="22" spans="1:17" ht="18" customHeight="1" x14ac:dyDescent="0.25">
      <c r="A22" s="73"/>
      <c r="B22" s="34">
        <v>15</v>
      </c>
      <c r="C22" s="6" t="s">
        <v>2</v>
      </c>
      <c r="D22" s="7" t="s">
        <v>1</v>
      </c>
      <c r="E22" s="6" t="s">
        <v>0</v>
      </c>
      <c r="F22" s="6" t="s">
        <v>37</v>
      </c>
      <c r="G22" s="6" t="s">
        <v>31</v>
      </c>
      <c r="H22" s="6" t="s">
        <v>30</v>
      </c>
      <c r="I22" s="33">
        <v>63192</v>
      </c>
      <c r="J22" s="32"/>
      <c r="K22" s="32"/>
      <c r="L22" s="32"/>
      <c r="M22" s="24"/>
      <c r="N22" s="24"/>
      <c r="O22" s="31"/>
      <c r="P22" s="36">
        <f t="shared" si="0"/>
        <v>0</v>
      </c>
      <c r="Q22" s="30"/>
    </row>
    <row r="23" spans="1:17" ht="18" customHeight="1" x14ac:dyDescent="0.25">
      <c r="A23" s="73"/>
      <c r="B23" s="34">
        <v>16</v>
      </c>
      <c r="C23" s="6" t="s">
        <v>15</v>
      </c>
      <c r="D23" s="7" t="s">
        <v>1</v>
      </c>
      <c r="E23" s="6" t="s">
        <v>6</v>
      </c>
      <c r="F23" s="6" t="s">
        <v>41</v>
      </c>
      <c r="G23" s="6" t="s">
        <v>66</v>
      </c>
      <c r="H23" s="6" t="s">
        <v>70</v>
      </c>
      <c r="I23" s="1">
        <v>2113</v>
      </c>
      <c r="J23" s="24"/>
      <c r="K23" s="24"/>
      <c r="L23" s="24"/>
      <c r="M23" s="24"/>
      <c r="N23" s="24"/>
      <c r="O23" s="31"/>
      <c r="P23" s="36">
        <f t="shared" si="0"/>
        <v>0</v>
      </c>
      <c r="Q23" s="30"/>
    </row>
    <row r="24" spans="1:17" ht="18" customHeight="1" x14ac:dyDescent="0.25">
      <c r="A24" s="73"/>
      <c r="B24" s="34">
        <v>17</v>
      </c>
      <c r="C24" s="6" t="s">
        <v>15</v>
      </c>
      <c r="D24" s="7" t="s">
        <v>1</v>
      </c>
      <c r="E24" s="6" t="s">
        <v>6</v>
      </c>
      <c r="F24" s="6" t="s">
        <v>89</v>
      </c>
      <c r="G24" s="6" t="s">
        <v>91</v>
      </c>
      <c r="H24" s="6" t="s">
        <v>90</v>
      </c>
      <c r="I24" s="1">
        <v>2113</v>
      </c>
      <c r="J24" s="24"/>
      <c r="K24" s="24"/>
      <c r="L24" s="24"/>
      <c r="M24" s="24"/>
      <c r="N24" s="24"/>
      <c r="O24" s="31"/>
      <c r="P24" s="36">
        <f t="shared" si="0"/>
        <v>0</v>
      </c>
      <c r="Q24" s="30"/>
    </row>
    <row r="25" spans="1:17" ht="18" customHeight="1" x14ac:dyDescent="0.25">
      <c r="A25" s="73"/>
      <c r="B25" s="34">
        <v>18</v>
      </c>
      <c r="C25" s="6" t="s">
        <v>13</v>
      </c>
      <c r="D25" s="7" t="s">
        <v>17</v>
      </c>
      <c r="E25" s="6" t="s">
        <v>12</v>
      </c>
      <c r="F25" s="6" t="s">
        <v>92</v>
      </c>
      <c r="G25" s="6" t="s">
        <v>93</v>
      </c>
      <c r="H25" s="6" t="s">
        <v>94</v>
      </c>
      <c r="I25" s="1">
        <v>12000</v>
      </c>
      <c r="J25" s="24"/>
      <c r="K25" s="24"/>
      <c r="L25" s="24"/>
      <c r="M25" s="24"/>
      <c r="N25" s="24"/>
      <c r="O25" s="31"/>
      <c r="P25" s="36">
        <f t="shared" si="0"/>
        <v>0</v>
      </c>
      <c r="Q25" s="30"/>
    </row>
    <row r="26" spans="1:17" ht="18" customHeight="1" x14ac:dyDescent="0.25">
      <c r="A26" s="73"/>
      <c r="B26" s="34">
        <v>19</v>
      </c>
      <c r="C26" s="6" t="s">
        <v>10</v>
      </c>
      <c r="D26" s="7" t="s">
        <v>64</v>
      </c>
      <c r="E26" s="6" t="s">
        <v>3</v>
      </c>
      <c r="F26" s="6" t="s">
        <v>32</v>
      </c>
      <c r="G26" s="6" t="s">
        <v>34</v>
      </c>
      <c r="H26" s="6" t="s">
        <v>33</v>
      </c>
      <c r="I26" s="1">
        <v>98112</v>
      </c>
      <c r="J26" s="24"/>
      <c r="K26" s="24"/>
      <c r="L26" s="24"/>
      <c r="M26" s="24"/>
      <c r="N26" s="24"/>
      <c r="O26" s="31"/>
      <c r="P26" s="36">
        <f t="shared" si="0"/>
        <v>0</v>
      </c>
      <c r="Q26" s="30"/>
    </row>
    <row r="27" spans="1:17" ht="18" customHeight="1" x14ac:dyDescent="0.25">
      <c r="A27" s="74"/>
      <c r="B27" s="52">
        <v>20</v>
      </c>
      <c r="C27" s="6" t="s">
        <v>63</v>
      </c>
      <c r="D27" s="7" t="s">
        <v>62</v>
      </c>
      <c r="E27" s="6" t="s">
        <v>61</v>
      </c>
      <c r="F27" s="6" t="s">
        <v>68</v>
      </c>
      <c r="G27" s="6" t="s">
        <v>69</v>
      </c>
      <c r="H27" s="6" t="s">
        <v>60</v>
      </c>
      <c r="I27" s="1">
        <v>43900</v>
      </c>
      <c r="J27" s="24"/>
      <c r="K27" s="24"/>
      <c r="L27" s="24"/>
      <c r="M27" s="24"/>
      <c r="N27" s="24"/>
      <c r="O27" s="31"/>
      <c r="P27" s="31"/>
      <c r="Q27" s="30"/>
    </row>
    <row r="28" spans="1:17" ht="114" customHeight="1" x14ac:dyDescent="0.25">
      <c r="A28" s="67" t="s">
        <v>74</v>
      </c>
      <c r="B28" s="68"/>
      <c r="C28" s="68"/>
      <c r="D28" s="68"/>
      <c r="E28" s="68"/>
      <c r="F28" s="68"/>
      <c r="G28" s="68"/>
      <c r="H28" s="68"/>
      <c r="I28" s="68"/>
      <c r="J28" s="50"/>
      <c r="K28" s="50"/>
      <c r="L28" s="50"/>
      <c r="M28" s="50"/>
      <c r="N28" s="50"/>
      <c r="O28" s="51"/>
    </row>
    <row r="29" spans="1:17" x14ac:dyDescent="0.25">
      <c r="A29" s="45"/>
      <c r="B29" s="45"/>
      <c r="C29" s="45"/>
      <c r="D29" s="45"/>
      <c r="E29" s="45"/>
      <c r="F29" s="45"/>
      <c r="G29" s="45"/>
      <c r="H29" s="45"/>
      <c r="I29" s="45"/>
      <c r="J29" s="45"/>
      <c r="K29" s="45"/>
      <c r="L29" s="45"/>
      <c r="M29" s="45"/>
      <c r="N29" s="45"/>
      <c r="O29" s="45"/>
    </row>
    <row r="30" spans="1:17" x14ac:dyDescent="0.25">
      <c r="A30" s="22" t="s">
        <v>29</v>
      </c>
    </row>
    <row r="31" spans="1:17" x14ac:dyDescent="0.25">
      <c r="A31" s="21"/>
    </row>
    <row r="32" spans="1:17" x14ac:dyDescent="0.25">
      <c r="A32" s="21"/>
    </row>
    <row r="33" spans="1:1" x14ac:dyDescent="0.25">
      <c r="A33" s="21"/>
    </row>
    <row r="34" spans="1:1" x14ac:dyDescent="0.25">
      <c r="A34" s="19"/>
    </row>
    <row r="35" spans="1:1" x14ac:dyDescent="0.25">
      <c r="A35" s="18"/>
    </row>
    <row r="36" spans="1:1" x14ac:dyDescent="0.25">
      <c r="A36" s="15" t="s">
        <v>28</v>
      </c>
    </row>
    <row r="37" spans="1:1" x14ac:dyDescent="0.25">
      <c r="A37" s="16" t="s">
        <v>27</v>
      </c>
    </row>
    <row r="38" spans="1:1" x14ac:dyDescent="0.25">
      <c r="A38" s="15" t="s">
        <v>26</v>
      </c>
    </row>
  </sheetData>
  <mergeCells count="7">
    <mergeCell ref="A28:I28"/>
    <mergeCell ref="A1:O1"/>
    <mergeCell ref="A3:M3"/>
    <mergeCell ref="A4:O4"/>
    <mergeCell ref="N6:O6"/>
    <mergeCell ref="A5:O5"/>
    <mergeCell ref="A8:A27"/>
  </mergeCells>
  <pageMargins left="0.11811023622047245" right="0.11811023622047245" top="0.74803149606299213" bottom="0.74803149606299213" header="0.31496062992125984" footer="0.31496062992125984"/>
  <pageSetup paperSize="8" scale="61" orientation="landscape" r:id="rId1"/>
  <headerFooter>
    <oddFooter>&amp;CITB-LTA- HIST-26-2016-Commercial LTA  &amp;R&amp;A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C392E9A1-BAD4-4F43-A5C7-8B11815508C9}">
          <x14:formula1>
            <xm:f>Lists!$A$4:$A$7</xm:f>
          </x14:formula1>
          <xm:sqref>K8:K27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16736-C572-44F0-A18A-55ED6431761D}">
  <dimension ref="A4:A7"/>
  <sheetViews>
    <sheetView workbookViewId="0">
      <selection activeCell="K22" sqref="K22"/>
    </sheetView>
  </sheetViews>
  <sheetFormatPr defaultRowHeight="15" x14ac:dyDescent="0.25"/>
  <cols>
    <col min="1" max="1" width="13.85546875" customWidth="1"/>
  </cols>
  <sheetData>
    <row r="4" spans="1:1" x14ac:dyDescent="0.25">
      <c r="A4" t="s">
        <v>41</v>
      </c>
    </row>
    <row r="5" spans="1:1" x14ac:dyDescent="0.25">
      <c r="A5" t="s">
        <v>32</v>
      </c>
    </row>
    <row r="6" spans="1:1" x14ac:dyDescent="0.25">
      <c r="A6" t="s">
        <v>37</v>
      </c>
    </row>
    <row r="7" spans="1:1" x14ac:dyDescent="0.25">
      <c r="A7"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Annex 1a Product list</vt:lpstr>
      <vt:lpstr>Annex 1b Product list </vt:lpstr>
      <vt:lpstr>Annex 2 Technical Bid Form</vt:lpstr>
      <vt:lpstr>Annex 3 Price Schedule </vt:lpstr>
      <vt:lpstr>Lists</vt:lpstr>
      <vt:lpstr>'Annex 3 Price Schedule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Sitheni Mthimkhulu</dc:creator>
  <cp:lastModifiedBy>Sitheni Mthimkhulu</cp:lastModifiedBy>
  <cp:lastPrinted>2019-08-22T15:16:12Z</cp:lastPrinted>
  <dcterms:created xsi:type="dcterms:W3CDTF">2019-08-15T13:09:12Z</dcterms:created>
  <dcterms:modified xsi:type="dcterms:W3CDTF">2019-08-23T14:37:56Z</dcterms:modified>
</cp:coreProperties>
</file>