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JPANJETA\United Nations Development Programme\GS - ITB\2019\ITB-018-19-EE-LED-lighting-BanjaLuka-avk\"/>
    </mc:Choice>
  </mc:AlternateContent>
  <xr:revisionPtr revIDLastSave="1" documentId="8_{C992F740-AAC2-4474-9CBA-6325B4B82644}" xr6:coauthVersionLast="43" xr6:coauthVersionMax="43" xr10:uidLastSave="{0029F140-A581-4B34-84D5-55E75A42EE19}"/>
  <bookViews>
    <workbookView xWindow="-120" yWindow="-120" windowWidth="25440" windowHeight="15390" xr2:uid="{00000000-000D-0000-FFFF-FFFF00000000}"/>
  </bookViews>
  <sheets>
    <sheet name="JR Banja Luka - BoQ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1" l="1"/>
  <c r="F42" i="1"/>
  <c r="F41" i="1"/>
  <c r="F40" i="1"/>
  <c r="F34" i="1"/>
  <c r="F28" i="1"/>
  <c r="F18" i="1"/>
  <c r="F16" i="1"/>
  <c r="F9" i="1"/>
  <c r="F10" i="1" s="1"/>
  <c r="F44" i="1" l="1"/>
  <c r="F45" i="1" l="1"/>
  <c r="F46" i="1" l="1"/>
  <c r="F47" i="1" s="1"/>
</calcChain>
</file>

<file path=xl/sharedStrings.xml><?xml version="1.0" encoding="utf-8"?>
<sst xmlns="http://schemas.openxmlformats.org/spreadsheetml/2006/main" count="56" uniqueCount="44">
  <si>
    <t>PREDRAČUN MATERIJALA I RADOVA</t>
  </si>
  <si>
    <t>Grad Banja Luka - Rekonstrukcija dijela sistema javne rasvjete</t>
  </si>
  <si>
    <t>jed.
mjere</t>
  </si>
  <si>
    <t>kol.</t>
  </si>
  <si>
    <t>jed.
cijena</t>
  </si>
  <si>
    <t>KM</t>
  </si>
  <si>
    <t>Opis radova:</t>
  </si>
  <si>
    <t>I</t>
  </si>
  <si>
    <t>PRIPREMNI RADOVI/ DEMONTAŽA POSTOJEĆIH SVJETILJKI</t>
  </si>
  <si>
    <t>Radovi na demontaži starih rasvjetnih tijela uključuju demontažu postojećih svjetiljki, njihov utovar u kamione i odvoz na mjesto koje odredi nadzorni organ  (u skladiste do 10km).
Prije izrade ponude ponuđač je dužan sagledati obim radova i predviđenih tehničkih rješenja uvidom u tehničku dokumentaciju ili uz konsultaciju sa investitorom i projektantom.</t>
  </si>
  <si>
    <t>Demontaža postojeće svjetiljke, odvoz i primopredaja uz zapisnik u skladiste na lokaciji Rakovačke bare</t>
  </si>
  <si>
    <t>kom</t>
  </si>
  <si>
    <t>Ukupno I/ PRIPREMNI RADOVI/DEMONTAŽA POSTOJEĆIH SVJETILJKI:</t>
  </si>
  <si>
    <t>II/</t>
  </si>
  <si>
    <t>MONTAŽA NOVIH LED SVJETILJKI</t>
  </si>
  <si>
    <r>
      <t>Radovi na montaži novih rasvjetnih tijela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uključuju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nabavku, isporuku i montažu novih svjetiljki, uključujući sve radove, opremu i materijal do pune funkcionalnosti novopostavljenih rasvjetnih tijela/svjetiljki.
Prije izrade ponude, ponuđač je dužan sagledati obim radova i predviđenih tehničkih rješenja uvidom u tehničku dokumentaciju ili uz konsultaciju sa investitorom i projektantom.
Način montaže rasvjetnih tijela/svjetiljki uključujući tipove, karakteristike, izgled i raspored su dati od strane projektanta i investitora.</t>
    </r>
  </si>
  <si>
    <r>
      <rPr>
        <b/>
        <i/>
        <sz val="10"/>
        <color indexed="8"/>
        <rFont val="Times New Roman"/>
        <family val="1"/>
        <charset val="238"/>
      </rPr>
      <t>ZAHTIJEVANE KARAKTERISTIKE SVJETILJKI ZA SVE TIPOVE</t>
    </r>
    <r>
      <rPr>
        <b/>
        <sz val="10"/>
        <color indexed="8"/>
        <rFont val="Times New Roman"/>
        <family val="1"/>
        <charset val="238"/>
      </rPr>
      <t>:</t>
    </r>
    <r>
      <rPr>
        <sz val="10"/>
        <color indexed="8"/>
        <rFont val="Times New Roman"/>
        <family val="1"/>
        <charset val="238"/>
      </rPr>
      <t xml:space="preserve">
• Svjetiljke se isporučuju sa ugrađenim izvorima svjetla, svim za rad neophodnim modulima i opremom, ovjesnim priborom i ostalom pripadajućom opremom. 
• U zavisnosti od tipa, svjetiljke moraju zadovoljavati opšte karakteristike za cestovne ili rezidencijalne svjetiljke.
• Gornji i donji dio kućišta svjetiljke izrađeni od aluminijumske legure livene pod pritiskom, sa antikorozivnim premazom, obojeno elektrostatskim postupkom i izrađeno tako da su električke i optičke jedinice fizički odvojene.
• Donji dio kućišta sa profilisanim silikonskim ili gumenim zaptivačem koji obezbjeđuje odgovarajući stepen zaštite dijela svjetiljke sa predspojnim uređajima/modulima. 
• Protektor izrađen od kaljenog stakla otpornog na UV zrake, atmosferske uticaje i temperaturne dilatacije.
• Svi aplicirani vijci, podloške i matice od nehrđajućeg čelika ili drugog jednakovrijednog nehrđajućeg metala.
• Sistem za montažu svjetiljke: horizontalno na konzolu prečnika Ø 42-60mm.
• Izvedba optičkog bloka: Zasjenjena - full cutoff uz ULOR = 0%.
• Temperatura boje svjetlosti: 3700K-4300K (NW-neutralno bjela).
• Mehanička otpornost svjetiljke na udar IK08, usaglašeno sa IEC-EN 62262.
• Stepen zaptivenosti svjetiljke (optičkog dijela i dijela predspojnog uređaja) min. IP65, usaglašeno sa IEC-EN 60598
• Minimalni vijek trajanja izvora svjetla: 100.000 sati. 
• Svjetlosni fluks izvora svjetla pri 100% tereta nakon 100.000 sati min. 70% od inicijalnog  (L70/B10).
• Indeks reprodukcije boja: Ra ≥ 70.
• Klasa blještanja min. G4.
• Efikasnost svjetiljke  ≥ 105 lm/W.
• Napajanje: 230 VAC ± 10%, 50/60 Hz. 
• Faktor snage: za 100% tereta: min. cos φ ≥ 0,95.  
• Klasa električne zaštite: II.
• Prenaponska/prekostrujna zaštita: 4 kV.
• Zaštita od prenapona treba imati osigurač za odvajanje tereta na kraju životnog vijeka.
• Radna temperatura treba biti u rasponu -40 ͦC do +35 ͦC.
• Minimalna garancija: 5 godina.</t>
    </r>
  </si>
  <si>
    <r>
      <rPr>
        <b/>
        <i/>
        <sz val="10"/>
        <color indexed="8"/>
        <rFont val="Times New Roman"/>
        <family val="1"/>
        <charset val="238"/>
      </rPr>
      <t>U cilju potvrđivanja zadovoljavanja zahtijevanih karakteristika, za svaki od ponuđenih tipova svjetiljki potrebno je priložiti:</t>
    </r>
    <r>
      <rPr>
        <sz val="10"/>
        <color indexed="8"/>
        <rFont val="Times New Roman"/>
        <family val="1"/>
        <charset val="238"/>
      </rPr>
      <t xml:space="preserve">
- Tehničku specifikaciju proizvoda sa slikom, koja mora sadržavati informacije o svim tehničkim parametrima traženim u tenderskoj dokumentaciji, ovjerenu od strane proizvođača/dobavljača u originalu.
- Deklaraciju o usaglašenosti sa CE znakom, izdatu od Proizvođača.
- Deklaraciju o usaglašenosti sa RoHS i WEEE direktivama izdatu od Proizvođača.
- ENEC certifikat, EMC certifikat
- Potvrda o ispitivanju sigurnosti prema normi EN 62471, potvrda o ispitivanju otpornosti na vibracije, fotometrijski izvještaj,  karte ''Life B10" prem EN 67222, ispitivanje otpornosti na  koroziju, prema EN ISO 9227.
- Izvještaj o testiranju otpornosti na udar (IK test) prema standardu EN 62262.
- Izvještaj o testiranju mehaničke zaštite (IP test) prema standardu EN 60598-1.
- Fotometrijski izvještaj proizvođača za predmetne svjetiljke prema standardima LM79-08, CIE 121-1996 i EN 13032-1 ili certifikate izdate od odgovarajuće akreditovane laboratorije kojima se dokazuju tražene fotometrijske karakteristike svjetiljke.
- Izvještaj proizvođača LED čipova ili LED svjetiljki o projektovanom životnom vjeku i održanju svjetlosnog fluksa prema standardima LM70/TM21.
- Izvještaj o testiranju na koroziju prema standardu EN 60068.
Atesti, certifikati i izvještaji za svjetiljke kao i za ostalu opremu i materijal mogu biti dostavljeni na jednom od službenih jezika BiH ili na engleskom jeziku.
U cilju provjere zadovoljavanja svjetlotehničkih zahtjeva, za svaki od traženih tipova svjetiljki je potrebno navesti tačan naziv proizvođača, model i tip proizvoda, te na posebnom CD-u dostaviti LDT i IES datoteke proizvođača sa nazivima koji tačno određuju na koji model i tip se odnose.</t>
    </r>
  </si>
  <si>
    <r>
      <t>Nabavka, isporuka i ugradnja LED svjetiljke</t>
    </r>
    <r>
      <rPr>
        <b/>
        <sz val="11"/>
        <rFont val="Times New Roman"/>
        <family val="1"/>
        <charset val="238"/>
      </rPr>
      <t xml:space="preserve"> </t>
    </r>
    <r>
      <rPr>
        <b/>
        <u/>
        <sz val="11"/>
        <rFont val="Times New Roman"/>
        <family val="1"/>
        <charset val="238"/>
      </rPr>
      <t>TIP-1</t>
    </r>
    <r>
      <rPr>
        <sz val="11"/>
        <rFont val="Times New Roman"/>
        <family val="1"/>
        <charset val="238"/>
      </rPr>
      <t xml:space="preserve">,
• Ukupne snaga svjetiljke: </t>
    </r>
    <r>
      <rPr>
        <b/>
        <sz val="11"/>
        <rFont val="Times New Roman"/>
        <family val="1"/>
        <charset val="238"/>
      </rPr>
      <t>max 30W</t>
    </r>
    <r>
      <rPr>
        <sz val="11"/>
        <rFont val="Times New Roman"/>
        <family val="1"/>
        <charset val="238"/>
      </rPr>
      <t xml:space="preserve">, 
• Iskoristivi svjetlosni fluks svjetiljke: </t>
    </r>
    <r>
      <rPr>
        <b/>
        <sz val="11"/>
        <rFont val="Times New Roman"/>
        <family val="1"/>
        <charset val="238"/>
      </rPr>
      <t>min 3.000lm</t>
    </r>
    <r>
      <rPr>
        <sz val="11"/>
        <rFont val="Times New Roman"/>
        <family val="1"/>
        <charset val="238"/>
      </rPr>
      <t xml:space="preserve"> (na Ta=25</t>
    </r>
    <r>
      <rPr>
        <sz val="11"/>
        <rFont val="Calibri"/>
        <family val="2"/>
        <charset val="238"/>
      </rPr>
      <t>°</t>
    </r>
    <r>
      <rPr>
        <sz val="11"/>
        <rFont val="Times New Roman"/>
        <family val="1"/>
        <charset val="238"/>
      </rPr>
      <t xml:space="preserve">C),
• Usmjerenost optičkih blokova: </t>
    </r>
    <r>
      <rPr>
        <b/>
        <sz val="11"/>
        <rFont val="Times New Roman"/>
        <family val="1"/>
        <charset val="238"/>
      </rPr>
      <t>tip M</t>
    </r>
    <r>
      <rPr>
        <sz val="11"/>
        <rFont val="Times New Roman"/>
        <family val="1"/>
        <charset val="238"/>
      </rPr>
      <t xml:space="preserve"> (srednja širina snopa/usmjerenosti).
</t>
    </r>
    <r>
      <rPr>
        <b/>
        <i/>
        <sz val="11"/>
        <rFont val="Times New Roman"/>
        <family val="1"/>
        <charset val="238"/>
      </rPr>
      <t>Proizvođač, tip i model (upisati):</t>
    </r>
    <r>
      <rPr>
        <sz val="11"/>
        <rFont val="Times New Roman"/>
        <family val="1"/>
        <charset val="238"/>
      </rPr>
      <t>__________________________________
Svjetiljke se postavljaju prema instrukcijama investitora i korisnika na dijelovima trase u ulicama: Mihajla Pupina, Vida Nježića, M. Đujića, Mileševska, P. Drljače, N.Pivaševića, Dragomira Drage Malica, Manastira Gracanice, S. Prvovjencanog, I K.B.N.O.</t>
    </r>
  </si>
  <si>
    <r>
      <t xml:space="preserve">Nabavka, isporuka i ugradnja LED svjetiljke </t>
    </r>
    <r>
      <rPr>
        <b/>
        <u/>
        <sz val="11"/>
        <rFont val="Times New Roman"/>
        <family val="1"/>
        <charset val="238"/>
      </rPr>
      <t>TIP-2</t>
    </r>
    <r>
      <rPr>
        <sz val="11"/>
        <rFont val="Times New Roman"/>
        <family val="1"/>
        <charset val="238"/>
      </rPr>
      <t xml:space="preserve">,
• Ukupne snaga svjetiljke: </t>
    </r>
    <r>
      <rPr>
        <b/>
        <sz val="11"/>
        <rFont val="Times New Roman"/>
        <family val="1"/>
        <charset val="238"/>
      </rPr>
      <t>max 39W</t>
    </r>
    <r>
      <rPr>
        <sz val="11"/>
        <rFont val="Times New Roman"/>
        <family val="1"/>
        <charset val="238"/>
      </rPr>
      <t xml:space="preserve">, 
• Iskoristivi svjetlosni fluks svjetiljke: </t>
    </r>
    <r>
      <rPr>
        <b/>
        <sz val="11"/>
        <rFont val="Times New Roman"/>
        <family val="1"/>
        <charset val="238"/>
      </rPr>
      <t>min 4.500lm</t>
    </r>
    <r>
      <rPr>
        <sz val="11"/>
        <rFont val="Times New Roman"/>
        <family val="1"/>
        <charset val="238"/>
      </rPr>
      <t xml:space="preserve"> (na Ta=25°C),
• Usmjerenost optičkih blokova: </t>
    </r>
    <r>
      <rPr>
        <b/>
        <sz val="11"/>
        <rFont val="Times New Roman"/>
        <family val="1"/>
        <charset val="238"/>
      </rPr>
      <t>tip M</t>
    </r>
    <r>
      <rPr>
        <sz val="11"/>
        <rFont val="Times New Roman"/>
        <family val="1"/>
        <charset val="238"/>
      </rPr>
      <t xml:space="preserve"> (srednja širina snopa/usmjerenosti).
</t>
    </r>
    <r>
      <rPr>
        <b/>
        <i/>
        <sz val="11"/>
        <rFont val="Times New Roman"/>
        <family val="1"/>
        <charset val="238"/>
      </rPr>
      <t>Proizvođač, tip i model (upisati):</t>
    </r>
    <r>
      <rPr>
        <sz val="11"/>
        <rFont val="Times New Roman"/>
        <family val="1"/>
        <charset val="238"/>
      </rPr>
      <t>__________________________________
Svjetiljke se postavljaju na dijelovima trase:</t>
    </r>
  </si>
  <si>
    <t>Ul. Zdrave Korde</t>
  </si>
  <si>
    <t>Ul. Sime Matavulja</t>
  </si>
  <si>
    <t>Ul. Josifa Pančića</t>
  </si>
  <si>
    <t>Ul. Dujke Komjenovića</t>
  </si>
  <si>
    <t xml:space="preserve">Ul. Novaka Pivaševića </t>
  </si>
  <si>
    <t>Ul. Koste Jarića</t>
  </si>
  <si>
    <t>Ul. Tešana Podrugovića</t>
  </si>
  <si>
    <r>
      <t xml:space="preserve">Nabavka, isporuka i ugradnja LED svjetiljke </t>
    </r>
    <r>
      <rPr>
        <b/>
        <u/>
        <sz val="11"/>
        <rFont val="Times New Roman"/>
        <family val="1"/>
        <charset val="238"/>
      </rPr>
      <t>TIP-3</t>
    </r>
    <r>
      <rPr>
        <sz val="11"/>
        <rFont val="Times New Roman"/>
        <family val="1"/>
        <charset val="238"/>
      </rPr>
      <t xml:space="preserve">,
• Ukupne snaga svjetiljke: </t>
    </r>
    <r>
      <rPr>
        <b/>
        <sz val="11"/>
        <rFont val="Times New Roman"/>
        <family val="1"/>
        <charset val="238"/>
      </rPr>
      <t>max 57W</t>
    </r>
    <r>
      <rPr>
        <sz val="11"/>
        <rFont val="Times New Roman"/>
        <family val="1"/>
        <charset val="238"/>
      </rPr>
      <t xml:space="preserve">, 
• Iskoristivi svjetlosni fluks svjetiljke: </t>
    </r>
    <r>
      <rPr>
        <b/>
        <sz val="11"/>
        <rFont val="Times New Roman"/>
        <family val="1"/>
        <charset val="238"/>
      </rPr>
      <t>min 6.100lm</t>
    </r>
    <r>
      <rPr>
        <sz val="11"/>
        <rFont val="Times New Roman"/>
        <family val="1"/>
        <charset val="238"/>
      </rPr>
      <t xml:space="preserve"> (na Ta=25°C),
• Usmjerenost optičkih blokova: </t>
    </r>
    <r>
      <rPr>
        <b/>
        <sz val="11"/>
        <rFont val="Times New Roman"/>
        <family val="1"/>
        <charset val="238"/>
      </rPr>
      <t>tip M</t>
    </r>
    <r>
      <rPr>
        <sz val="11"/>
        <rFont val="Times New Roman"/>
        <family val="1"/>
        <charset val="238"/>
      </rPr>
      <t xml:space="preserve"> (srednja širina snopa/usmjerenosti).
</t>
    </r>
    <r>
      <rPr>
        <b/>
        <i/>
        <sz val="11"/>
        <rFont val="Times New Roman"/>
        <family val="1"/>
        <charset val="238"/>
      </rPr>
      <t>Proizvođač, tip i model (upisati):</t>
    </r>
    <r>
      <rPr>
        <sz val="11"/>
        <rFont val="Times New Roman"/>
        <family val="1"/>
        <charset val="238"/>
      </rPr>
      <t>__________________________________
Svjetiljke se postavljaju na dijelovima trase:</t>
    </r>
  </si>
  <si>
    <t>Ul. Tuzlanska</t>
  </si>
  <si>
    <t>Ul. Palih boraca</t>
  </si>
  <si>
    <t>Ul. Srpskih ustanika</t>
  </si>
  <si>
    <r>
      <t xml:space="preserve">Nabavka, isporuka i ugradnja LED svjetiljke </t>
    </r>
    <r>
      <rPr>
        <b/>
        <u/>
        <sz val="11"/>
        <rFont val="Times New Roman"/>
        <family val="1"/>
        <charset val="238"/>
      </rPr>
      <t>TIP-4</t>
    </r>
    <r>
      <rPr>
        <sz val="11"/>
        <rFont val="Times New Roman"/>
        <family val="1"/>
        <charset val="238"/>
      </rPr>
      <t xml:space="preserve">,
• Ukupne snaga svjetiljke: </t>
    </r>
    <r>
      <rPr>
        <b/>
        <sz val="11"/>
        <rFont val="Times New Roman"/>
        <family val="1"/>
        <charset val="238"/>
      </rPr>
      <t>max 85W</t>
    </r>
    <r>
      <rPr>
        <sz val="11"/>
        <rFont val="Times New Roman"/>
        <family val="1"/>
        <charset val="238"/>
      </rPr>
      <t xml:space="preserve">, 
• Iskoristivi svjetlosni fluks svjetiljke: </t>
    </r>
    <r>
      <rPr>
        <b/>
        <sz val="11"/>
        <rFont val="Times New Roman"/>
        <family val="1"/>
        <charset val="238"/>
      </rPr>
      <t>min 9.000lm</t>
    </r>
    <r>
      <rPr>
        <sz val="11"/>
        <rFont val="Times New Roman"/>
        <family val="1"/>
        <charset val="238"/>
      </rPr>
      <t xml:space="preserve"> (na Ta=25°C),
• Usmjerenost optičkih blokova: </t>
    </r>
    <r>
      <rPr>
        <b/>
        <sz val="11"/>
        <rFont val="Times New Roman"/>
        <family val="1"/>
        <charset val="238"/>
      </rPr>
      <t>tip M</t>
    </r>
    <r>
      <rPr>
        <sz val="11"/>
        <rFont val="Times New Roman"/>
        <family val="1"/>
        <charset val="238"/>
      </rPr>
      <t xml:space="preserve"> (srednja širina snopa/usmjerenosti).
</t>
    </r>
    <r>
      <rPr>
        <b/>
        <i/>
        <sz val="11"/>
        <rFont val="Times New Roman"/>
        <family val="1"/>
        <charset val="238"/>
      </rPr>
      <t>Proizvođač, tip i model (upisati):</t>
    </r>
    <r>
      <rPr>
        <sz val="11"/>
        <rFont val="Times New Roman"/>
        <family val="1"/>
        <charset val="238"/>
      </rPr>
      <t>__________________________________
Svjetiljke se postavljaju na dijelovima trase:</t>
    </r>
  </si>
  <si>
    <t>Ul. Rajka Bosnića</t>
  </si>
  <si>
    <t>Ul. Đede Kecmanovića</t>
  </si>
  <si>
    <r>
      <t>Nabavka i ugradnja priključnog kabla tip PP00 3x2,5mmPP00 3x2,5mm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 za dodatno ožičenje (tamo gdje je potrebno).
Razliku neugradjenog kabla predati korisniku na lokaciju po nalogu investitora.</t>
    </r>
  </si>
  <si>
    <t>m</t>
  </si>
  <si>
    <t>Sitni spojni montažni materijal, izolir traka, stopice u slučaju zamjene kabla od priključne ploče do svjetiljke</t>
  </si>
  <si>
    <t>pauš</t>
  </si>
  <si>
    <t xml:space="preserve">lzvrsiti potrebna ispitivanja zastite od dodirnog napona i dostaviti ispitne protokole.  </t>
  </si>
  <si>
    <t>lzvrsiti mjerenje osvijetljenosti nakon zavrsetka radova i dostaviti protokole o izvršenim mjerenjima.</t>
  </si>
  <si>
    <t>UKUPNO   KM:</t>
  </si>
  <si>
    <t>POPUST (%)</t>
  </si>
  <si>
    <t>PDV 17%</t>
  </si>
  <si>
    <t>SVEUKUPNO   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</si>
</sst>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indexed="18"/>
      <name val="Times-L"/>
    </font>
    <font>
      <sz val="11"/>
      <name val="Times New Roman"/>
      <family val="1"/>
      <charset val="238"/>
    </font>
    <font>
      <b/>
      <sz val="12"/>
      <name val="Times-L"/>
    </font>
    <font>
      <b/>
      <sz val="11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11"/>
      <name val="Calibri"/>
      <family val="2"/>
      <charset val="238"/>
    </font>
    <font>
      <vertAlign val="superscript"/>
      <sz val="11"/>
      <name val="Times New Roman"/>
      <family val="1"/>
      <charset val="238"/>
    </font>
    <font>
      <sz val="12"/>
      <name val="Arial"/>
      <family val="2"/>
    </font>
    <font>
      <b/>
      <i/>
      <sz val="12"/>
      <color indexed="18"/>
      <name val="Times-L"/>
      <charset val="238"/>
    </font>
    <font>
      <b/>
      <sz val="10"/>
      <color rgb="FFFF0000"/>
      <name val="Times-L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ill="1"/>
    <xf numFmtId="1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right" vertical="top" wrapText="1"/>
    </xf>
    <xf numFmtId="0" fontId="4" fillId="0" borderId="0" xfId="0" applyFont="1" applyFill="1"/>
    <xf numFmtId="4" fontId="5" fillId="0" borderId="0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4" fontId="7" fillId="0" borderId="9" xfId="0" applyNumberFormat="1" applyFont="1" applyFill="1" applyBorder="1" applyAlignment="1">
      <alignment vertical="center"/>
    </xf>
    <xf numFmtId="0" fontId="0" fillId="0" borderId="0" xfId="0" applyFont="1" applyFill="1"/>
    <xf numFmtId="0" fontId="7" fillId="0" borderId="2" xfId="0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7" fillId="0" borderId="0" xfId="0" applyFont="1" applyFill="1"/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vertical="center"/>
    </xf>
    <xf numFmtId="4" fontId="7" fillId="2" borderId="9" xfId="0" applyNumberFormat="1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/>
    </xf>
    <xf numFmtId="4" fontId="7" fillId="0" borderId="15" xfId="0" applyNumberFormat="1" applyFont="1" applyFill="1" applyBorder="1" applyAlignment="1">
      <alignment vertical="center"/>
    </xf>
    <xf numFmtId="4" fontId="7" fillId="0" borderId="16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right" vertical="center" wrapText="1"/>
    </xf>
    <xf numFmtId="0" fontId="0" fillId="0" borderId="0" xfId="0" applyFont="1" applyFill="1" applyBorder="1"/>
    <xf numFmtId="0" fontId="22" fillId="0" borderId="0" xfId="0" applyFont="1" applyFill="1"/>
    <xf numFmtId="0" fontId="0" fillId="0" borderId="17" xfId="0" applyFill="1" applyBorder="1" applyAlignment="1">
      <alignment vertical="center" wrapText="1"/>
    </xf>
    <xf numFmtId="4" fontId="24" fillId="0" borderId="17" xfId="0" applyNumberFormat="1" applyFont="1" applyFill="1" applyBorder="1" applyAlignment="1">
      <alignment vertical="center"/>
    </xf>
    <xf numFmtId="9" fontId="1" fillId="0" borderId="18" xfId="1" applyFon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25" fillId="0" borderId="0" xfId="0" applyFont="1" applyFill="1" applyBorder="1"/>
    <xf numFmtId="0" fontId="3" fillId="0" borderId="0" xfId="0" applyFont="1" applyFill="1" applyBorder="1"/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center"/>
    </xf>
    <xf numFmtId="0" fontId="26" fillId="0" borderId="0" xfId="0" applyFont="1" applyFill="1"/>
    <xf numFmtId="3" fontId="7" fillId="0" borderId="9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0" fillId="0" borderId="3" xfId="0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top" wrapText="1"/>
    </xf>
    <xf numFmtId="0" fontId="16" fillId="0" borderId="12" xfId="0" applyFont="1" applyFill="1" applyBorder="1" applyAlignment="1">
      <alignment horizontal="left" vertical="top" wrapText="1"/>
    </xf>
    <xf numFmtId="0" fontId="16" fillId="0" borderId="13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0" fontId="16" fillId="0" borderId="16" xfId="0" applyFont="1" applyFill="1" applyBorder="1" applyAlignment="1">
      <alignment horizontal="left" vertical="top" wrapText="1"/>
    </xf>
    <xf numFmtId="0" fontId="23" fillId="0" borderId="17" xfId="0" applyFont="1" applyFill="1" applyBorder="1" applyAlignment="1">
      <alignment horizontal="right" vertical="center" wrapText="1"/>
    </xf>
    <xf numFmtId="0" fontId="23" fillId="0" borderId="18" xfId="0" applyFont="1" applyFill="1" applyBorder="1" applyAlignment="1">
      <alignment horizontal="right" vertical="center" wrapText="1"/>
    </xf>
    <xf numFmtId="0" fontId="25" fillId="0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G51"/>
  <sheetViews>
    <sheetView tabSelected="1" zoomScale="90" zoomScaleNormal="90" zoomScaleSheetLayoutView="100" workbookViewId="0">
      <selection activeCell="M14" sqref="M14"/>
    </sheetView>
  </sheetViews>
  <sheetFormatPr defaultRowHeight="15"/>
  <cols>
    <col min="1" max="1" width="3.140625" style="57" customWidth="1"/>
    <col min="2" max="2" width="68.28515625" style="57" customWidth="1"/>
    <col min="3" max="3" width="6.140625" style="57" customWidth="1"/>
    <col min="4" max="4" width="7.5703125" style="57" customWidth="1"/>
    <col min="5" max="5" width="9.42578125" style="57" customWidth="1"/>
    <col min="6" max="6" width="10" style="57" customWidth="1"/>
    <col min="7" max="16384" width="9.140625" style="1"/>
  </cols>
  <sheetData>
    <row r="1" spans="1:7" ht="18.75">
      <c r="A1" s="61" t="s">
        <v>0</v>
      </c>
      <c r="B1" s="61"/>
      <c r="C1" s="61"/>
      <c r="D1" s="61"/>
      <c r="E1" s="61"/>
      <c r="F1" s="61"/>
    </row>
    <row r="2" spans="1:7" ht="15.75">
      <c r="A2" s="62" t="s">
        <v>1</v>
      </c>
      <c r="B2" s="62"/>
      <c r="C2" s="62"/>
      <c r="D2" s="62"/>
      <c r="E2" s="62"/>
      <c r="F2" s="62"/>
    </row>
    <row r="3" spans="1:7">
      <c r="A3" s="2"/>
      <c r="B3" s="3"/>
      <c r="C3" s="4"/>
      <c r="D3" s="4"/>
      <c r="E3" s="5"/>
      <c r="F3" s="5"/>
    </row>
    <row r="4" spans="1:7" ht="30">
      <c r="A4" s="6"/>
      <c r="B4" s="7"/>
      <c r="C4" s="8" t="s">
        <v>2</v>
      </c>
      <c r="D4" s="9" t="s">
        <v>3</v>
      </c>
      <c r="E4" s="10" t="s">
        <v>4</v>
      </c>
      <c r="F4" s="11" t="s">
        <v>5</v>
      </c>
    </row>
    <row r="5" spans="1:7" ht="15.75">
      <c r="A5" s="12"/>
      <c r="B5" s="13" t="s">
        <v>6</v>
      </c>
      <c r="C5" s="14"/>
      <c r="D5" s="15"/>
      <c r="E5" s="15"/>
      <c r="F5" s="15"/>
    </row>
    <row r="6" spans="1:7" ht="16.5" thickBot="1">
      <c r="A6" s="12"/>
      <c r="B6" s="16"/>
      <c r="C6" s="14"/>
      <c r="D6" s="15"/>
      <c r="E6" s="15"/>
      <c r="F6" s="15"/>
    </row>
    <row r="7" spans="1:7" ht="15.75" thickBot="1">
      <c r="A7" s="17" t="s">
        <v>7</v>
      </c>
      <c r="B7" s="63" t="s">
        <v>8</v>
      </c>
      <c r="C7" s="63"/>
      <c r="D7" s="63"/>
      <c r="E7" s="63"/>
      <c r="F7" s="64"/>
    </row>
    <row r="8" spans="1:7" ht="70.5" customHeight="1">
      <c r="A8" s="18"/>
      <c r="B8" s="65" t="s">
        <v>9</v>
      </c>
      <c r="C8" s="66"/>
      <c r="D8" s="66"/>
      <c r="E8" s="66"/>
      <c r="F8" s="67"/>
    </row>
    <row r="9" spans="1:7" s="22" customFormat="1" ht="30.75" thickBot="1">
      <c r="A9" s="19">
        <v>1</v>
      </c>
      <c r="B9" s="20" t="s">
        <v>10</v>
      </c>
      <c r="C9" s="19" t="s">
        <v>11</v>
      </c>
      <c r="D9" s="58">
        <v>1537</v>
      </c>
      <c r="E9" s="21"/>
      <c r="F9" s="21">
        <f>D9*E9</f>
        <v>0</v>
      </c>
    </row>
    <row r="10" spans="1:7" s="22" customFormat="1" ht="18" customHeight="1" thickBot="1">
      <c r="A10" s="23"/>
      <c r="B10" s="68" t="s">
        <v>12</v>
      </c>
      <c r="C10" s="68"/>
      <c r="D10" s="68"/>
      <c r="E10" s="68"/>
      <c r="F10" s="24">
        <f>SUM(F9)</f>
        <v>0</v>
      </c>
    </row>
    <row r="11" spans="1:7" s="22" customFormat="1" ht="15.75" thickBot="1">
      <c r="A11" s="25"/>
      <c r="B11" s="26"/>
      <c r="C11" s="25"/>
      <c r="D11" s="27"/>
      <c r="E11" s="28"/>
      <c r="F11" s="28"/>
    </row>
    <row r="12" spans="1:7" ht="15.75" thickBot="1">
      <c r="A12" s="17" t="s">
        <v>13</v>
      </c>
      <c r="B12" s="63" t="s">
        <v>14</v>
      </c>
      <c r="C12" s="63"/>
      <c r="D12" s="63"/>
      <c r="E12" s="63"/>
      <c r="F12" s="64"/>
    </row>
    <row r="13" spans="1:7" ht="96.75" customHeight="1">
      <c r="A13" s="29"/>
      <c r="B13" s="69" t="s">
        <v>15</v>
      </c>
      <c r="C13" s="69"/>
      <c r="D13" s="69"/>
      <c r="E13" s="69"/>
      <c r="F13" s="69"/>
    </row>
    <row r="14" spans="1:7" ht="345" customHeight="1">
      <c r="A14" s="30"/>
      <c r="B14" s="70" t="s">
        <v>16</v>
      </c>
      <c r="C14" s="71"/>
      <c r="D14" s="71"/>
      <c r="E14" s="71"/>
      <c r="F14" s="72"/>
    </row>
    <row r="15" spans="1:7" ht="279.75" customHeight="1">
      <c r="A15" s="30"/>
      <c r="B15" s="73" t="s">
        <v>17</v>
      </c>
      <c r="C15" s="74"/>
      <c r="D15" s="74"/>
      <c r="E15" s="74"/>
      <c r="F15" s="75"/>
      <c r="G15" s="31"/>
    </row>
    <row r="16" spans="1:7" s="22" customFormat="1" ht="150">
      <c r="A16" s="32">
        <v>2</v>
      </c>
      <c r="B16" s="33" t="s">
        <v>18</v>
      </c>
      <c r="C16" s="32" t="s">
        <v>11</v>
      </c>
      <c r="D16" s="42">
        <v>1200</v>
      </c>
      <c r="E16" s="34"/>
      <c r="F16" s="35">
        <f>D16*E16</f>
        <v>0</v>
      </c>
    </row>
    <row r="17" spans="1:6" s="22" customFormat="1">
      <c r="A17" s="36"/>
      <c r="B17" s="37"/>
      <c r="C17" s="38"/>
      <c r="D17" s="39"/>
      <c r="E17" s="40"/>
      <c r="F17" s="41"/>
    </row>
    <row r="18" spans="1:6" s="22" customFormat="1" ht="90" customHeight="1">
      <c r="A18" s="60">
        <v>3</v>
      </c>
      <c r="B18" s="33" t="s">
        <v>19</v>
      </c>
      <c r="C18" s="32" t="s">
        <v>11</v>
      </c>
      <c r="D18" s="42">
        <v>175</v>
      </c>
      <c r="E18" s="34"/>
      <c r="F18" s="35">
        <f>D18*E18</f>
        <v>0</v>
      </c>
    </row>
    <row r="19" spans="1:6" s="22" customFormat="1">
      <c r="A19" s="60"/>
      <c r="B19" s="43" t="s">
        <v>20</v>
      </c>
      <c r="C19" s="32"/>
      <c r="D19" s="42">
        <v>13</v>
      </c>
      <c r="E19" s="34"/>
      <c r="F19" s="34"/>
    </row>
    <row r="20" spans="1:6" s="22" customFormat="1">
      <c r="A20" s="60"/>
      <c r="B20" s="43" t="s">
        <v>21</v>
      </c>
      <c r="C20" s="32"/>
      <c r="D20" s="42">
        <v>15</v>
      </c>
      <c r="E20" s="34"/>
      <c r="F20" s="34"/>
    </row>
    <row r="21" spans="1:6" s="22" customFormat="1">
      <c r="A21" s="60"/>
      <c r="B21" s="43" t="s">
        <v>22</v>
      </c>
      <c r="C21" s="32"/>
      <c r="D21" s="42">
        <v>15</v>
      </c>
      <c r="E21" s="34"/>
      <c r="F21" s="34"/>
    </row>
    <row r="22" spans="1:6" s="22" customFormat="1">
      <c r="A22" s="60"/>
      <c r="B22" s="43" t="s">
        <v>23</v>
      </c>
      <c r="C22" s="32"/>
      <c r="D22" s="42">
        <v>40</v>
      </c>
      <c r="E22" s="34"/>
      <c r="F22" s="34"/>
    </row>
    <row r="23" spans="1:6" s="22" customFormat="1">
      <c r="A23" s="60"/>
      <c r="B23" s="43" t="s">
        <v>24</v>
      </c>
      <c r="C23" s="32"/>
      <c r="D23" s="42">
        <v>3</v>
      </c>
      <c r="E23" s="34"/>
      <c r="F23" s="34"/>
    </row>
    <row r="24" spans="1:6" s="22" customFormat="1">
      <c r="A24" s="60"/>
      <c r="B24" s="43" t="s">
        <v>25</v>
      </c>
      <c r="C24" s="32"/>
      <c r="D24" s="42">
        <v>29</v>
      </c>
      <c r="E24" s="34"/>
      <c r="F24" s="34"/>
    </row>
    <row r="25" spans="1:6" s="22" customFormat="1">
      <c r="A25" s="60"/>
      <c r="B25" s="43" t="s">
        <v>26</v>
      </c>
      <c r="C25" s="32"/>
      <c r="D25" s="42">
        <v>60</v>
      </c>
      <c r="E25" s="34"/>
      <c r="F25" s="34"/>
    </row>
    <row r="26" spans="1:6" s="22" customFormat="1">
      <c r="A26" s="32"/>
      <c r="B26" s="43"/>
      <c r="C26" s="32"/>
      <c r="D26" s="42"/>
      <c r="E26" s="34"/>
      <c r="F26" s="34"/>
    </row>
    <row r="27" spans="1:6" s="22" customFormat="1">
      <c r="A27" s="36"/>
      <c r="B27" s="37"/>
      <c r="C27" s="38"/>
      <c r="D27" s="39"/>
      <c r="E27" s="40"/>
      <c r="F27" s="41"/>
    </row>
    <row r="28" spans="1:6" s="22" customFormat="1" ht="105">
      <c r="A28" s="60">
        <v>4</v>
      </c>
      <c r="B28" s="33" t="s">
        <v>27</v>
      </c>
      <c r="C28" s="32" t="s">
        <v>11</v>
      </c>
      <c r="D28" s="42">
        <v>102</v>
      </c>
      <c r="E28" s="34"/>
      <c r="F28" s="35">
        <f>D28*E28</f>
        <v>0</v>
      </c>
    </row>
    <row r="29" spans="1:6" s="22" customFormat="1">
      <c r="A29" s="60"/>
      <c r="B29" s="43" t="s">
        <v>28</v>
      </c>
      <c r="C29" s="32" t="s">
        <v>11</v>
      </c>
      <c r="D29" s="32">
        <v>44</v>
      </c>
      <c r="E29" s="34"/>
      <c r="F29" s="34"/>
    </row>
    <row r="30" spans="1:6" s="22" customFormat="1">
      <c r="A30" s="60"/>
      <c r="B30" s="43" t="s">
        <v>29</v>
      </c>
      <c r="C30" s="32" t="s">
        <v>11</v>
      </c>
      <c r="D30" s="32">
        <v>29</v>
      </c>
      <c r="E30" s="34"/>
      <c r="F30" s="34"/>
    </row>
    <row r="31" spans="1:6" s="22" customFormat="1">
      <c r="A31" s="60"/>
      <c r="B31" s="43" t="s">
        <v>30</v>
      </c>
      <c r="C31" s="32" t="s">
        <v>11</v>
      </c>
      <c r="D31" s="32">
        <v>29</v>
      </c>
      <c r="E31" s="34"/>
      <c r="F31" s="34"/>
    </row>
    <row r="32" spans="1:6" s="22" customFormat="1">
      <c r="A32" s="32"/>
      <c r="B32" s="43"/>
      <c r="C32" s="32"/>
      <c r="D32" s="32"/>
      <c r="E32" s="34"/>
      <c r="F32" s="34"/>
    </row>
    <row r="33" spans="1:6" s="22" customFormat="1">
      <c r="A33" s="36"/>
      <c r="B33" s="37"/>
      <c r="C33" s="38"/>
      <c r="D33" s="39"/>
      <c r="E33" s="40"/>
      <c r="F33" s="41"/>
    </row>
    <row r="34" spans="1:6" s="22" customFormat="1" ht="105">
      <c r="A34" s="60">
        <v>5</v>
      </c>
      <c r="B34" s="33" t="s">
        <v>31</v>
      </c>
      <c r="C34" s="32"/>
      <c r="D34" s="42">
        <v>60</v>
      </c>
      <c r="E34" s="34"/>
      <c r="F34" s="35">
        <f>D34*E34</f>
        <v>0</v>
      </c>
    </row>
    <row r="35" spans="1:6" s="22" customFormat="1">
      <c r="A35" s="60"/>
      <c r="B35" s="43" t="s">
        <v>30</v>
      </c>
      <c r="C35" s="32" t="s">
        <v>11</v>
      </c>
      <c r="D35" s="42">
        <v>9</v>
      </c>
      <c r="E35" s="34"/>
      <c r="F35" s="34"/>
    </row>
    <row r="36" spans="1:6" s="22" customFormat="1">
      <c r="A36" s="60"/>
      <c r="B36" s="43" t="s">
        <v>32</v>
      </c>
      <c r="C36" s="32" t="s">
        <v>11</v>
      </c>
      <c r="D36" s="42">
        <v>26</v>
      </c>
      <c r="E36" s="34"/>
      <c r="F36" s="34"/>
    </row>
    <row r="37" spans="1:6" s="22" customFormat="1">
      <c r="A37" s="60"/>
      <c r="B37" s="43" t="s">
        <v>33</v>
      </c>
      <c r="C37" s="32" t="s">
        <v>11</v>
      </c>
      <c r="D37" s="42">
        <v>25</v>
      </c>
      <c r="E37" s="34"/>
      <c r="F37" s="34"/>
    </row>
    <row r="38" spans="1:6" s="44" customFormat="1">
      <c r="A38" s="32"/>
      <c r="B38" s="33"/>
      <c r="C38" s="32"/>
      <c r="D38" s="42"/>
      <c r="E38" s="34"/>
      <c r="F38" s="34"/>
    </row>
    <row r="39" spans="1:6" s="22" customFormat="1">
      <c r="A39" s="36"/>
      <c r="B39" s="37"/>
      <c r="C39" s="38"/>
      <c r="D39" s="39"/>
      <c r="E39" s="40"/>
      <c r="F39" s="41"/>
    </row>
    <row r="40" spans="1:6" s="22" customFormat="1" ht="48">
      <c r="A40" s="32">
        <v>6</v>
      </c>
      <c r="B40" s="33" t="s">
        <v>34</v>
      </c>
      <c r="C40" s="32" t="s">
        <v>35</v>
      </c>
      <c r="D40" s="59">
        <v>1000</v>
      </c>
      <c r="E40" s="34"/>
      <c r="F40" s="35">
        <f>D40*E40</f>
        <v>0</v>
      </c>
    </row>
    <row r="41" spans="1:6" s="22" customFormat="1" ht="39" customHeight="1">
      <c r="A41" s="32">
        <v>7</v>
      </c>
      <c r="B41" s="33" t="s">
        <v>36</v>
      </c>
      <c r="C41" s="8" t="s">
        <v>37</v>
      </c>
      <c r="D41" s="33">
        <v>1</v>
      </c>
      <c r="E41" s="34"/>
      <c r="F41" s="35">
        <f>D41*E41</f>
        <v>0</v>
      </c>
    </row>
    <row r="42" spans="1:6" s="22" customFormat="1" ht="30">
      <c r="A42" s="32">
        <v>8</v>
      </c>
      <c r="B42" s="33" t="s">
        <v>38</v>
      </c>
      <c r="C42" s="8" t="s">
        <v>37</v>
      </c>
      <c r="D42" s="33">
        <v>1</v>
      </c>
      <c r="E42" s="34"/>
      <c r="F42" s="35">
        <f>D42*E42</f>
        <v>0</v>
      </c>
    </row>
    <row r="43" spans="1:6" s="22" customFormat="1" ht="30">
      <c r="A43" s="32">
        <v>9</v>
      </c>
      <c r="B43" s="33" t="s">
        <v>39</v>
      </c>
      <c r="C43" s="8" t="s">
        <v>37</v>
      </c>
      <c r="D43" s="33">
        <v>1</v>
      </c>
      <c r="E43" s="34"/>
      <c r="F43" s="35">
        <f>D43*E43</f>
        <v>0</v>
      </c>
    </row>
    <row r="44" spans="1:6" ht="16.5" thickBot="1">
      <c r="A44" s="45"/>
      <c r="B44" s="76" t="s">
        <v>40</v>
      </c>
      <c r="C44" s="76"/>
      <c r="D44" s="46"/>
      <c r="E44" s="46"/>
      <c r="F44" s="47">
        <f>SUM(F40:F43,F34,F28,F18,F16,F10)</f>
        <v>0</v>
      </c>
    </row>
    <row r="45" spans="1:6" ht="16.5" thickBot="1">
      <c r="A45" s="45"/>
      <c r="B45" s="77" t="s">
        <v>41</v>
      </c>
      <c r="C45" s="77"/>
      <c r="D45" s="48">
        <v>0</v>
      </c>
      <c r="E45" s="49"/>
      <c r="F45" s="47">
        <f>F44*D45</f>
        <v>0</v>
      </c>
    </row>
    <row r="46" spans="1:6" ht="16.5" thickBot="1">
      <c r="A46" s="50"/>
      <c r="B46" s="77" t="s">
        <v>42</v>
      </c>
      <c r="C46" s="77"/>
      <c r="D46" s="49"/>
      <c r="E46" s="49"/>
      <c r="F46" s="47">
        <f>(F44-F45)*0.17</f>
        <v>0</v>
      </c>
    </row>
    <row r="47" spans="1:6" ht="16.5" thickBot="1">
      <c r="A47" s="45"/>
      <c r="B47" s="77" t="s">
        <v>43</v>
      </c>
      <c r="C47" s="77"/>
      <c r="D47" s="49"/>
      <c r="E47" s="49"/>
      <c r="F47" s="47">
        <f>(F44-F45)+F46</f>
        <v>0</v>
      </c>
    </row>
    <row r="48" spans="1:6">
      <c r="A48" s="2"/>
      <c r="B48" s="3"/>
      <c r="C48" s="4"/>
      <c r="D48" s="4"/>
      <c r="E48" s="5"/>
      <c r="F48" s="5"/>
    </row>
    <row r="49" spans="1:6" ht="15.75">
      <c r="A49" s="51"/>
      <c r="B49" s="52"/>
      <c r="C49" s="51"/>
      <c r="D49" s="51"/>
      <c r="E49" s="53"/>
      <c r="F49" s="54"/>
    </row>
    <row r="50" spans="1:6" ht="18.75">
      <c r="A50" s="52"/>
      <c r="B50" s="55"/>
      <c r="C50" s="55"/>
      <c r="D50" s="55"/>
      <c r="E50" s="56"/>
      <c r="F50" s="56"/>
    </row>
    <row r="51" spans="1:6" ht="15.75">
      <c r="A51" s="51"/>
      <c r="B51" s="51"/>
      <c r="C51" s="51"/>
      <c r="D51" s="78"/>
      <c r="E51" s="78"/>
      <c r="F51" s="78"/>
    </row>
  </sheetData>
  <mergeCells count="17">
    <mergeCell ref="B44:C44"/>
    <mergeCell ref="B45:C45"/>
    <mergeCell ref="B46:C46"/>
    <mergeCell ref="B47:C47"/>
    <mergeCell ref="D51:F51"/>
    <mergeCell ref="A34:A37"/>
    <mergeCell ref="A1:F1"/>
    <mergeCell ref="A2:F2"/>
    <mergeCell ref="B7:F7"/>
    <mergeCell ref="B8:F8"/>
    <mergeCell ref="B10:E10"/>
    <mergeCell ref="B12:F12"/>
    <mergeCell ref="B13:F13"/>
    <mergeCell ref="B14:F14"/>
    <mergeCell ref="B15:F15"/>
    <mergeCell ref="A18:A25"/>
    <mergeCell ref="A28:A31"/>
  </mergeCells>
  <printOptions horizontalCentered="1"/>
  <pageMargins left="0.43307086614173229" right="0.23622047244094491" top="0.35433070866141736" bottom="0.55118110236220474" header="0.31496062992125984" footer="0.31496062992125984"/>
  <pageSetup paperSize="9" scale="92" fitToHeight="0" orientation="portrait" r:id="rId1"/>
  <headerFooter>
    <oddFooter>&amp;C&amp;P</oddFooter>
  </headerFooter>
  <rowBreaks count="1" manualBreakCount="1">
    <brk id="2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FA97CA5D44542AF8049F70420372C" ma:contentTypeVersion="8" ma:contentTypeDescription="Create a new document." ma:contentTypeScope="" ma:versionID="626a21e21235e99ed118468f11842f4a">
  <xsd:schema xmlns:xsd="http://www.w3.org/2001/XMLSchema" xmlns:xs="http://www.w3.org/2001/XMLSchema" xmlns:p="http://schemas.microsoft.com/office/2006/metadata/properties" xmlns:ns2="f5320b2b-8db6-48fb-b10e-d9dc88535922" targetNamespace="http://schemas.microsoft.com/office/2006/metadata/properties" ma:root="true" ma:fieldsID="59d2ea67678cb497cb73fe50219b6c39" ns2:_="">
    <xsd:import namespace="f5320b2b-8db6-48fb-b10e-d9dc885359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320b2b-8db6-48fb-b10e-d9dc8853592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E7158C-795C-4F86-87A1-71FAE0014C13}">
  <ds:schemaRefs>
    <ds:schemaRef ds:uri="http://www.w3.org/XML/1998/namespace"/>
    <ds:schemaRef ds:uri="http://schemas.openxmlformats.org/package/2006/metadata/core-properties"/>
    <ds:schemaRef ds:uri="f5320b2b-8db6-48fb-b10e-d9dc88535922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762AEB6A-B2DD-403F-B601-86C9432B3FF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CA91A2-19A8-47C5-90B0-CBD6F48E56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5320b2b-8db6-48fb-b10e-d9dc885359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JR Banja Luka - BoQ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Darkec-HP</dc:creator>
  <cp:lastModifiedBy>Jadranko Panjeta</cp:lastModifiedBy>
  <dcterms:created xsi:type="dcterms:W3CDTF">2019-08-30T06:58:16Z</dcterms:created>
  <dcterms:modified xsi:type="dcterms:W3CDTF">2019-09-06T11:45:58Z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0x010100387FA97CA5D44542AF8049F70420372C</vt:lpwstr>
  </property>
</Properties>
</file>