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tia\Desktop\Detail Assignment_Timor-Leste\Procurement\RFQ-refurbishment of UN recreation area and cafe\"/>
    </mc:Choice>
  </mc:AlternateContent>
  <xr:revisionPtr revIDLastSave="0" documentId="13_ncr:1_{B7325671-C21A-47AE-8E9E-387DECF454F5}" xr6:coauthVersionLast="45" xr6:coauthVersionMax="45" xr10:uidLastSave="{00000000-0000-0000-0000-000000000000}"/>
  <bookViews>
    <workbookView xWindow="-96" yWindow="-96" windowWidth="19392" windowHeight="10536" activeTab="2" xr2:uid="{00000000-000D-0000-FFFF-FFFF00000000}"/>
  </bookViews>
  <sheets>
    <sheet name="BoQ" sheetId="7" r:id="rId1"/>
    <sheet name="SUMMARY BoQ" sheetId="8" r:id="rId2"/>
    <sheet name="Time Schedule" sheetId="9" r:id="rId3"/>
  </sheets>
  <externalReferences>
    <externalReference r:id="rId4"/>
    <externalReference r:id="rId5"/>
  </externalReferences>
  <definedNames>
    <definedName name="HARGA_SAT_BAHAN">[1]HARGA_SAT!$C$44:$Q$216</definedName>
    <definedName name="_xlnm.Print_Area" localSheetId="0">BoQ!$A$1:$F$52</definedName>
    <definedName name="_xlnm.Print_Area" localSheetId="1">'SUMMARY BoQ'!$A$1:$B$16</definedName>
    <definedName name="_xlnm.Print_Area" localSheetId="2">'Time Schedule'!$A$1:$L$15</definedName>
    <definedName name="_xlnm.Print_Titles" localSheetId="0">BoQ!$1:$3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8" l="1"/>
  <c r="B6" i="8"/>
  <c r="B15" i="9" l="1"/>
  <c r="B14" i="9"/>
  <c r="B13" i="9"/>
  <c r="B12" i="9"/>
  <c r="B11" i="9"/>
  <c r="B10" i="9"/>
  <c r="B9" i="9"/>
  <c r="B8" i="9"/>
  <c r="B7" i="9"/>
  <c r="B14" i="8"/>
  <c r="B13" i="8"/>
  <c r="B12" i="8"/>
  <c r="B11" i="8"/>
  <c r="B10" i="8"/>
  <c r="B9" i="8"/>
  <c r="B8" i="8"/>
  <c r="B7" i="8"/>
  <c r="D47" i="7"/>
  <c r="D46" i="7" l="1"/>
  <c r="D15" i="7"/>
  <c r="D14" i="7"/>
  <c r="A8" i="8" l="1"/>
  <c r="A7" i="8"/>
</calcChain>
</file>

<file path=xl/sharedStrings.xml><?xml version="1.0" encoding="utf-8"?>
<sst xmlns="http://schemas.openxmlformats.org/spreadsheetml/2006/main" count="117" uniqueCount="76">
  <si>
    <t>No</t>
  </si>
  <si>
    <t>Unit</t>
  </si>
  <si>
    <t>Quantity</t>
  </si>
  <si>
    <t>m2</t>
  </si>
  <si>
    <t>Mobilization and Demobilization</t>
  </si>
  <si>
    <t>BIIL OF QUANTITIES</t>
  </si>
  <si>
    <t>Description</t>
  </si>
  <si>
    <t>Unit Price (US$)</t>
  </si>
  <si>
    <t>Amount      (US$)</t>
  </si>
  <si>
    <t>6=4X5</t>
  </si>
  <si>
    <t>I</t>
  </si>
  <si>
    <t>ls</t>
  </si>
  <si>
    <t>Sub Total -  I</t>
  </si>
  <si>
    <t>II</t>
  </si>
  <si>
    <t>unit</t>
  </si>
  <si>
    <t>III</t>
  </si>
  <si>
    <t>m3</t>
  </si>
  <si>
    <t>V</t>
  </si>
  <si>
    <t>VI</t>
  </si>
  <si>
    <t>GRAND TOTAL</t>
  </si>
  <si>
    <t>NO</t>
  </si>
  <si>
    <t>DESCRIPTION</t>
  </si>
  <si>
    <t xml:space="preserve">GRAND TOTAL </t>
  </si>
  <si>
    <t xml:space="preserve"> </t>
  </si>
  <si>
    <t>Ceiling Paint</t>
  </si>
  <si>
    <t xml:space="preserve">Preparation Works </t>
  </si>
  <si>
    <t>Project Sign Board (1000x1200mm)</t>
  </si>
  <si>
    <t>Reporting and Documentation</t>
  </si>
  <si>
    <t>Demolition Work</t>
  </si>
  <si>
    <t>Removed existing door at Yoga room</t>
  </si>
  <si>
    <t>Removed existing window at Yoga room</t>
  </si>
  <si>
    <t>Demolish existing concrete wall at Yoga room - 2000mm from top beam included disposal</t>
  </si>
  <si>
    <t>Sub Total -  II</t>
  </si>
  <si>
    <t>Stone Masonry and Concrete Work</t>
  </si>
  <si>
    <t>Sub Total -  III</t>
  </si>
  <si>
    <t>Tile Work</t>
  </si>
  <si>
    <t>IV</t>
  </si>
  <si>
    <t>Ceiling Work</t>
  </si>
  <si>
    <t>m1</t>
  </si>
  <si>
    <t>Sub Total -  IV</t>
  </si>
  <si>
    <t>Wall, Door and Window Work</t>
  </si>
  <si>
    <t>Concrete pouring at table tennis room</t>
  </si>
  <si>
    <t>Furniture and Others Work</t>
  </si>
  <si>
    <t>Sub Total -  V</t>
  </si>
  <si>
    <t>Sub Total -  VI</t>
  </si>
  <si>
    <t>VII</t>
  </si>
  <si>
    <t>Electrical and Mechanical Work</t>
  </si>
  <si>
    <t>IX</t>
  </si>
  <si>
    <t>Painting</t>
  </si>
  <si>
    <t>Sub Total IX</t>
  </si>
  <si>
    <t>Sub Total -  VII</t>
  </si>
  <si>
    <t>VIII</t>
  </si>
  <si>
    <t>Sub Total VIII</t>
  </si>
  <si>
    <t>Install new zinc at kitchen include all accessories</t>
  </si>
  <si>
    <t>WEEK</t>
  </si>
  <si>
    <t>Supply and install new Bar Table at Café room - material by wooden, see drawing</t>
  </si>
  <si>
    <t>Ceiling paint for meeting room and Caffe</t>
  </si>
  <si>
    <t>Repair and make good all concrete cracked at recreation area</t>
  </si>
  <si>
    <t>Install new TL LED lighting 2x18watt covered with acrylic at meeting room and cafe area</t>
  </si>
  <si>
    <t>Install new TL LED lighting 2x18watt with acrylic cover at stage area</t>
  </si>
  <si>
    <t>SUMMARY OF WORKS TO BE CONDUCTED</t>
  </si>
  <si>
    <t>Total Amount (US$)</t>
  </si>
  <si>
    <t>Removed existing ventilation at Yoga room and cafe</t>
  </si>
  <si>
    <t xml:space="preserve">Demolish existing partition wall between Yoga room and cafe </t>
  </si>
  <si>
    <t>Install new ceramic tile 600x600mm at meeting room and Caffe</t>
  </si>
  <si>
    <t>Install new squinting tile 100x600mm at meeting room and Caffe</t>
  </si>
  <si>
    <t>Repair existing ceiling frame at meeting room and cafe</t>
  </si>
  <si>
    <t>Install new kalciboard ceiling, 6mm thickness at meeting room and cafe</t>
  </si>
  <si>
    <t>Install new ceiling squirting at meeting room and cafe</t>
  </si>
  <si>
    <t>Supply and install new glasses 5mm thickness wall partition include frame (aluminum frame) and all accessories at meeting room and café</t>
  </si>
  <si>
    <t xml:space="preserve">Supply and install new folding door (2300mm x 6000mm) frame by aluminum and leaf by glasses with all accessories, between meeting room and café </t>
  </si>
  <si>
    <t>Supply and install new sliding glasses door with aluminum frame include all accessories</t>
  </si>
  <si>
    <t>Repair and fix electrical accessories (Switches, outlet, ceiling fan etc..)</t>
  </si>
  <si>
    <t>Interior and exterior painting for meeting room and Caffe</t>
  </si>
  <si>
    <t>Interior and exterior painting</t>
  </si>
  <si>
    <t>Annex 4 - TIME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</si>
</sst>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5" applyFont="1"/>
    <xf numFmtId="0" fontId="1" fillId="0" borderId="0" xfId="5" applyFont="1" applyAlignment="1">
      <alignment vertical="center"/>
    </xf>
    <xf numFmtId="0" fontId="1" fillId="0" borderId="0" xfId="5" applyFont="1" applyAlignment="1">
      <alignment horizontal="left" vertical="center"/>
    </xf>
    <xf numFmtId="0" fontId="1" fillId="0" borderId="0" xfId="5" applyFont="1" applyAlignment="1">
      <alignment horizontal="center" vertical="center"/>
    </xf>
    <xf numFmtId="0" fontId="1" fillId="0" borderId="1" xfId="5" applyFont="1" applyBorder="1" applyAlignment="1">
      <alignment horizontal="center" vertical="center"/>
    </xf>
    <xf numFmtId="44" fontId="1" fillId="0" borderId="0" xfId="5" applyNumberFormat="1" applyFont="1" applyAlignment="1">
      <alignment horizontal="center" vertical="center"/>
    </xf>
    <xf numFmtId="44" fontId="1" fillId="0" borderId="0" xfId="5" applyNumberFormat="1" applyFont="1"/>
    <xf numFmtId="0" fontId="3" fillId="2" borderId="0" xfId="6" applyFont="1" applyFill="1" applyAlignment="1">
      <alignment vertical="center"/>
    </xf>
    <xf numFmtId="0" fontId="8" fillId="2" borderId="0" xfId="6" applyFont="1" applyFill="1" applyAlignment="1">
      <alignment vertical="center"/>
    </xf>
    <xf numFmtId="0" fontId="8" fillId="3" borderId="1" xfId="6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 wrapText="1"/>
    </xf>
    <xf numFmtId="0" fontId="3" fillId="2" borderId="0" xfId="6" applyFont="1" applyFill="1" applyAlignment="1">
      <alignment vertical="center" wrapText="1"/>
    </xf>
    <xf numFmtId="0" fontId="3" fillId="2" borderId="1" xfId="6" applyFont="1" applyFill="1" applyBorder="1" applyAlignment="1">
      <alignment vertical="center" wrapText="1"/>
    </xf>
    <xf numFmtId="0" fontId="3" fillId="2" borderId="1" xfId="6" applyFont="1" applyFill="1" applyBorder="1" applyAlignment="1">
      <alignment horizontal="center" vertical="center" wrapText="1"/>
    </xf>
    <xf numFmtId="0" fontId="4" fillId="2" borderId="0" xfId="6" applyFont="1" applyFill="1" applyAlignment="1">
      <alignment vertical="center" wrapText="1"/>
    </xf>
    <xf numFmtId="0" fontId="3" fillId="2" borderId="1" xfId="6" applyFont="1" applyFill="1" applyBorder="1" applyAlignment="1">
      <alignment horizontal="left" vertical="center" wrapText="1"/>
    </xf>
    <xf numFmtId="0" fontId="1" fillId="0" borderId="1" xfId="5" applyFont="1" applyBorder="1"/>
    <xf numFmtId="0" fontId="1" fillId="3" borderId="1" xfId="5" applyFont="1" applyFill="1" applyBorder="1" applyAlignment="1">
      <alignment horizontal="center" vertical="center"/>
    </xf>
    <xf numFmtId="0" fontId="6" fillId="0" borderId="1" xfId="5" applyFont="1" applyBorder="1" applyAlignment="1">
      <alignment horizontal="left" vertical="center"/>
    </xf>
    <xf numFmtId="2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2" fontId="3" fillId="0" borderId="1" xfId="6" applyNumberFormat="1" applyFont="1" applyBorder="1" applyAlignment="1">
      <alignment vertical="center" wrapText="1"/>
    </xf>
    <xf numFmtId="0" fontId="4" fillId="0" borderId="1" xfId="6" applyFont="1" applyBorder="1" applyAlignment="1">
      <alignment vertical="center" wrapText="1"/>
    </xf>
    <xf numFmtId="0" fontId="1" fillId="0" borderId="1" xfId="5" applyFont="1" applyBorder="1" applyAlignment="1">
      <alignment horizontal="center" vertical="center"/>
    </xf>
    <xf numFmtId="0" fontId="1" fillId="0" borderId="1" xfId="5" applyFont="1" applyBorder="1" applyAlignment="1">
      <alignment horizontal="left" vertical="center" wrapText="1"/>
    </xf>
    <xf numFmtId="0" fontId="1" fillId="0" borderId="1" xfId="5" applyFont="1" applyBorder="1" applyAlignment="1">
      <alignment horizontal="left" vertical="center"/>
    </xf>
    <xf numFmtId="0" fontId="1" fillId="3" borderId="1" xfId="5" applyFont="1" applyFill="1" applyBorder="1" applyAlignment="1">
      <alignment horizontal="center" vertical="center" wrapText="1"/>
    </xf>
    <xf numFmtId="2" fontId="3" fillId="5" borderId="1" xfId="6" applyNumberFormat="1" applyFont="1" applyFill="1" applyBorder="1" applyAlignment="1">
      <alignment horizontal="center" vertical="center" wrapText="1"/>
    </xf>
    <xf numFmtId="2" fontId="3" fillId="5" borderId="1" xfId="6" applyNumberFormat="1" applyFont="1" applyFill="1" applyBorder="1" applyAlignment="1">
      <alignment vertical="center" wrapText="1"/>
    </xf>
    <xf numFmtId="0" fontId="1" fillId="0" borderId="1" xfId="5" applyFont="1" applyBorder="1" applyAlignment="1">
      <alignment horizontal="center"/>
    </xf>
    <xf numFmtId="0" fontId="1" fillId="2" borderId="1" xfId="5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center" vertical="center"/>
    </xf>
    <xf numFmtId="1" fontId="8" fillId="3" borderId="1" xfId="6" applyNumberFormat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/>
    </xf>
    <xf numFmtId="0" fontId="7" fillId="6" borderId="0" xfId="1" applyFont="1" applyFill="1" applyAlignment="1">
      <alignment vertical="center"/>
    </xf>
    <xf numFmtId="0" fontId="1" fillId="6" borderId="1" xfId="1" applyFont="1" applyFill="1" applyBorder="1" applyAlignment="1">
      <alignment horizontal="center" vertical="center" wrapText="1"/>
    </xf>
    <xf numFmtId="165" fontId="1" fillId="6" borderId="1" xfId="2" applyNumberFormat="1" applyFont="1" applyFill="1" applyBorder="1" applyAlignment="1">
      <alignment horizontal="center" vertical="center" wrapText="1"/>
    </xf>
    <xf numFmtId="1" fontId="7" fillId="6" borderId="1" xfId="1" applyNumberFormat="1" applyFont="1" applyFill="1" applyBorder="1" applyAlignment="1">
      <alignment horizontal="center" vertical="center"/>
    </xf>
    <xf numFmtId="1" fontId="7" fillId="6" borderId="1" xfId="2" applyNumberFormat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center" vertical="center" wrapText="1"/>
    </xf>
    <xf numFmtId="165" fontId="1" fillId="6" borderId="1" xfId="2" applyNumberFormat="1" applyFont="1" applyFill="1" applyBorder="1" applyAlignment="1">
      <alignment vertical="center" wrapText="1"/>
    </xf>
    <xf numFmtId="0" fontId="7" fillId="6" borderId="0" xfId="1" applyFont="1" applyFill="1" applyAlignment="1">
      <alignment vertical="center" wrapText="1"/>
    </xf>
    <xf numFmtId="0" fontId="1" fillId="6" borderId="1" xfId="1" applyFont="1" applyFill="1" applyBorder="1" applyAlignment="1">
      <alignment vertical="center" wrapText="1"/>
    </xf>
    <xf numFmtId="0" fontId="7" fillId="6" borderId="1" xfId="1" applyFont="1" applyFill="1" applyBorder="1" applyAlignment="1">
      <alignment horizontal="center" vertical="center" wrapText="1"/>
    </xf>
    <xf numFmtId="165" fontId="7" fillId="6" borderId="1" xfId="2" applyNumberFormat="1" applyFont="1" applyFill="1" applyBorder="1" applyAlignment="1">
      <alignment vertical="center" wrapText="1"/>
    </xf>
    <xf numFmtId="44" fontId="7" fillId="6" borderId="1" xfId="3" applyFont="1" applyFill="1" applyBorder="1" applyAlignment="1">
      <alignment vertical="center" wrapText="1"/>
    </xf>
    <xf numFmtId="165" fontId="1" fillId="6" borderId="1" xfId="2" applyNumberFormat="1" applyFont="1" applyFill="1" applyBorder="1" applyAlignment="1">
      <alignment horizontal="center" vertical="center" wrapText="1"/>
    </xf>
    <xf numFmtId="44" fontId="1" fillId="6" borderId="1" xfId="3" applyFont="1" applyFill="1" applyBorder="1" applyAlignment="1">
      <alignment vertical="center" wrapText="1"/>
    </xf>
    <xf numFmtId="165" fontId="7" fillId="6" borderId="1" xfId="2" applyNumberFormat="1" applyFont="1" applyFill="1" applyBorder="1" applyAlignment="1">
      <alignment horizontal="center" vertical="center" wrapText="1"/>
    </xf>
    <xf numFmtId="16" fontId="7" fillId="6" borderId="0" xfId="1" applyNumberFormat="1" applyFont="1" applyFill="1" applyAlignment="1">
      <alignment vertical="center" wrapText="1"/>
    </xf>
    <xf numFmtId="0" fontId="1" fillId="6" borderId="0" xfId="1" applyFont="1" applyFill="1" applyBorder="1" applyAlignment="1">
      <alignment horizontal="center" vertical="center" wrapText="1"/>
    </xf>
    <xf numFmtId="0" fontId="1" fillId="6" borderId="0" xfId="1" applyFont="1" applyFill="1" applyAlignment="1">
      <alignment horizontal="center" vertical="center" wrapText="1"/>
    </xf>
    <xf numFmtId="2" fontId="7" fillId="6" borderId="0" xfId="1" applyNumberFormat="1" applyFont="1" applyFill="1" applyAlignment="1">
      <alignment vertical="center" wrapText="1"/>
    </xf>
    <xf numFmtId="164" fontId="7" fillId="6" borderId="0" xfId="1" applyNumberFormat="1" applyFont="1" applyFill="1" applyAlignment="1">
      <alignment vertical="center" wrapText="1"/>
    </xf>
    <xf numFmtId="165" fontId="7" fillId="6" borderId="1" xfId="2" applyNumberFormat="1" applyFont="1" applyFill="1" applyBorder="1" applyAlignment="1">
      <alignment horizontal="right" vertical="center" wrapText="1"/>
    </xf>
    <xf numFmtId="0" fontId="1" fillId="6" borderId="0" xfId="1" applyFont="1" applyFill="1" applyAlignment="1">
      <alignment vertical="center" wrapText="1"/>
    </xf>
    <xf numFmtId="44" fontId="1" fillId="6" borderId="0" xfId="1" applyNumberFormat="1" applyFont="1" applyFill="1" applyAlignment="1">
      <alignment vertical="center" wrapText="1"/>
    </xf>
    <xf numFmtId="165" fontId="1" fillId="6" borderId="1" xfId="2" applyNumberFormat="1" applyFont="1" applyFill="1" applyBorder="1" applyAlignment="1">
      <alignment horizontal="left" vertical="center" wrapText="1"/>
    </xf>
    <xf numFmtId="0" fontId="1" fillId="6" borderId="0" xfId="1" applyFont="1" applyFill="1" applyAlignment="1">
      <alignment vertical="center"/>
    </xf>
    <xf numFmtId="0" fontId="1" fillId="0" borderId="2" xfId="5" applyFont="1" applyBorder="1" applyAlignment="1">
      <alignment horizontal="center" vertical="center"/>
    </xf>
    <xf numFmtId="0" fontId="1" fillId="0" borderId="2" xfId="5" applyFont="1" applyBorder="1" applyAlignment="1">
      <alignment horizontal="left" vertical="center"/>
    </xf>
  </cellXfs>
  <cellStyles count="8">
    <cellStyle name="Comma [0] 2" xfId="2" xr:uid="{00000000-0005-0000-0000-000000000000}"/>
    <cellStyle name="Comma 2" xfId="4" xr:uid="{00000000-0005-0000-0000-000001000000}"/>
    <cellStyle name="Currency 2" xfId="3" xr:uid="{00000000-0005-0000-0000-000002000000}"/>
    <cellStyle name="Normal" xfId="0" builtinId="0"/>
    <cellStyle name="Normal 2" xfId="1" xr:uid="{00000000-0005-0000-0000-000004000000}"/>
    <cellStyle name="Normal 2 2" xfId="6" xr:uid="{00000000-0005-0000-0000-000005000000}"/>
    <cellStyle name="Normal 3" xfId="5" xr:uid="{00000000-0005-0000-0000-000006000000}"/>
    <cellStyle name="Percent 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B%20BANGUNAN\R_MASTER_IN%20DA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AD%20PRIVADO\BOQ%20BEE%20GARIUAI\BOQ%20QUOTATION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UKAN"/>
      <sheetName val="UMUM"/>
      <sheetName val="REKAP TOTAL"/>
      <sheetName val="BOQ"/>
      <sheetName val="HARGA_SAT"/>
      <sheetName val="PERHIT VOL &amp; BHN"/>
      <sheetName val="ANALISA HS"/>
      <sheetName val="KEB_TENAGAKERJA"/>
      <sheetName val="PERHIT_KOEF"/>
      <sheetName val="PENAWARAN"/>
      <sheetName val="KONTAK PERSONIL"/>
      <sheetName val="NERACA"/>
      <sheetName val="FOR ISIAN KUALIFIKASI"/>
      <sheetName val="DATA_PERSONIL"/>
      <sheetName val="DATA_PERALATAN"/>
      <sheetName val="RMK"/>
      <sheetName val="SKK"/>
      <sheetName val="PENGALAMAN_PT"/>
      <sheetName val="MODAL_KERJA"/>
      <sheetName val="PEK_SDNG_KERJA"/>
      <sheetName val="KINERJA"/>
      <sheetName val="DAF ISIAN"/>
      <sheetName val="KD"/>
      <sheetName val="JADWAL_ALAT"/>
      <sheetName val="SCED_BAHAN"/>
      <sheetName val="SCED_PERSONIL"/>
      <sheetName val="SCED_PELAKSANAAN"/>
      <sheetName val="KEBENARAN_DOCUMENT"/>
      <sheetName val="TDKMSK_DAFHITAM"/>
      <sheetName val="PROD_STAMPER"/>
      <sheetName val="PROD_WATERTANK"/>
      <sheetName val="PROD_CONCRETEMXR"/>
      <sheetName val="PROD_TRCUK"/>
      <sheetName val="S_KUASA"/>
      <sheetName val="SURAT_PRODDLM NEGERI"/>
      <sheetName val="SURAT_MINAT"/>
    </sheetNames>
    <sheetDataSet>
      <sheetData sheetId="0"/>
      <sheetData sheetId="1"/>
      <sheetData sheetId="2"/>
      <sheetData sheetId="3"/>
      <sheetData sheetId="4">
        <row r="44">
          <cell r="C44" t="str">
            <v>Alumunium</v>
          </cell>
          <cell r="K44" t="str">
            <v>m2</v>
          </cell>
          <cell r="N44">
            <v>18900</v>
          </cell>
        </row>
        <row r="45">
          <cell r="C45" t="str">
            <v>Accesoris Pipa Galvanis 0,5"</v>
          </cell>
          <cell r="K45" t="str">
            <v>Set</v>
          </cell>
          <cell r="N45">
            <v>3000</v>
          </cell>
        </row>
        <row r="46">
          <cell r="C46" t="str">
            <v>Accesoris Pipa Galvanis 3/4"</v>
          </cell>
          <cell r="K46" t="str">
            <v>Set</v>
          </cell>
          <cell r="N46">
            <v>3000</v>
          </cell>
        </row>
        <row r="47">
          <cell r="C47" t="str">
            <v>Accesoris Pipa Galvanis 1,0"</v>
          </cell>
          <cell r="K47" t="str">
            <v>Set</v>
          </cell>
          <cell r="N47">
            <v>3000</v>
          </cell>
        </row>
        <row r="48">
          <cell r="C48" t="str">
            <v>Accesoris Pipa Galvanis 2"</v>
          </cell>
          <cell r="K48" t="str">
            <v>Set</v>
          </cell>
          <cell r="N48">
            <v>3000</v>
          </cell>
        </row>
        <row r="49">
          <cell r="C49" t="str">
            <v>Accesoris Pipa Galvanis 3"</v>
          </cell>
          <cell r="K49" t="str">
            <v>Set</v>
          </cell>
          <cell r="N49">
            <v>3000</v>
          </cell>
        </row>
        <row r="50">
          <cell r="C50" t="str">
            <v>Accesoris Pipa Galvanis 4"</v>
          </cell>
          <cell r="K50" t="str">
            <v>Set</v>
          </cell>
          <cell r="N50">
            <v>3000</v>
          </cell>
        </row>
        <row r="51">
          <cell r="C51" t="str">
            <v>Accesoris Pipa PVC 0,5"</v>
          </cell>
          <cell r="K51" t="str">
            <v>Set</v>
          </cell>
          <cell r="N51">
            <v>3000</v>
          </cell>
        </row>
        <row r="52">
          <cell r="C52" t="str">
            <v>Accesoris Pipa PVC 3/4"</v>
          </cell>
          <cell r="K52" t="str">
            <v>Set</v>
          </cell>
          <cell r="N52">
            <v>3000</v>
          </cell>
        </row>
        <row r="53">
          <cell r="C53" t="str">
            <v>Accesoris Pipa PVC 1,0"</v>
          </cell>
          <cell r="K53" t="str">
            <v>Set</v>
          </cell>
          <cell r="N53">
            <v>3000</v>
          </cell>
        </row>
        <row r="54">
          <cell r="C54" t="str">
            <v>Accesoris Pipa PVC 2"</v>
          </cell>
          <cell r="K54" t="str">
            <v>Set</v>
          </cell>
          <cell r="N54">
            <v>3000</v>
          </cell>
        </row>
        <row r="55">
          <cell r="C55" t="str">
            <v>Accesoris Pipa PVC 3"</v>
          </cell>
          <cell r="K55" t="str">
            <v>Set</v>
          </cell>
          <cell r="N55">
            <v>3000</v>
          </cell>
        </row>
        <row r="56">
          <cell r="C56" t="str">
            <v>Accesoris Pipa PVC 4"</v>
          </cell>
          <cell r="K56" t="str">
            <v>Set</v>
          </cell>
          <cell r="N56">
            <v>3000</v>
          </cell>
        </row>
        <row r="57">
          <cell r="C57" t="str">
            <v>Amplas</v>
          </cell>
          <cell r="K57" t="str">
            <v>lbr</v>
          </cell>
          <cell r="N57">
            <v>3000</v>
          </cell>
        </row>
        <row r="58">
          <cell r="C58" t="str">
            <v>Arde Tanam</v>
          </cell>
          <cell r="K58" t="str">
            <v>Bh</v>
          </cell>
          <cell r="N58">
            <v>20000</v>
          </cell>
        </row>
        <row r="59">
          <cell r="C59" t="str">
            <v>Bak  kontrol</v>
          </cell>
          <cell r="K59" t="str">
            <v>Bh</v>
          </cell>
          <cell r="N59">
            <v>500000</v>
          </cell>
        </row>
        <row r="60">
          <cell r="C60" t="str">
            <v>Bak Air</v>
          </cell>
          <cell r="K60" t="str">
            <v>Bh</v>
          </cell>
          <cell r="N60">
            <v>500000</v>
          </cell>
        </row>
        <row r="61">
          <cell r="C61" t="str">
            <v xml:space="preserve">Bak Cuci Dari Alumunium </v>
          </cell>
          <cell r="K61" t="str">
            <v>Bh</v>
          </cell>
          <cell r="N61">
            <v>175000</v>
          </cell>
        </row>
        <row r="62">
          <cell r="C62" t="str">
            <v>Balok Lokal Kelas I</v>
          </cell>
          <cell r="K62" t="str">
            <v>m3</v>
          </cell>
          <cell r="N62">
            <v>2500000</v>
          </cell>
        </row>
        <row r="63">
          <cell r="C63" t="str">
            <v>Balok Lokal Kelas II</v>
          </cell>
          <cell r="K63" t="str">
            <v>m3</v>
          </cell>
          <cell r="N63">
            <v>950000</v>
          </cell>
        </row>
        <row r="64">
          <cell r="C64" t="str">
            <v>Batu Bata</v>
          </cell>
          <cell r="K64" t="str">
            <v>Bh</v>
          </cell>
          <cell r="N64">
            <v>400</v>
          </cell>
        </row>
        <row r="65">
          <cell r="C65" t="str">
            <v>Batu Batako</v>
          </cell>
          <cell r="K65" t="str">
            <v>Bh</v>
          </cell>
          <cell r="N65">
            <v>1250</v>
          </cell>
        </row>
        <row r="66">
          <cell r="C66" t="str">
            <v>Batu Karang/ Kali</v>
          </cell>
          <cell r="K66" t="str">
            <v>m3</v>
          </cell>
          <cell r="N66">
            <v>41666.666666666664</v>
          </cell>
        </row>
        <row r="67">
          <cell r="C67" t="str">
            <v xml:space="preserve">Batu Pecah </v>
          </cell>
          <cell r="K67" t="str">
            <v>m3</v>
          </cell>
          <cell r="N67">
            <v>100000</v>
          </cell>
        </row>
        <row r="68">
          <cell r="C68" t="str">
            <v>Besi Angker</v>
          </cell>
          <cell r="K68" t="str">
            <v>Bh</v>
          </cell>
          <cell r="N68">
            <v>300</v>
          </cell>
        </row>
        <row r="69">
          <cell r="C69" t="str">
            <v>Besi Beton</v>
          </cell>
          <cell r="K69" t="str">
            <v>kg</v>
          </cell>
          <cell r="N69">
            <v>7000</v>
          </cell>
        </row>
        <row r="70">
          <cell r="C70" t="str">
            <v>Besi Beugel Bulat</v>
          </cell>
          <cell r="K70" t="str">
            <v>Bh</v>
          </cell>
          <cell r="N70">
            <v>4200</v>
          </cell>
        </row>
        <row r="71">
          <cell r="C71" t="str">
            <v>Besi Beugel Strip</v>
          </cell>
          <cell r="K71" t="str">
            <v>Bh</v>
          </cell>
          <cell r="N71">
            <v>4200</v>
          </cell>
        </row>
        <row r="72">
          <cell r="C72" t="str">
            <v>Buis Beton 50 x 75</v>
          </cell>
          <cell r="K72" t="str">
            <v>Bh</v>
          </cell>
          <cell r="N72">
            <v>75000</v>
          </cell>
        </row>
        <row r="73">
          <cell r="C73" t="str">
            <v>Cat Dasar</v>
          </cell>
          <cell r="K73" t="str">
            <v>kg</v>
          </cell>
          <cell r="N73">
            <v>20000</v>
          </cell>
        </row>
        <row r="74">
          <cell r="C74" t="str">
            <v>Cat Kilap</v>
          </cell>
          <cell r="K74" t="str">
            <v>kg</v>
          </cell>
          <cell r="N74">
            <v>20000</v>
          </cell>
        </row>
        <row r="75">
          <cell r="C75" t="str">
            <v>Cat Tembok (MATEX)</v>
          </cell>
          <cell r="K75" t="str">
            <v>kg</v>
          </cell>
          <cell r="N75">
            <v>15000</v>
          </cell>
        </row>
        <row r="76">
          <cell r="C76" t="str">
            <v>Dackstandart</v>
          </cell>
          <cell r="K76" t="str">
            <v>Bh</v>
          </cell>
          <cell r="N76">
            <v>100000</v>
          </cell>
        </row>
        <row r="77">
          <cell r="C77" t="str">
            <v>Dempul</v>
          </cell>
          <cell r="K77" t="str">
            <v>kg</v>
          </cell>
          <cell r="N77">
            <v>16500</v>
          </cell>
        </row>
        <row r="78">
          <cell r="C78" t="str">
            <v>Engsel Pintu</v>
          </cell>
          <cell r="K78" t="str">
            <v>Bh</v>
          </cell>
          <cell r="N78">
            <v>7500</v>
          </cell>
        </row>
        <row r="79">
          <cell r="C79" t="str">
            <v>Engsel Jendela</v>
          </cell>
          <cell r="K79" t="str">
            <v>Bh</v>
          </cell>
          <cell r="N79">
            <v>7500</v>
          </cell>
        </row>
        <row r="80">
          <cell r="C80" t="str">
            <v>Espagnolet</v>
          </cell>
          <cell r="K80" t="str">
            <v>Bh</v>
          </cell>
          <cell r="N80">
            <v>100000</v>
          </cell>
        </row>
        <row r="81">
          <cell r="C81" t="str">
            <v>Ethernit Klas I</v>
          </cell>
          <cell r="K81" t="str">
            <v>m2</v>
          </cell>
          <cell r="N81">
            <v>12500</v>
          </cell>
        </row>
        <row r="82">
          <cell r="C82" t="str">
            <v>Floor Drain</v>
          </cell>
          <cell r="K82" t="str">
            <v>Bh</v>
          </cell>
          <cell r="N82">
            <v>20000</v>
          </cell>
        </row>
        <row r="83">
          <cell r="C83" t="str">
            <v xml:space="preserve">Genteng Bubungan </v>
          </cell>
          <cell r="K83" t="str">
            <v>Bh</v>
          </cell>
          <cell r="N83">
            <v>3500</v>
          </cell>
        </row>
        <row r="84">
          <cell r="C84" t="str">
            <v>Genteng Karang Pilang</v>
          </cell>
          <cell r="K84" t="str">
            <v>Bh</v>
          </cell>
          <cell r="N84">
            <v>3500</v>
          </cell>
        </row>
        <row r="85">
          <cell r="C85" t="str">
            <v>Grendel Pintu</v>
          </cell>
          <cell r="K85" t="str">
            <v>Bh</v>
          </cell>
          <cell r="N85">
            <v>10000</v>
          </cell>
        </row>
        <row r="86">
          <cell r="C86" t="str">
            <v>Grendel Jendela</v>
          </cell>
          <cell r="K86" t="str">
            <v>Bh</v>
          </cell>
          <cell r="N86">
            <v>3500</v>
          </cell>
        </row>
        <row r="87">
          <cell r="C87" t="str">
            <v>Isolasi Listrik</v>
          </cell>
          <cell r="K87" t="str">
            <v>Bh</v>
          </cell>
          <cell r="N87">
            <v>5000</v>
          </cell>
        </row>
        <row r="88">
          <cell r="C88" t="str">
            <v>Kabel Listrik NGA</v>
          </cell>
          <cell r="K88" t="str">
            <v>m'</v>
          </cell>
          <cell r="N88">
            <v>3500</v>
          </cell>
        </row>
        <row r="89">
          <cell r="C89" t="str">
            <v>Kaca 3 mm</v>
          </cell>
          <cell r="K89" t="str">
            <v>m2</v>
          </cell>
          <cell r="N89">
            <v>65000</v>
          </cell>
        </row>
        <row r="90">
          <cell r="C90" t="str">
            <v>Kaca 5 mm</v>
          </cell>
          <cell r="K90" t="str">
            <v>m2</v>
          </cell>
          <cell r="N90">
            <v>95000</v>
          </cell>
        </row>
        <row r="91">
          <cell r="C91" t="str">
            <v>Kaca Rayban 5 mm</v>
          </cell>
          <cell r="K91" t="str">
            <v>m2</v>
          </cell>
          <cell r="N91">
            <v>95000</v>
          </cell>
        </row>
        <row r="92">
          <cell r="C92" t="str">
            <v>Kait Angin</v>
          </cell>
          <cell r="K92" t="str">
            <v>Bh</v>
          </cell>
          <cell r="N92">
            <v>5000</v>
          </cell>
        </row>
        <row r="93">
          <cell r="C93" t="str">
            <v>Kalsiboard</v>
          </cell>
          <cell r="K93" t="str">
            <v>m2</v>
          </cell>
          <cell r="N93">
            <v>11085.729642569202</v>
          </cell>
        </row>
        <row r="94">
          <cell r="C94" t="str">
            <v>Kapur Pasang</v>
          </cell>
          <cell r="K94" t="str">
            <v>m3</v>
          </cell>
          <cell r="N94">
            <v>53333.333333333336</v>
          </cell>
        </row>
        <row r="95">
          <cell r="C95" t="str">
            <v>Kapur Sirih</v>
          </cell>
          <cell r="K95" t="str">
            <v>m3</v>
          </cell>
          <cell r="N95">
            <v>9800</v>
          </cell>
        </row>
        <row r="96">
          <cell r="C96" t="str">
            <v>Kawat Ikat</v>
          </cell>
          <cell r="K96" t="str">
            <v>kg</v>
          </cell>
          <cell r="N96">
            <v>8000</v>
          </cell>
        </row>
        <row r="97">
          <cell r="C97" t="str">
            <v>Kayu List Plafond</v>
          </cell>
          <cell r="K97" t="str">
            <v>m</v>
          </cell>
          <cell r="N97">
            <v>5000</v>
          </cell>
        </row>
        <row r="98">
          <cell r="C98" t="str">
            <v>Kayu Usuk</v>
          </cell>
          <cell r="K98" t="str">
            <v>m3</v>
          </cell>
          <cell r="N98">
            <v>950000</v>
          </cell>
        </row>
        <row r="99">
          <cell r="C99" t="str">
            <v>Kayu Reng</v>
          </cell>
          <cell r="K99" t="str">
            <v>m3</v>
          </cell>
          <cell r="N99">
            <v>950000</v>
          </cell>
        </row>
        <row r="100">
          <cell r="C100" t="str">
            <v>Kerikil</v>
          </cell>
          <cell r="K100" t="str">
            <v>m3</v>
          </cell>
          <cell r="N100">
            <v>100000</v>
          </cell>
        </row>
        <row r="101">
          <cell r="C101" t="str">
            <v>Klem kabel</v>
          </cell>
          <cell r="K101" t="str">
            <v>m'</v>
          </cell>
          <cell r="N101">
            <v>3500</v>
          </cell>
        </row>
        <row r="102">
          <cell r="C102" t="str">
            <v>Kuas Tembok (rol)</v>
          </cell>
          <cell r="K102" t="str">
            <v>Bh</v>
          </cell>
          <cell r="N102">
            <v>3700</v>
          </cell>
        </row>
        <row r="103">
          <cell r="C103" t="str">
            <v>Kunci  Tanam Putar</v>
          </cell>
          <cell r="K103" t="str">
            <v>Bh</v>
          </cell>
          <cell r="N103">
            <v>30000</v>
          </cell>
        </row>
        <row r="104">
          <cell r="C104" t="str">
            <v>Kunci Putar 2 Slaag (Union)</v>
          </cell>
          <cell r="K104" t="str">
            <v>Bh</v>
          </cell>
          <cell r="N104">
            <v>45000</v>
          </cell>
        </row>
        <row r="105">
          <cell r="C105" t="str">
            <v>Lampu Cristal</v>
          </cell>
          <cell r="K105" t="str">
            <v>Bh</v>
          </cell>
          <cell r="N105">
            <v>500000</v>
          </cell>
        </row>
        <row r="106">
          <cell r="C106" t="str">
            <v>Lampu Hias</v>
          </cell>
          <cell r="K106" t="str">
            <v>Bh</v>
          </cell>
          <cell r="N106">
            <v>300000</v>
          </cell>
        </row>
        <row r="107">
          <cell r="C107" t="str">
            <v>Lampu Pijar 25 watt</v>
          </cell>
          <cell r="K107" t="str">
            <v>Bh</v>
          </cell>
          <cell r="N107">
            <v>4500</v>
          </cell>
        </row>
        <row r="108">
          <cell r="C108" t="str">
            <v>Lampu Pijar 5 watt</v>
          </cell>
          <cell r="K108" t="str">
            <v>Bh</v>
          </cell>
          <cell r="N108">
            <v>2750</v>
          </cell>
        </row>
        <row r="109">
          <cell r="C109" t="str">
            <v>Lampu TL 10 watt</v>
          </cell>
          <cell r="K109" t="str">
            <v>Bh</v>
          </cell>
          <cell r="N109">
            <v>25000</v>
          </cell>
        </row>
        <row r="110">
          <cell r="C110" t="str">
            <v>Lampu TL 40 watt</v>
          </cell>
          <cell r="K110" t="str">
            <v>Bh</v>
          </cell>
          <cell r="N110">
            <v>45000</v>
          </cell>
        </row>
        <row r="111">
          <cell r="C111" t="str">
            <v>Lem Aica Aibon</v>
          </cell>
          <cell r="K111" t="str">
            <v>kg</v>
          </cell>
          <cell r="N111">
            <v>23500</v>
          </cell>
        </row>
        <row r="112">
          <cell r="C112" t="str">
            <v>Lime Stone</v>
          </cell>
          <cell r="K112" t="str">
            <v>kg</v>
          </cell>
          <cell r="N112">
            <v>23500</v>
          </cell>
        </row>
        <row r="113">
          <cell r="C113" t="str">
            <v>Loster 20 x 20</v>
          </cell>
          <cell r="K113" t="str">
            <v>kg</v>
          </cell>
          <cell r="N113">
            <v>23500</v>
          </cell>
        </row>
        <row r="114">
          <cell r="C114" t="str">
            <v>Meni Kayu</v>
          </cell>
          <cell r="K114" t="str">
            <v>kg</v>
          </cell>
          <cell r="N114">
            <v>17500</v>
          </cell>
        </row>
        <row r="115">
          <cell r="C115" t="str">
            <v>Minyak Cat</v>
          </cell>
          <cell r="K115" t="str">
            <v>kg</v>
          </cell>
          <cell r="N115">
            <v>7500</v>
          </cell>
        </row>
        <row r="116">
          <cell r="C116" t="str">
            <v>Multipleks 6 mm</v>
          </cell>
          <cell r="K116" t="str">
            <v>Bh</v>
          </cell>
          <cell r="N116">
            <v>2300</v>
          </cell>
        </row>
        <row r="117">
          <cell r="C117" t="str">
            <v>Paku Campur</v>
          </cell>
          <cell r="K117" t="str">
            <v>kg</v>
          </cell>
          <cell r="N117">
            <v>5500</v>
          </cell>
        </row>
        <row r="118">
          <cell r="C118" t="str">
            <v xml:space="preserve">Paku Besar </v>
          </cell>
          <cell r="K118" t="str">
            <v>kg</v>
          </cell>
          <cell r="N118">
            <v>5500</v>
          </cell>
        </row>
        <row r="119">
          <cell r="C119" t="str">
            <v>Paku Seng</v>
          </cell>
          <cell r="K119" t="str">
            <v>Bh</v>
          </cell>
          <cell r="N119">
            <v>550</v>
          </cell>
        </row>
        <row r="120">
          <cell r="C120" t="str">
            <v>Paku List</v>
          </cell>
          <cell r="K120" t="str">
            <v>Kg</v>
          </cell>
          <cell r="N120">
            <v>550</v>
          </cell>
        </row>
        <row r="121">
          <cell r="C121" t="str">
            <v>Paku Reng</v>
          </cell>
          <cell r="K121" t="str">
            <v>Kg</v>
          </cell>
          <cell r="N121">
            <v>550</v>
          </cell>
        </row>
        <row r="122">
          <cell r="C122" t="str">
            <v>Paku Usuk</v>
          </cell>
          <cell r="K122" t="str">
            <v>Kg</v>
          </cell>
          <cell r="N122">
            <v>550</v>
          </cell>
        </row>
        <row r="123">
          <cell r="C123" t="str">
            <v>Paku Tripleks</v>
          </cell>
          <cell r="K123" t="str">
            <v>kg</v>
          </cell>
          <cell r="N123">
            <v>9000</v>
          </cell>
        </row>
        <row r="124">
          <cell r="C124" t="str">
            <v>Papan Kayu Jati</v>
          </cell>
          <cell r="K124" t="str">
            <v>m3</v>
          </cell>
          <cell r="N124">
            <v>2300000</v>
          </cell>
        </row>
        <row r="125">
          <cell r="C125" t="str">
            <v>Papan Lokal Kelas I</v>
          </cell>
          <cell r="K125" t="str">
            <v>m3</v>
          </cell>
          <cell r="N125">
            <v>2750000</v>
          </cell>
        </row>
        <row r="126">
          <cell r="C126" t="str">
            <v>Papan Lokal Kelas II</v>
          </cell>
          <cell r="K126" t="str">
            <v>m3</v>
          </cell>
          <cell r="N126">
            <v>1100000</v>
          </cell>
        </row>
        <row r="127">
          <cell r="C127" t="str">
            <v>Papan Untuk Bowplank</v>
          </cell>
          <cell r="K127" t="str">
            <v>m3</v>
          </cell>
          <cell r="N127">
            <v>850000</v>
          </cell>
        </row>
        <row r="128">
          <cell r="C128" t="str">
            <v>Papan Nama Proyek</v>
          </cell>
          <cell r="K128" t="str">
            <v>m3</v>
          </cell>
          <cell r="N128">
            <v>350000</v>
          </cell>
        </row>
        <row r="129">
          <cell r="C129" t="str">
            <v>Pas. Instalasi Air (Meteran)</v>
          </cell>
          <cell r="K129" t="str">
            <v>Bh</v>
          </cell>
          <cell r="N129">
            <v>1000000</v>
          </cell>
        </row>
        <row r="130">
          <cell r="C130" t="str">
            <v>Pas. Meteran Listrik</v>
          </cell>
          <cell r="K130" t="str">
            <v>Bh</v>
          </cell>
          <cell r="N130">
            <v>50000</v>
          </cell>
        </row>
        <row r="131">
          <cell r="C131" t="str">
            <v>Pek. Residu Rangka Atap</v>
          </cell>
          <cell r="K131" t="str">
            <v>Bh</v>
          </cell>
          <cell r="N131">
            <v>45000</v>
          </cell>
        </row>
        <row r="132">
          <cell r="C132" t="str">
            <v xml:space="preserve">Pek. Pas. Kloset Jongkok Warna KIA   </v>
          </cell>
          <cell r="K132" t="str">
            <v>Bh</v>
          </cell>
          <cell r="N132">
            <v>45000</v>
          </cell>
        </row>
        <row r="133">
          <cell r="C133" t="str">
            <v>Pek. Pas. Kloset Duduk Warna KIA</v>
          </cell>
          <cell r="K133" t="str">
            <v>Bh</v>
          </cell>
          <cell r="N133">
            <v>45000</v>
          </cell>
        </row>
        <row r="134">
          <cell r="C134" t="str">
            <v>Pek. Pas Bak Cuci Alumunium</v>
          </cell>
          <cell r="K134" t="str">
            <v>Set</v>
          </cell>
          <cell r="N134">
            <v>175000</v>
          </cell>
        </row>
        <row r="135">
          <cell r="C135" t="str">
            <v xml:space="preserve">Pek. Penyambungan Listrik </v>
          </cell>
          <cell r="K135" t="str">
            <v>Ls</v>
          </cell>
          <cell r="N135">
            <v>45000</v>
          </cell>
        </row>
        <row r="136">
          <cell r="C136" t="str">
            <v xml:space="preserve">Pek. Penyambungan Air </v>
          </cell>
          <cell r="K136" t="str">
            <v>Ls</v>
          </cell>
          <cell r="N136">
            <v>45000</v>
          </cell>
        </row>
        <row r="137">
          <cell r="C137" t="str">
            <v>Pek. Pintu Rolling + Box  Aluminium</v>
          </cell>
          <cell r="K137" t="str">
            <v>Unit</v>
          </cell>
          <cell r="N137">
            <v>45000</v>
          </cell>
        </row>
        <row r="138">
          <cell r="C138" t="str">
            <v>Pas. Buis Beton 50 x 75</v>
          </cell>
          <cell r="K138" t="str">
            <v>Bh</v>
          </cell>
          <cell r="N138">
            <v>45000</v>
          </cell>
        </row>
        <row r="139">
          <cell r="C139" t="str">
            <v>Pas. Baut 25</v>
          </cell>
          <cell r="K139" t="str">
            <v>Bh</v>
          </cell>
          <cell r="N139">
            <v>45000</v>
          </cell>
        </row>
        <row r="140">
          <cell r="C140" t="str">
            <v>Pas. Beugel Lurus</v>
          </cell>
          <cell r="K140" t="str">
            <v>Bh</v>
          </cell>
          <cell r="N140">
            <v>45000</v>
          </cell>
        </row>
        <row r="141">
          <cell r="C141" t="str">
            <v>Pas. Beugel U</v>
          </cell>
          <cell r="K141" t="str">
            <v>Bh</v>
          </cell>
          <cell r="N141">
            <v>45000</v>
          </cell>
        </row>
        <row r="142">
          <cell r="C142" t="str">
            <v>Pemasangan Rambu Pengaman</v>
          </cell>
          <cell r="K142" t="str">
            <v>Ls</v>
          </cell>
          <cell r="N142">
            <v>175000</v>
          </cell>
        </row>
        <row r="143">
          <cell r="C143" t="str">
            <v>Pas. Bak Mandi</v>
          </cell>
          <cell r="K143" t="str">
            <v>Bh</v>
          </cell>
          <cell r="N143">
            <v>45000</v>
          </cell>
        </row>
        <row r="144">
          <cell r="C144" t="str">
            <v>Pas. Floor Drain</v>
          </cell>
          <cell r="K144" t="str">
            <v>Bh</v>
          </cell>
          <cell r="N144">
            <v>45000</v>
          </cell>
        </row>
        <row r="145">
          <cell r="C145" t="str">
            <v>Pas. Keran Air</v>
          </cell>
          <cell r="K145" t="str">
            <v>Bh</v>
          </cell>
          <cell r="N145">
            <v>45000</v>
          </cell>
        </row>
        <row r="146">
          <cell r="C146" t="str">
            <v>Pas. Septik Tank dan Peresapan</v>
          </cell>
          <cell r="K146" t="str">
            <v>Unit</v>
          </cell>
          <cell r="N146">
            <v>45000</v>
          </cell>
        </row>
        <row r="147">
          <cell r="C147" t="str">
            <v>Pas Wastafel Putih KIA</v>
          </cell>
          <cell r="K147" t="str">
            <v>Bh</v>
          </cell>
          <cell r="N147">
            <v>45000</v>
          </cell>
        </row>
        <row r="148">
          <cell r="C148" t="str">
            <v>Pas Wastafel Warna  (Porselin)</v>
          </cell>
          <cell r="K148" t="str">
            <v>Bh</v>
          </cell>
          <cell r="N148">
            <v>45000</v>
          </cell>
        </row>
        <row r="149">
          <cell r="C149" t="str">
            <v>Pek. Pemasangan Papan Nama Proyek</v>
          </cell>
          <cell r="K149" t="str">
            <v>Bh</v>
          </cell>
          <cell r="N149">
            <v>500000</v>
          </cell>
        </row>
        <row r="150">
          <cell r="C150" t="str">
            <v>Pek. Meja Kayu Kamper</v>
          </cell>
          <cell r="K150" t="str">
            <v>Bh</v>
          </cell>
          <cell r="N150">
            <v>45000</v>
          </cell>
        </row>
        <row r="151">
          <cell r="C151" t="str">
            <v>Pek. Pasang Paving Block</v>
          </cell>
          <cell r="K151" t="str">
            <v>Bh</v>
          </cell>
          <cell r="N151">
            <v>45000</v>
          </cell>
        </row>
        <row r="152">
          <cell r="C152" t="str">
            <v>Penanaman Abesia</v>
          </cell>
          <cell r="K152" t="str">
            <v>Phn</v>
          </cell>
          <cell r="N152">
            <v>45000</v>
          </cell>
        </row>
        <row r="153">
          <cell r="C153" t="str">
            <v>Penanaman Rumput Gajah</v>
          </cell>
          <cell r="K153" t="str">
            <v>Phn</v>
          </cell>
          <cell r="N153">
            <v>45000</v>
          </cell>
        </row>
        <row r="154">
          <cell r="C154" t="str">
            <v>Penanaman Kembang Kertas</v>
          </cell>
          <cell r="K154" t="str">
            <v>Phn</v>
          </cell>
          <cell r="N154">
            <v>45000</v>
          </cell>
        </row>
        <row r="155">
          <cell r="C155" t="str">
            <v>Penanaman Bambu Jepang</v>
          </cell>
          <cell r="K155" t="str">
            <v>Phn</v>
          </cell>
          <cell r="N155">
            <v>45000</v>
          </cell>
        </row>
        <row r="156">
          <cell r="C156" t="str">
            <v>Penanaman Cempaka</v>
          </cell>
          <cell r="K156" t="str">
            <v>Phn</v>
          </cell>
          <cell r="N156">
            <v>45000</v>
          </cell>
        </row>
        <row r="157">
          <cell r="C157" t="str">
            <v>Penanaman Pangkas Kuning</v>
          </cell>
          <cell r="K157" t="str">
            <v>Phn</v>
          </cell>
          <cell r="N157">
            <v>45000</v>
          </cell>
        </row>
        <row r="158">
          <cell r="C158" t="str">
            <v>Penanaman Soka Bangkok</v>
          </cell>
          <cell r="K158" t="str">
            <v>Phn</v>
          </cell>
          <cell r="N158">
            <v>45000</v>
          </cell>
        </row>
        <row r="159">
          <cell r="C159" t="str">
            <v>Penanaman Jepun Bali</v>
          </cell>
          <cell r="K159" t="str">
            <v>Phn</v>
          </cell>
          <cell r="N159">
            <v>45000</v>
          </cell>
        </row>
        <row r="160">
          <cell r="C160" t="str">
            <v>Penanaman Helliconia Golden</v>
          </cell>
          <cell r="K160" t="str">
            <v>Phn</v>
          </cell>
          <cell r="N160">
            <v>45000</v>
          </cell>
        </row>
        <row r="161">
          <cell r="C161" t="str">
            <v>Penanaman Lili Paris</v>
          </cell>
          <cell r="K161" t="str">
            <v>Phn</v>
          </cell>
          <cell r="N161">
            <v>45000</v>
          </cell>
        </row>
        <row r="162">
          <cell r="C162" t="str">
            <v>Penanaman Ketapang</v>
          </cell>
          <cell r="K162" t="str">
            <v>Phn</v>
          </cell>
          <cell r="N162">
            <v>45000</v>
          </cell>
        </row>
        <row r="163">
          <cell r="C163" t="str">
            <v>Penanaman Nagasari</v>
          </cell>
          <cell r="K163" t="str">
            <v>Phn</v>
          </cell>
          <cell r="N163">
            <v>45000</v>
          </cell>
        </row>
        <row r="164">
          <cell r="C164" t="str">
            <v>Penanaman Bayam Merah</v>
          </cell>
          <cell r="K164" t="str">
            <v>Phn</v>
          </cell>
          <cell r="N164">
            <v>45000</v>
          </cell>
        </row>
        <row r="165">
          <cell r="C165" t="str">
            <v xml:space="preserve">Penanaman Lantana </v>
          </cell>
          <cell r="K165" t="str">
            <v>Phn</v>
          </cell>
          <cell r="N165">
            <v>45000</v>
          </cell>
        </row>
        <row r="166">
          <cell r="C166" t="str">
            <v>Penanaman krokot merah</v>
          </cell>
          <cell r="K166" t="str">
            <v>Phn</v>
          </cell>
          <cell r="N166">
            <v>45000</v>
          </cell>
        </row>
        <row r="167">
          <cell r="C167" t="str">
            <v>Penanaman puring Nuri</v>
          </cell>
          <cell r="K167" t="str">
            <v>Phn</v>
          </cell>
          <cell r="N167">
            <v>45000</v>
          </cell>
        </row>
        <row r="168">
          <cell r="C168" t="str">
            <v>Penanaman Teh-tehan</v>
          </cell>
          <cell r="K168" t="str">
            <v>Phn</v>
          </cell>
          <cell r="N168">
            <v>45000</v>
          </cell>
        </row>
        <row r="169">
          <cell r="C169" t="str">
            <v>Penanaman Pohon Cempaka</v>
          </cell>
          <cell r="K169" t="str">
            <v>Phn</v>
          </cell>
          <cell r="N169">
            <v>45000</v>
          </cell>
        </row>
        <row r="170">
          <cell r="C170" t="str">
            <v>Pasir Beton</v>
          </cell>
          <cell r="K170" t="str">
            <v>m3</v>
          </cell>
          <cell r="N170">
            <v>83333.333333333328</v>
          </cell>
        </row>
        <row r="171">
          <cell r="C171" t="str">
            <v>Pasir Pasang</v>
          </cell>
          <cell r="K171" t="str">
            <v>m3</v>
          </cell>
          <cell r="N171">
            <v>83333.333333333328</v>
          </cell>
        </row>
        <row r="172">
          <cell r="C172" t="str">
            <v>Pasir Urug</v>
          </cell>
          <cell r="K172" t="str">
            <v>m3</v>
          </cell>
          <cell r="N172">
            <v>41666.666666666664</v>
          </cell>
        </row>
        <row r="173">
          <cell r="C173" t="str">
            <v>Pipa Galvanis 0,5"</v>
          </cell>
          <cell r="K173" t="str">
            <v>m'</v>
          </cell>
          <cell r="N173">
            <v>5700</v>
          </cell>
        </row>
        <row r="174">
          <cell r="C174" t="str">
            <v>Pipa Galvanis 1"</v>
          </cell>
          <cell r="K174" t="str">
            <v>m'</v>
          </cell>
          <cell r="N174">
            <v>6100</v>
          </cell>
        </row>
        <row r="175">
          <cell r="C175" t="str">
            <v>Pipa Galvanis 2"</v>
          </cell>
          <cell r="K175" t="str">
            <v>m'</v>
          </cell>
          <cell r="N175">
            <v>6300</v>
          </cell>
        </row>
        <row r="176">
          <cell r="C176" t="str">
            <v>Pipa Galvanis 3"</v>
          </cell>
          <cell r="K176" t="str">
            <v>m'</v>
          </cell>
          <cell r="N176">
            <v>6400</v>
          </cell>
        </row>
        <row r="177">
          <cell r="C177" t="str">
            <v>Pipa Galvanis 3/4"</v>
          </cell>
          <cell r="K177" t="str">
            <v>m'</v>
          </cell>
          <cell r="N177">
            <v>6000</v>
          </cell>
        </row>
        <row r="178">
          <cell r="C178" t="str">
            <v>Pipa Galvanis 4"</v>
          </cell>
          <cell r="K178" t="str">
            <v>m'</v>
          </cell>
          <cell r="N178">
            <v>6500</v>
          </cell>
        </row>
        <row r="179">
          <cell r="C179" t="str">
            <v>Pipa PVC 1"</v>
          </cell>
          <cell r="K179" t="str">
            <v>m'</v>
          </cell>
          <cell r="N179">
            <v>8500</v>
          </cell>
        </row>
        <row r="180">
          <cell r="C180" t="str">
            <v>Pipa PVC 1/2"</v>
          </cell>
          <cell r="K180" t="str">
            <v>m'</v>
          </cell>
          <cell r="N180">
            <v>8200</v>
          </cell>
        </row>
        <row r="181">
          <cell r="C181" t="str">
            <v>Pipa PVC 2"</v>
          </cell>
          <cell r="K181" t="str">
            <v>m'</v>
          </cell>
          <cell r="N181">
            <v>8600</v>
          </cell>
        </row>
        <row r="182">
          <cell r="C182" t="str">
            <v>Pipa PVC 3"</v>
          </cell>
          <cell r="K182" t="str">
            <v>m'</v>
          </cell>
          <cell r="N182">
            <v>9000</v>
          </cell>
        </row>
        <row r="183">
          <cell r="C183" t="str">
            <v>Pipa PVC 3/4"</v>
          </cell>
          <cell r="K183" t="str">
            <v>m'</v>
          </cell>
          <cell r="N183">
            <v>8300</v>
          </cell>
        </row>
        <row r="184">
          <cell r="C184" t="str">
            <v>Pipa PVC 4"</v>
          </cell>
          <cell r="K184" t="str">
            <v>m'</v>
          </cell>
          <cell r="N184">
            <v>20000</v>
          </cell>
        </row>
        <row r="185">
          <cell r="C185" t="str">
            <v>Pipa listrik</v>
          </cell>
          <cell r="K185" t="str">
            <v>m'</v>
          </cell>
          <cell r="N185">
            <v>7500</v>
          </cell>
        </row>
        <row r="186">
          <cell r="C186" t="str">
            <v>Plamur</v>
          </cell>
          <cell r="K186" t="str">
            <v>kg</v>
          </cell>
          <cell r="N186">
            <v>12000</v>
          </cell>
        </row>
        <row r="187">
          <cell r="C187" t="str">
            <v>Politur</v>
          </cell>
          <cell r="K187" t="str">
            <v>kg</v>
          </cell>
          <cell r="N187">
            <v>12000</v>
          </cell>
        </row>
        <row r="188">
          <cell r="C188" t="str">
            <v>Rangka Alumunium 4,5 cm</v>
          </cell>
          <cell r="K188" t="str">
            <v>m'</v>
          </cell>
          <cell r="N188">
            <v>12000</v>
          </cell>
        </row>
        <row r="189">
          <cell r="C189" t="str">
            <v>Saklar Ganda</v>
          </cell>
          <cell r="K189" t="str">
            <v>Bh</v>
          </cell>
          <cell r="N189">
            <v>15000</v>
          </cell>
        </row>
        <row r="190">
          <cell r="C190" t="str">
            <v>Saklar Tunggal</v>
          </cell>
          <cell r="K190" t="str">
            <v>Bh</v>
          </cell>
          <cell r="N190">
            <v>10000</v>
          </cell>
        </row>
        <row r="191">
          <cell r="C191" t="str">
            <v>Sekring Kast Lokal 2 group</v>
          </cell>
          <cell r="K191" t="str">
            <v>Bh</v>
          </cell>
          <cell r="N191">
            <v>27500</v>
          </cell>
        </row>
        <row r="192">
          <cell r="C192" t="str">
            <v>Semen Kupang</v>
          </cell>
          <cell r="K192" t="str">
            <v>zak</v>
          </cell>
          <cell r="N192">
            <v>19250</v>
          </cell>
        </row>
        <row r="193">
          <cell r="C193" t="str">
            <v>Semen Warna</v>
          </cell>
          <cell r="K193" t="str">
            <v>Kg</v>
          </cell>
          <cell r="N193">
            <v>2750</v>
          </cell>
        </row>
        <row r="194">
          <cell r="C194" t="str">
            <v>Seng BJDK 0,20</v>
          </cell>
          <cell r="K194" t="str">
            <v>m2</v>
          </cell>
          <cell r="N194">
            <v>20833.333333333332</v>
          </cell>
        </row>
        <row r="195">
          <cell r="C195" t="str">
            <v>Seng BJDK 0,30</v>
          </cell>
          <cell r="K195" t="str">
            <v>m2</v>
          </cell>
          <cell r="N195">
            <v>22569.444444444442</v>
          </cell>
        </row>
        <row r="196">
          <cell r="C196" t="str">
            <v>Seng Gelombang BJLS 0.20</v>
          </cell>
          <cell r="K196" t="str">
            <v>m2</v>
          </cell>
          <cell r="N196">
            <v>19097.222222222219</v>
          </cell>
        </row>
        <row r="197">
          <cell r="C197" t="str">
            <v>Seng Gelombang BJLS 0.30</v>
          </cell>
          <cell r="K197" t="str">
            <v>m2</v>
          </cell>
          <cell r="N197">
            <v>19097.222222222219</v>
          </cell>
        </row>
        <row r="198">
          <cell r="C198" t="str">
            <v>Seng Licin BJLS 0.20</v>
          </cell>
          <cell r="K198" t="str">
            <v>m2</v>
          </cell>
          <cell r="N198">
            <v>19791.666666666664</v>
          </cell>
        </row>
        <row r="199">
          <cell r="C199" t="str">
            <v>Seng Licin BJLS 0.30</v>
          </cell>
          <cell r="K199" t="str">
            <v>m2</v>
          </cell>
          <cell r="N199">
            <v>20138.888888888887</v>
          </cell>
        </row>
        <row r="200">
          <cell r="C200" t="str">
            <v>Sirtu</v>
          </cell>
          <cell r="K200" t="str">
            <v>m3</v>
          </cell>
          <cell r="N200">
            <v>41666.666666666664</v>
          </cell>
        </row>
        <row r="201">
          <cell r="C201" t="str">
            <v xml:space="preserve">Stop Kontak </v>
          </cell>
          <cell r="K201" t="str">
            <v>Bh</v>
          </cell>
          <cell r="N201">
            <v>9800</v>
          </cell>
        </row>
        <row r="202">
          <cell r="C202" t="str">
            <v>Tanah</v>
          </cell>
          <cell r="K202" t="str">
            <v>m3</v>
          </cell>
          <cell r="N202">
            <v>9500</v>
          </cell>
        </row>
        <row r="203">
          <cell r="C203" t="str">
            <v>Teakwood 3 mm</v>
          </cell>
          <cell r="K203" t="str">
            <v>m2</v>
          </cell>
          <cell r="N203">
            <v>16700</v>
          </cell>
        </row>
        <row r="204">
          <cell r="C204" t="str">
            <v>Tripleks 3 mm</v>
          </cell>
          <cell r="K204" t="str">
            <v>m2</v>
          </cell>
          <cell r="N204">
            <v>10077.936038699274</v>
          </cell>
        </row>
        <row r="205">
          <cell r="C205" t="str">
            <v>Tripleks 2,8 mm</v>
          </cell>
          <cell r="K205" t="str">
            <v>m2</v>
          </cell>
          <cell r="N205">
            <v>10077.936038699274</v>
          </cell>
        </row>
        <row r="206">
          <cell r="C206" t="str">
            <v>Ubin Abu - Abu 20 x 20</v>
          </cell>
          <cell r="K206" t="str">
            <v>Bh</v>
          </cell>
          <cell r="N206">
            <v>1800</v>
          </cell>
        </row>
        <row r="207">
          <cell r="C207" t="str">
            <v>Ubin Keramik 40 x 40</v>
          </cell>
          <cell r="K207" t="str">
            <v>Bh</v>
          </cell>
          <cell r="N207">
            <v>4900</v>
          </cell>
        </row>
        <row r="208">
          <cell r="C208" t="str">
            <v>Ubin Keramik 30 x 30</v>
          </cell>
          <cell r="K208" t="str">
            <v>Bh</v>
          </cell>
          <cell r="N208">
            <v>4900</v>
          </cell>
        </row>
        <row r="209">
          <cell r="C209" t="str">
            <v>Ubin Keramik 20 x 20</v>
          </cell>
          <cell r="K209" t="str">
            <v>Bh</v>
          </cell>
          <cell r="N209">
            <v>4900</v>
          </cell>
        </row>
        <row r="210">
          <cell r="C210" t="str">
            <v>Ubin Pasangan Porselin 10 x 10</v>
          </cell>
          <cell r="K210" t="str">
            <v>Bh</v>
          </cell>
          <cell r="N210">
            <v>2100</v>
          </cell>
        </row>
        <row r="211">
          <cell r="C211" t="str">
            <v>Ubin Plint Abu - abu 10 x 20</v>
          </cell>
          <cell r="K211" t="str">
            <v>Bh</v>
          </cell>
          <cell r="N211">
            <v>2200</v>
          </cell>
        </row>
        <row r="212">
          <cell r="C212" t="str">
            <v>Ubin Plint Keramik 10 x 20</v>
          </cell>
          <cell r="K212" t="str">
            <v>Bh</v>
          </cell>
          <cell r="N212">
            <v>1700</v>
          </cell>
        </row>
        <row r="213">
          <cell r="C213" t="str">
            <v>Ubin Plint Keramik 10 x 30</v>
          </cell>
          <cell r="K213" t="str">
            <v>Bh</v>
          </cell>
          <cell r="N213">
            <v>1700</v>
          </cell>
        </row>
        <row r="214">
          <cell r="C214" t="str">
            <v>Ubin Teraso 20 x 20</v>
          </cell>
          <cell r="K214" t="str">
            <v>Bh</v>
          </cell>
          <cell r="N214">
            <v>3700</v>
          </cell>
        </row>
        <row r="215">
          <cell r="C215" t="str">
            <v>Ubin Wafel 20 x 20</v>
          </cell>
          <cell r="K215" t="str">
            <v>Bh</v>
          </cell>
          <cell r="N215">
            <v>3200</v>
          </cell>
        </row>
        <row r="216">
          <cell r="C216" t="str">
            <v>Water Proof Aqua Proof</v>
          </cell>
          <cell r="K216" t="str">
            <v>m2</v>
          </cell>
          <cell r="N216">
            <v>25000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SUMMARY"/>
      <sheetName val="TS (2)"/>
      <sheetName val="TS (3)"/>
      <sheetName val="MATERIAL PRICE"/>
      <sheetName val="BOQ MAMUKK"/>
      <sheetName val="RECAP MAMUKK"/>
    </sheetNames>
    <sheetDataSet>
      <sheetData sheetId="0">
        <row r="10">
          <cell r="A10" t="str">
            <v>I</v>
          </cell>
        </row>
        <row r="18">
          <cell r="A18" t="str">
            <v>II</v>
          </cell>
        </row>
        <row r="41">
          <cell r="A41" t="str">
            <v>III</v>
          </cell>
        </row>
      </sheetData>
      <sheetData sheetId="1">
        <row r="43">
          <cell r="A43" t="str">
            <v>Prepared by:</v>
          </cell>
        </row>
      </sheetData>
      <sheetData sheetId="2">
        <row r="26">
          <cell r="G26">
            <v>1.4538529525851944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55"/>
  <sheetViews>
    <sheetView showWhiteSpace="0" topLeftCell="A31" zoomScaleNormal="100" zoomScaleSheetLayoutView="110" zoomScalePageLayoutView="75" workbookViewId="0">
      <selection activeCell="A38" sqref="A38:E38"/>
    </sheetView>
  </sheetViews>
  <sheetFormatPr defaultColWidth="8.68359375" defaultRowHeight="15" x14ac:dyDescent="0.55000000000000004"/>
  <cols>
    <col min="1" max="1" width="6.1015625" style="36" customWidth="1"/>
    <col min="2" max="2" width="45.83984375" style="36" customWidth="1"/>
    <col min="3" max="3" width="8.83984375" style="36" customWidth="1"/>
    <col min="4" max="4" width="11.41796875" style="36" customWidth="1"/>
    <col min="5" max="5" width="14.83984375" style="36" customWidth="1"/>
    <col min="6" max="6" width="16.1015625" style="36" customWidth="1"/>
    <col min="7" max="8" width="8.15625" style="36" customWidth="1"/>
    <col min="9" max="9" width="14.578125" style="36" customWidth="1"/>
    <col min="10" max="10" width="12.578125" style="36" bestFit="1" customWidth="1"/>
    <col min="11" max="11" width="13.15625" style="36" bestFit="1" customWidth="1"/>
    <col min="12" max="12" width="8.68359375" style="36"/>
    <col min="13" max="13" width="26.41796875" style="36" customWidth="1"/>
    <col min="14" max="16384" width="8.68359375" style="36"/>
  </cols>
  <sheetData>
    <row r="1" spans="1:6" ht="30.75" customHeight="1" x14ac:dyDescent="0.55000000000000004">
      <c r="A1" s="35" t="s">
        <v>5</v>
      </c>
      <c r="B1" s="35"/>
      <c r="C1" s="35"/>
      <c r="D1" s="35"/>
      <c r="E1" s="35"/>
      <c r="F1" s="35"/>
    </row>
    <row r="2" spans="1:6" ht="30" x14ac:dyDescent="0.55000000000000004">
      <c r="A2" s="37" t="s">
        <v>0</v>
      </c>
      <c r="B2" s="37" t="s">
        <v>6</v>
      </c>
      <c r="C2" s="37" t="s">
        <v>1</v>
      </c>
      <c r="D2" s="37" t="s">
        <v>2</v>
      </c>
      <c r="E2" s="38" t="s">
        <v>7</v>
      </c>
      <c r="F2" s="38" t="s">
        <v>8</v>
      </c>
    </row>
    <row r="3" spans="1:6" x14ac:dyDescent="0.55000000000000004">
      <c r="A3" s="39">
        <v>1</v>
      </c>
      <c r="B3" s="39">
        <v>2</v>
      </c>
      <c r="C3" s="39">
        <v>3</v>
      </c>
      <c r="D3" s="39">
        <v>4</v>
      </c>
      <c r="E3" s="40">
        <v>5</v>
      </c>
      <c r="F3" s="40" t="s">
        <v>9</v>
      </c>
    </row>
    <row r="4" spans="1:6" s="44" customFormat="1" x14ac:dyDescent="0.55000000000000004">
      <c r="A4" s="41"/>
      <c r="B4" s="41"/>
      <c r="C4" s="42"/>
      <c r="D4" s="42"/>
      <c r="E4" s="43"/>
      <c r="F4" s="43"/>
    </row>
    <row r="5" spans="1:6" s="44" customFormat="1" x14ac:dyDescent="0.55000000000000004">
      <c r="A5" s="37" t="s">
        <v>10</v>
      </c>
      <c r="B5" s="45" t="s">
        <v>25</v>
      </c>
      <c r="C5" s="46"/>
      <c r="D5" s="46"/>
      <c r="E5" s="46"/>
      <c r="F5" s="46"/>
    </row>
    <row r="6" spans="1:6" s="44" customFormat="1" x14ac:dyDescent="0.55000000000000004">
      <c r="A6" s="42">
        <v>1</v>
      </c>
      <c r="B6" s="41" t="s">
        <v>4</v>
      </c>
      <c r="C6" s="42" t="s">
        <v>11</v>
      </c>
      <c r="D6" s="47">
        <v>1</v>
      </c>
      <c r="E6" s="48"/>
      <c r="F6" s="48"/>
    </row>
    <row r="7" spans="1:6" s="44" customFormat="1" x14ac:dyDescent="0.55000000000000004">
      <c r="A7" s="42">
        <v>2</v>
      </c>
      <c r="B7" s="41" t="s">
        <v>26</v>
      </c>
      <c r="C7" s="42" t="s">
        <v>11</v>
      </c>
      <c r="D7" s="47">
        <v>1</v>
      </c>
      <c r="E7" s="48"/>
      <c r="F7" s="48"/>
    </row>
    <row r="8" spans="1:6" s="44" customFormat="1" x14ac:dyDescent="0.55000000000000004">
      <c r="A8" s="42">
        <v>3</v>
      </c>
      <c r="B8" s="41" t="s">
        <v>27</v>
      </c>
      <c r="C8" s="42" t="s">
        <v>11</v>
      </c>
      <c r="D8" s="47">
        <v>1</v>
      </c>
      <c r="E8" s="48"/>
      <c r="F8" s="48"/>
    </row>
    <row r="9" spans="1:6" s="44" customFormat="1" x14ac:dyDescent="0.55000000000000004">
      <c r="A9" s="49" t="s">
        <v>12</v>
      </c>
      <c r="B9" s="49"/>
      <c r="C9" s="49"/>
      <c r="D9" s="49"/>
      <c r="E9" s="49"/>
      <c r="F9" s="50"/>
    </row>
    <row r="10" spans="1:6" s="44" customFormat="1" x14ac:dyDescent="0.55000000000000004">
      <c r="A10" s="37" t="s">
        <v>13</v>
      </c>
      <c r="B10" s="45" t="s">
        <v>28</v>
      </c>
      <c r="C10" s="46"/>
      <c r="D10" s="46"/>
      <c r="E10" s="46"/>
      <c r="F10" s="46"/>
    </row>
    <row r="11" spans="1:6" s="44" customFormat="1" ht="30" x14ac:dyDescent="0.55000000000000004">
      <c r="A11" s="42">
        <v>1</v>
      </c>
      <c r="B11" s="41" t="s">
        <v>62</v>
      </c>
      <c r="C11" s="42" t="s">
        <v>14</v>
      </c>
      <c r="D11" s="47">
        <v>6</v>
      </c>
      <c r="E11" s="48"/>
      <c r="F11" s="48"/>
    </row>
    <row r="12" spans="1:6" s="44" customFormat="1" x14ac:dyDescent="0.55000000000000004">
      <c r="A12" s="42">
        <v>2</v>
      </c>
      <c r="B12" s="41" t="s">
        <v>29</v>
      </c>
      <c r="C12" s="42" t="s">
        <v>14</v>
      </c>
      <c r="D12" s="47">
        <v>1</v>
      </c>
      <c r="E12" s="48"/>
      <c r="F12" s="48"/>
    </row>
    <row r="13" spans="1:6" s="44" customFormat="1" x14ac:dyDescent="0.55000000000000004">
      <c r="A13" s="42">
        <v>3</v>
      </c>
      <c r="B13" s="41" t="s">
        <v>30</v>
      </c>
      <c r="C13" s="42" t="s">
        <v>14</v>
      </c>
      <c r="D13" s="47">
        <v>1</v>
      </c>
      <c r="E13" s="48"/>
      <c r="F13" s="48"/>
    </row>
    <row r="14" spans="1:6" s="44" customFormat="1" ht="30" x14ac:dyDescent="0.55000000000000004">
      <c r="A14" s="42">
        <v>4</v>
      </c>
      <c r="B14" s="41" t="s">
        <v>31</v>
      </c>
      <c r="C14" s="42" t="s">
        <v>3</v>
      </c>
      <c r="D14" s="47">
        <f>8*7.5</f>
        <v>60</v>
      </c>
      <c r="E14" s="48"/>
      <c r="F14" s="48"/>
    </row>
    <row r="15" spans="1:6" s="44" customFormat="1" ht="30" x14ac:dyDescent="0.55000000000000004">
      <c r="A15" s="42">
        <v>5</v>
      </c>
      <c r="B15" s="41" t="s">
        <v>63</v>
      </c>
      <c r="C15" s="42" t="s">
        <v>3</v>
      </c>
      <c r="D15" s="47">
        <f>3*7.9</f>
        <v>23.700000000000003</v>
      </c>
      <c r="E15" s="48"/>
      <c r="F15" s="48"/>
    </row>
    <row r="16" spans="1:6" s="44" customFormat="1" x14ac:dyDescent="0.55000000000000004">
      <c r="A16" s="49" t="s">
        <v>32</v>
      </c>
      <c r="B16" s="49"/>
      <c r="C16" s="49"/>
      <c r="D16" s="49"/>
      <c r="E16" s="49"/>
      <c r="F16" s="50"/>
    </row>
    <row r="17" spans="1:11" s="44" customFormat="1" x14ac:dyDescent="0.55000000000000004">
      <c r="A17" s="37" t="s">
        <v>15</v>
      </c>
      <c r="B17" s="45" t="s">
        <v>33</v>
      </c>
      <c r="C17" s="46"/>
      <c r="D17" s="46"/>
      <c r="E17" s="46"/>
      <c r="F17" s="46"/>
    </row>
    <row r="18" spans="1:11" s="44" customFormat="1" x14ac:dyDescent="0.55000000000000004">
      <c r="A18" s="42">
        <v>1</v>
      </c>
      <c r="B18" s="41" t="s">
        <v>41</v>
      </c>
      <c r="C18" s="42" t="s">
        <v>16</v>
      </c>
      <c r="D18" s="51">
        <v>1.68</v>
      </c>
      <c r="E18" s="48"/>
      <c r="F18" s="48"/>
      <c r="K18" s="52"/>
    </row>
    <row r="19" spans="1:11" s="44" customFormat="1" ht="30" x14ac:dyDescent="0.55000000000000004">
      <c r="A19" s="42">
        <v>2</v>
      </c>
      <c r="B19" s="41" t="s">
        <v>57</v>
      </c>
      <c r="C19" s="42" t="s">
        <v>11</v>
      </c>
      <c r="D19" s="51">
        <v>1</v>
      </c>
      <c r="E19" s="48"/>
      <c r="F19" s="48"/>
      <c r="K19" s="52"/>
    </row>
    <row r="20" spans="1:11" s="44" customFormat="1" x14ac:dyDescent="0.55000000000000004">
      <c r="A20" s="49" t="s">
        <v>34</v>
      </c>
      <c r="B20" s="49"/>
      <c r="C20" s="49"/>
      <c r="D20" s="49"/>
      <c r="E20" s="49"/>
      <c r="F20" s="50"/>
    </row>
    <row r="21" spans="1:11" s="44" customFormat="1" x14ac:dyDescent="0.55000000000000004">
      <c r="A21" s="37" t="s">
        <v>36</v>
      </c>
      <c r="B21" s="45" t="s">
        <v>35</v>
      </c>
      <c r="C21" s="46"/>
      <c r="D21" s="46"/>
      <c r="E21" s="46"/>
      <c r="F21" s="46"/>
    </row>
    <row r="22" spans="1:11" s="44" customFormat="1" ht="30" x14ac:dyDescent="0.55000000000000004">
      <c r="A22" s="42">
        <v>1</v>
      </c>
      <c r="B22" s="41" t="s">
        <v>64</v>
      </c>
      <c r="C22" s="42" t="s">
        <v>3</v>
      </c>
      <c r="D22" s="47">
        <v>215.3</v>
      </c>
      <c r="E22" s="48"/>
      <c r="F22" s="48"/>
    </row>
    <row r="23" spans="1:11" s="44" customFormat="1" ht="30" x14ac:dyDescent="0.55000000000000004">
      <c r="A23" s="42">
        <v>2</v>
      </c>
      <c r="B23" s="41" t="s">
        <v>65</v>
      </c>
      <c r="C23" s="42" t="s">
        <v>38</v>
      </c>
      <c r="D23" s="47">
        <v>102</v>
      </c>
      <c r="E23" s="48"/>
      <c r="F23" s="48"/>
    </row>
    <row r="24" spans="1:11" s="44" customFormat="1" x14ac:dyDescent="0.55000000000000004">
      <c r="A24" s="49" t="s">
        <v>39</v>
      </c>
      <c r="B24" s="49"/>
      <c r="C24" s="49"/>
      <c r="D24" s="49"/>
      <c r="E24" s="49"/>
      <c r="F24" s="50"/>
    </row>
    <row r="25" spans="1:11" s="44" customFormat="1" x14ac:dyDescent="0.55000000000000004">
      <c r="A25" s="37" t="s">
        <v>17</v>
      </c>
      <c r="B25" s="45" t="s">
        <v>37</v>
      </c>
      <c r="C25" s="46"/>
      <c r="D25" s="46"/>
      <c r="E25" s="46"/>
      <c r="F25" s="46"/>
    </row>
    <row r="26" spans="1:11" s="44" customFormat="1" ht="30" x14ac:dyDescent="0.55000000000000004">
      <c r="A26" s="42">
        <v>1</v>
      </c>
      <c r="B26" s="41" t="s">
        <v>66</v>
      </c>
      <c r="C26" s="42" t="s">
        <v>11</v>
      </c>
      <c r="D26" s="47">
        <v>1</v>
      </c>
      <c r="E26" s="48"/>
      <c r="F26" s="48"/>
    </row>
    <row r="27" spans="1:11" s="44" customFormat="1" ht="30" x14ac:dyDescent="0.55000000000000004">
      <c r="A27" s="42">
        <v>2</v>
      </c>
      <c r="B27" s="41" t="s">
        <v>67</v>
      </c>
      <c r="C27" s="42" t="s">
        <v>3</v>
      </c>
      <c r="D27" s="47">
        <v>222</v>
      </c>
      <c r="E27" s="48"/>
      <c r="F27" s="48"/>
    </row>
    <row r="28" spans="1:11" s="44" customFormat="1" ht="30" x14ac:dyDescent="0.55000000000000004">
      <c r="A28" s="42">
        <v>3</v>
      </c>
      <c r="B28" s="41" t="s">
        <v>68</v>
      </c>
      <c r="C28" s="42" t="s">
        <v>38</v>
      </c>
      <c r="D28" s="47">
        <v>145</v>
      </c>
      <c r="E28" s="48"/>
      <c r="F28" s="48"/>
    </row>
    <row r="29" spans="1:11" s="44" customFormat="1" x14ac:dyDescent="0.55000000000000004">
      <c r="A29" s="49" t="s">
        <v>43</v>
      </c>
      <c r="B29" s="49"/>
      <c r="C29" s="49"/>
      <c r="D29" s="49"/>
      <c r="E29" s="49"/>
      <c r="F29" s="50"/>
    </row>
    <row r="30" spans="1:11" s="44" customFormat="1" x14ac:dyDescent="0.55000000000000004">
      <c r="A30" s="37" t="s">
        <v>18</v>
      </c>
      <c r="B30" s="45" t="s">
        <v>40</v>
      </c>
      <c r="C30" s="46"/>
      <c r="D30" s="46"/>
      <c r="E30" s="46"/>
      <c r="F30" s="46"/>
    </row>
    <row r="31" spans="1:11" s="44" customFormat="1" ht="45" x14ac:dyDescent="0.55000000000000004">
      <c r="A31" s="42">
        <v>1</v>
      </c>
      <c r="B31" s="41" t="s">
        <v>69</v>
      </c>
      <c r="C31" s="42" t="s">
        <v>3</v>
      </c>
      <c r="D31" s="47">
        <v>81.900000000000006</v>
      </c>
      <c r="E31" s="48"/>
      <c r="F31" s="48"/>
    </row>
    <row r="32" spans="1:11" s="44" customFormat="1" ht="60" x14ac:dyDescent="0.55000000000000004">
      <c r="A32" s="42">
        <v>2</v>
      </c>
      <c r="B32" s="41" t="s">
        <v>70</v>
      </c>
      <c r="C32" s="42" t="s">
        <v>1</v>
      </c>
      <c r="D32" s="47">
        <v>1</v>
      </c>
      <c r="E32" s="48"/>
      <c r="F32" s="48"/>
      <c r="G32" s="53"/>
      <c r="H32" s="54"/>
      <c r="I32" s="54"/>
      <c r="J32" s="54"/>
      <c r="K32" s="54"/>
    </row>
    <row r="33" spans="1:9" s="44" customFormat="1" ht="30" x14ac:dyDescent="0.55000000000000004">
      <c r="A33" s="42">
        <v>3</v>
      </c>
      <c r="B33" s="41" t="s">
        <v>71</v>
      </c>
      <c r="C33" s="42" t="s">
        <v>14</v>
      </c>
      <c r="D33" s="47">
        <v>2</v>
      </c>
      <c r="E33" s="48"/>
      <c r="F33" s="48"/>
    </row>
    <row r="34" spans="1:9" s="44" customFormat="1" x14ac:dyDescent="0.55000000000000004">
      <c r="A34" s="49" t="s">
        <v>44</v>
      </c>
      <c r="B34" s="49"/>
      <c r="C34" s="49"/>
      <c r="D34" s="49"/>
      <c r="E34" s="49"/>
      <c r="F34" s="50"/>
    </row>
    <row r="35" spans="1:9" s="44" customFormat="1" x14ac:dyDescent="0.55000000000000004">
      <c r="A35" s="37" t="s">
        <v>45</v>
      </c>
      <c r="B35" s="45" t="s">
        <v>42</v>
      </c>
      <c r="C35" s="46"/>
      <c r="D35" s="46"/>
      <c r="E35" s="46"/>
      <c r="F35" s="46"/>
    </row>
    <row r="36" spans="1:9" s="44" customFormat="1" ht="30" x14ac:dyDescent="0.55000000000000004">
      <c r="A36" s="42">
        <v>1</v>
      </c>
      <c r="B36" s="41" t="s">
        <v>55</v>
      </c>
      <c r="C36" s="42" t="s">
        <v>14</v>
      </c>
      <c r="D36" s="51">
        <v>1</v>
      </c>
      <c r="E36" s="48"/>
      <c r="F36" s="48"/>
      <c r="G36" s="55"/>
      <c r="I36" s="56"/>
    </row>
    <row r="37" spans="1:9" s="44" customFormat="1" x14ac:dyDescent="0.55000000000000004">
      <c r="A37" s="42">
        <v>2</v>
      </c>
      <c r="B37" s="41" t="s">
        <v>53</v>
      </c>
      <c r="C37" s="42" t="s">
        <v>14</v>
      </c>
      <c r="D37" s="51">
        <v>1</v>
      </c>
      <c r="E37" s="48"/>
      <c r="F37" s="48"/>
    </row>
    <row r="38" spans="1:9" s="44" customFormat="1" x14ac:dyDescent="0.55000000000000004">
      <c r="A38" s="49" t="s">
        <v>50</v>
      </c>
      <c r="B38" s="49"/>
      <c r="C38" s="49"/>
      <c r="D38" s="49"/>
      <c r="E38" s="49"/>
      <c r="F38" s="50"/>
    </row>
    <row r="39" spans="1:9" s="44" customFormat="1" x14ac:dyDescent="0.55000000000000004">
      <c r="A39" s="37" t="s">
        <v>51</v>
      </c>
      <c r="B39" s="45" t="s">
        <v>46</v>
      </c>
      <c r="C39" s="46"/>
      <c r="D39" s="46"/>
      <c r="E39" s="46"/>
      <c r="F39" s="46"/>
    </row>
    <row r="40" spans="1:9" s="44" customFormat="1" ht="30" x14ac:dyDescent="0.55000000000000004">
      <c r="A40" s="42">
        <v>1</v>
      </c>
      <c r="B40" s="41" t="s">
        <v>72</v>
      </c>
      <c r="C40" s="42" t="s">
        <v>11</v>
      </c>
      <c r="D40" s="51">
        <v>1</v>
      </c>
      <c r="E40" s="48"/>
      <c r="F40" s="48"/>
    </row>
    <row r="41" spans="1:9" s="44" customFormat="1" ht="30" x14ac:dyDescent="0.55000000000000004">
      <c r="A41" s="42">
        <v>2</v>
      </c>
      <c r="B41" s="41" t="s">
        <v>58</v>
      </c>
      <c r="C41" s="42" t="s">
        <v>14</v>
      </c>
      <c r="D41" s="51">
        <v>15</v>
      </c>
      <c r="E41" s="48"/>
      <c r="F41" s="48"/>
    </row>
    <row r="42" spans="1:9" s="44" customFormat="1" ht="30" x14ac:dyDescent="0.55000000000000004">
      <c r="A42" s="42">
        <v>3</v>
      </c>
      <c r="B42" s="41" t="s">
        <v>59</v>
      </c>
      <c r="C42" s="42" t="s">
        <v>14</v>
      </c>
      <c r="D42" s="57">
        <v>6</v>
      </c>
      <c r="E42" s="48"/>
      <c r="F42" s="48"/>
    </row>
    <row r="43" spans="1:9" s="44" customFormat="1" x14ac:dyDescent="0.55000000000000004">
      <c r="A43" s="42">
        <v>4</v>
      </c>
      <c r="B43" s="41" t="s">
        <v>24</v>
      </c>
      <c r="C43" s="42" t="s">
        <v>3</v>
      </c>
      <c r="D43" s="51">
        <v>118.54</v>
      </c>
      <c r="E43" s="48"/>
      <c r="F43" s="48"/>
    </row>
    <row r="44" spans="1:9" s="44" customFormat="1" x14ac:dyDescent="0.55000000000000004">
      <c r="A44" s="49" t="s">
        <v>52</v>
      </c>
      <c r="B44" s="49"/>
      <c r="C44" s="49"/>
      <c r="D44" s="49"/>
      <c r="E44" s="49"/>
      <c r="F44" s="50"/>
    </row>
    <row r="45" spans="1:9" s="44" customFormat="1" x14ac:dyDescent="0.55000000000000004">
      <c r="A45" s="37" t="s">
        <v>47</v>
      </c>
      <c r="B45" s="45" t="s">
        <v>48</v>
      </c>
      <c r="C45" s="46"/>
      <c r="D45" s="46"/>
      <c r="E45" s="46"/>
      <c r="F45" s="46"/>
    </row>
    <row r="46" spans="1:9" s="44" customFormat="1" ht="30" x14ac:dyDescent="0.55000000000000004">
      <c r="A46" s="42">
        <v>18</v>
      </c>
      <c r="B46" s="41" t="s">
        <v>73</v>
      </c>
      <c r="C46" s="42" t="s">
        <v>3</v>
      </c>
      <c r="D46" s="51">
        <f>G46+H46</f>
        <v>0</v>
      </c>
      <c r="E46" s="48"/>
      <c r="F46" s="48"/>
    </row>
    <row r="47" spans="1:9" s="44" customFormat="1" x14ac:dyDescent="0.55000000000000004">
      <c r="A47" s="42">
        <v>17</v>
      </c>
      <c r="B47" s="41" t="s">
        <v>56</v>
      </c>
      <c r="C47" s="42" t="s">
        <v>3</v>
      </c>
      <c r="D47" s="51">
        <f>8*11.5</f>
        <v>92</v>
      </c>
      <c r="E47" s="48"/>
      <c r="F47" s="48"/>
    </row>
    <row r="48" spans="1:9" s="44" customFormat="1" x14ac:dyDescent="0.55000000000000004">
      <c r="A48" s="42">
        <v>5</v>
      </c>
      <c r="B48" s="41" t="s">
        <v>74</v>
      </c>
      <c r="C48" s="42" t="s">
        <v>3</v>
      </c>
      <c r="D48" s="51">
        <v>85.12</v>
      </c>
      <c r="E48" s="48"/>
      <c r="F48" s="48"/>
    </row>
    <row r="49" spans="1:17" s="44" customFormat="1" x14ac:dyDescent="0.55000000000000004">
      <c r="A49" s="42">
        <v>4</v>
      </c>
      <c r="B49" s="41" t="s">
        <v>24</v>
      </c>
      <c r="C49" s="42" t="s">
        <v>3</v>
      </c>
      <c r="D49" s="51">
        <v>65</v>
      </c>
      <c r="E49" s="48"/>
      <c r="F49" s="48"/>
    </row>
    <row r="50" spans="1:17" s="44" customFormat="1" x14ac:dyDescent="0.55000000000000004">
      <c r="A50" s="49" t="s">
        <v>49</v>
      </c>
      <c r="B50" s="49"/>
      <c r="C50" s="49"/>
      <c r="D50" s="49"/>
      <c r="E50" s="49"/>
      <c r="F50" s="50"/>
    </row>
    <row r="51" spans="1:17" s="58" customFormat="1" x14ac:dyDescent="0.55000000000000004">
      <c r="A51" s="49"/>
      <c r="B51" s="49"/>
      <c r="C51" s="49"/>
      <c r="D51" s="49"/>
      <c r="E51" s="49"/>
      <c r="F51" s="49"/>
      <c r="H51" s="59"/>
    </row>
    <row r="52" spans="1:17" s="58" customFormat="1" x14ac:dyDescent="0.55000000000000004">
      <c r="A52" s="60" t="s">
        <v>19</v>
      </c>
      <c r="B52" s="60"/>
      <c r="C52" s="60"/>
      <c r="D52" s="60"/>
      <c r="E52" s="60"/>
      <c r="F52" s="50"/>
      <c r="H52" s="59"/>
    </row>
    <row r="55" spans="1:17" s="61" customFormat="1" x14ac:dyDescent="0.5500000000000000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</row>
  </sheetData>
  <mergeCells count="22">
    <mergeCell ref="A34:E34"/>
    <mergeCell ref="A38:E38"/>
    <mergeCell ref="C39:F39"/>
    <mergeCell ref="C10:F10"/>
    <mergeCell ref="A16:E16"/>
    <mergeCell ref="C17:F17"/>
    <mergeCell ref="G32:K32"/>
    <mergeCell ref="A52:E52"/>
    <mergeCell ref="C45:F45"/>
    <mergeCell ref="A50:E50"/>
    <mergeCell ref="A1:F1"/>
    <mergeCell ref="C5:F5"/>
    <mergeCell ref="A9:E9"/>
    <mergeCell ref="C35:F35"/>
    <mergeCell ref="A44:E44"/>
    <mergeCell ref="A51:F51"/>
    <mergeCell ref="A20:E20"/>
    <mergeCell ref="C21:F21"/>
    <mergeCell ref="A24:E24"/>
    <mergeCell ref="C25:F25"/>
    <mergeCell ref="A29:E29"/>
    <mergeCell ref="C30:F30"/>
  </mergeCells>
  <printOptions horizontalCentered="1"/>
  <pageMargins left="0.78740157480314965" right="0.78740157480314998" top="1.1811023622047201" bottom="1.1811023622047201" header="0.5" footer="0.26"/>
  <pageSetup paperSize="9" scale="70" orientation="portrait" horizontalDpi="4294967293" verticalDpi="4294967293" r:id="rId1"/>
  <headerFooter alignWithMargins="0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G27"/>
  <sheetViews>
    <sheetView zoomScaleNormal="100" zoomScaleSheetLayoutView="120" workbookViewId="0">
      <selection activeCell="B17" sqref="B17"/>
    </sheetView>
  </sheetViews>
  <sheetFormatPr defaultColWidth="9.15625" defaultRowHeight="15" x14ac:dyDescent="0.5"/>
  <cols>
    <col min="1" max="1" width="7.83984375" style="1" customWidth="1"/>
    <col min="2" max="2" width="62.26171875" style="1" customWidth="1"/>
    <col min="3" max="3" width="13.9453125" style="1" customWidth="1"/>
    <col min="4" max="4" width="9.15625" style="1"/>
    <col min="5" max="5" width="26.41796875" style="1" customWidth="1"/>
    <col min="6" max="6" width="21.68359375" style="1" customWidth="1"/>
    <col min="7" max="16384" width="9.15625" style="1"/>
  </cols>
  <sheetData>
    <row r="1" spans="1:5" x14ac:dyDescent="0.5">
      <c r="A1" s="30"/>
      <c r="B1" s="30"/>
      <c r="C1" s="17"/>
    </row>
    <row r="2" spans="1:5" s="2" customFormat="1" ht="13.5" customHeight="1" x14ac:dyDescent="0.55000000000000004">
      <c r="A2" s="31" t="s">
        <v>60</v>
      </c>
      <c r="B2" s="31"/>
      <c r="C2" s="31"/>
    </row>
    <row r="3" spans="1:5" s="2" customFormat="1" ht="10.8" customHeight="1" x14ac:dyDescent="0.55000000000000004">
      <c r="A3" s="31"/>
      <c r="B3" s="31"/>
      <c r="C3" s="31"/>
      <c r="D3" s="3"/>
    </row>
    <row r="4" spans="1:5" s="4" customFormat="1" ht="31.2" customHeight="1" x14ac:dyDescent="0.55000000000000004">
      <c r="A4" s="18" t="s">
        <v>20</v>
      </c>
      <c r="B4" s="18" t="s">
        <v>21</v>
      </c>
      <c r="C4" s="27" t="s">
        <v>61</v>
      </c>
    </row>
    <row r="5" spans="1:5" hidden="1" x14ac:dyDescent="0.5">
      <c r="A5" s="5">
        <v>1</v>
      </c>
      <c r="B5" s="5">
        <v>2</v>
      </c>
      <c r="C5" s="5"/>
    </row>
    <row r="6" spans="1:5" x14ac:dyDescent="0.5">
      <c r="A6" s="62" t="str">
        <f>'[2]BOQ '!A10</f>
        <v>I</v>
      </c>
      <c r="B6" s="63" t="str">
        <f>BoQ!B5</f>
        <v xml:space="preserve">Preparation Works </v>
      </c>
      <c r="C6" s="62"/>
    </row>
    <row r="7" spans="1:5" x14ac:dyDescent="0.5">
      <c r="A7" s="24" t="str">
        <f>'[2]BOQ '!A18</f>
        <v>II</v>
      </c>
      <c r="B7" s="25" t="str">
        <f>BoQ!B10</f>
        <v>Demolition Work</v>
      </c>
      <c r="C7" s="24"/>
    </row>
    <row r="8" spans="1:5" x14ac:dyDescent="0.5">
      <c r="A8" s="24" t="str">
        <f>'[2]BOQ '!A41</f>
        <v>III</v>
      </c>
      <c r="B8" s="25" t="str">
        <f>BoQ!B17</f>
        <v>Stone Masonry and Concrete Work</v>
      </c>
      <c r="C8" s="24"/>
    </row>
    <row r="9" spans="1:5" x14ac:dyDescent="0.5">
      <c r="A9" s="24" t="s">
        <v>36</v>
      </c>
      <c r="B9" s="26" t="str">
        <f>BoQ!B21</f>
        <v>Tile Work</v>
      </c>
      <c r="C9" s="24"/>
    </row>
    <row r="10" spans="1:5" x14ac:dyDescent="0.5">
      <c r="A10" s="24" t="s">
        <v>17</v>
      </c>
      <c r="B10" s="25" t="str">
        <f>BoQ!B25</f>
        <v>Ceiling Work</v>
      </c>
      <c r="C10" s="24"/>
    </row>
    <row r="11" spans="1:5" x14ac:dyDescent="0.5">
      <c r="A11" s="24" t="s">
        <v>18</v>
      </c>
      <c r="B11" s="25" t="str">
        <f>BoQ!B30</f>
        <v>Wall, Door and Window Work</v>
      </c>
      <c r="C11" s="24"/>
    </row>
    <row r="12" spans="1:5" x14ac:dyDescent="0.5">
      <c r="A12" s="24" t="s">
        <v>45</v>
      </c>
      <c r="B12" s="26" t="str">
        <f>BoQ!B35</f>
        <v>Furniture and Others Work</v>
      </c>
      <c r="C12" s="24"/>
    </row>
    <row r="13" spans="1:5" x14ac:dyDescent="0.5">
      <c r="A13" s="24" t="s">
        <v>51</v>
      </c>
      <c r="B13" s="25" t="str">
        <f>BoQ!B39</f>
        <v>Electrical and Mechanical Work</v>
      </c>
      <c r="C13" s="24"/>
    </row>
    <row r="14" spans="1:5" x14ac:dyDescent="0.5">
      <c r="A14" s="24" t="s">
        <v>47</v>
      </c>
      <c r="B14" s="25" t="str">
        <f>BoQ!B45</f>
        <v>Painting</v>
      </c>
      <c r="C14" s="24"/>
    </row>
    <row r="15" spans="1:5" s="4" customFormat="1" x14ac:dyDescent="0.55000000000000004">
      <c r="A15" s="5"/>
      <c r="B15" s="19" t="s">
        <v>22</v>
      </c>
      <c r="C15" s="5"/>
      <c r="E15" s="6"/>
    </row>
    <row r="16" spans="1:5" x14ac:dyDescent="0.5">
      <c r="E16" s="7"/>
    </row>
    <row r="27" spans="7:7" x14ac:dyDescent="0.5">
      <c r="G27" s="1" t="s">
        <v>23</v>
      </c>
    </row>
  </sheetData>
  <mergeCells count="2">
    <mergeCell ref="A2:C3"/>
    <mergeCell ref="A1:B1"/>
  </mergeCells>
  <printOptions horizontalCentered="1"/>
  <pageMargins left="1.1023622047244095" right="1.1811023622047245" top="0.59055118110236227" bottom="1.181102362204724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L15"/>
  <sheetViews>
    <sheetView tabSelected="1" zoomScale="80" zoomScaleNormal="80" zoomScaleSheetLayoutView="70" zoomScalePageLayoutView="40" workbookViewId="0">
      <selection activeCell="D8" sqref="D8"/>
    </sheetView>
  </sheetViews>
  <sheetFormatPr defaultColWidth="8.68359375" defaultRowHeight="15.3" x14ac:dyDescent="0.55000000000000004"/>
  <cols>
    <col min="1" max="1" width="7.15625" style="8" customWidth="1"/>
    <col min="2" max="2" width="42.1015625" style="8" customWidth="1"/>
    <col min="3" max="12" width="12.62890625" style="8" customWidth="1"/>
    <col min="13" max="16384" width="8.68359375" style="8"/>
  </cols>
  <sheetData>
    <row r="1" spans="1:12" ht="30.75" customHeight="1" x14ac:dyDescent="0.55000000000000004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9" customFormat="1" ht="18" customHeight="1" x14ac:dyDescent="0.55000000000000004">
      <c r="A2" s="34" t="s">
        <v>0</v>
      </c>
      <c r="B2" s="34" t="s">
        <v>6</v>
      </c>
      <c r="C2" s="32" t="s">
        <v>54</v>
      </c>
      <c r="D2" s="32"/>
      <c r="E2" s="32"/>
      <c r="F2" s="32"/>
      <c r="G2" s="32"/>
      <c r="H2" s="32"/>
      <c r="I2" s="32"/>
      <c r="J2" s="32"/>
      <c r="K2" s="32"/>
      <c r="L2" s="32"/>
    </row>
    <row r="3" spans="1:12" s="9" customFormat="1" ht="18" customHeight="1" x14ac:dyDescent="0.55000000000000004">
      <c r="A3" s="34"/>
      <c r="B3" s="34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9" customFormat="1" ht="18" customHeight="1" x14ac:dyDescent="0.55000000000000004">
      <c r="A4" s="34"/>
      <c r="B4" s="34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</row>
    <row r="5" spans="1:12" s="11" customFormat="1" ht="24" hidden="1" customHeight="1" x14ac:dyDescent="0.5500000000000000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s="12" customFormat="1" ht="7.5" hidden="1" customHeight="1" x14ac:dyDescent="0.55000000000000004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s="15" customFormat="1" ht="38.25" customHeight="1" x14ac:dyDescent="0.55000000000000004">
      <c r="A7" s="14" t="s">
        <v>10</v>
      </c>
      <c r="B7" s="13" t="str">
        <f>BoQ!B5</f>
        <v xml:space="preserve">Preparation Works </v>
      </c>
      <c r="C7" s="28"/>
      <c r="D7" s="20"/>
      <c r="E7" s="20"/>
      <c r="F7" s="21"/>
      <c r="G7" s="20"/>
      <c r="H7" s="20"/>
      <c r="I7" s="20"/>
      <c r="J7" s="20"/>
      <c r="K7" s="20"/>
      <c r="L7" s="20"/>
    </row>
    <row r="8" spans="1:12" s="15" customFormat="1" ht="38.25" customHeight="1" x14ac:dyDescent="0.55000000000000004">
      <c r="A8" s="14" t="s">
        <v>13</v>
      </c>
      <c r="B8" s="16" t="str">
        <f>BoQ!B10</f>
        <v>Demolition Work</v>
      </c>
      <c r="C8" s="20"/>
      <c r="D8" s="28"/>
      <c r="E8" s="20"/>
      <c r="F8" s="22"/>
      <c r="G8" s="20"/>
      <c r="H8" s="20"/>
      <c r="I8" s="20"/>
      <c r="J8" s="20"/>
      <c r="K8" s="20"/>
      <c r="L8" s="20"/>
    </row>
    <row r="9" spans="1:12" s="15" customFormat="1" ht="38.25" customHeight="1" x14ac:dyDescent="0.55000000000000004">
      <c r="A9" s="14" t="s">
        <v>15</v>
      </c>
      <c r="B9" s="13" t="str">
        <f>BoQ!B17</f>
        <v>Stone Masonry and Concrete Work</v>
      </c>
      <c r="C9" s="21"/>
      <c r="D9" s="21"/>
      <c r="E9" s="28"/>
      <c r="F9" s="20"/>
      <c r="G9" s="23"/>
      <c r="H9" s="20"/>
      <c r="I9" s="20"/>
      <c r="J9" s="20"/>
      <c r="K9" s="20"/>
      <c r="L9" s="20"/>
    </row>
    <row r="10" spans="1:12" s="15" customFormat="1" ht="38.25" customHeight="1" x14ac:dyDescent="0.55000000000000004">
      <c r="A10" s="14" t="s">
        <v>36</v>
      </c>
      <c r="B10" s="13" t="str">
        <f>BoQ!B21</f>
        <v>Tile Work</v>
      </c>
      <c r="C10" s="23"/>
      <c r="D10" s="20"/>
      <c r="E10" s="28"/>
      <c r="F10" s="29"/>
      <c r="G10" s="20"/>
      <c r="H10" s="20"/>
      <c r="I10" s="20"/>
      <c r="J10" s="20"/>
      <c r="K10" s="20"/>
      <c r="L10" s="20"/>
    </row>
    <row r="11" spans="1:12" s="15" customFormat="1" ht="38.25" customHeight="1" x14ac:dyDescent="0.55000000000000004">
      <c r="A11" s="14" t="s">
        <v>17</v>
      </c>
      <c r="B11" s="16" t="str">
        <f>BoQ!B25</f>
        <v>Ceiling Work</v>
      </c>
      <c r="C11" s="20"/>
      <c r="D11" s="23"/>
      <c r="E11" s="23"/>
      <c r="F11" s="28"/>
      <c r="G11" s="28"/>
      <c r="H11" s="20"/>
      <c r="I11" s="20"/>
      <c r="J11" s="20"/>
      <c r="K11" s="20"/>
      <c r="L11" s="20"/>
    </row>
    <row r="12" spans="1:12" s="15" customFormat="1" ht="38.25" customHeight="1" x14ac:dyDescent="0.55000000000000004">
      <c r="A12" s="14" t="s">
        <v>18</v>
      </c>
      <c r="B12" s="13" t="str">
        <f>BoQ!B30</f>
        <v>Wall, Door and Window Work</v>
      </c>
      <c r="C12" s="21"/>
      <c r="D12" s="21"/>
      <c r="E12" s="21"/>
      <c r="F12" s="23"/>
      <c r="G12" s="28"/>
      <c r="H12" s="28"/>
      <c r="I12" s="28"/>
      <c r="J12" s="28"/>
      <c r="K12" s="20"/>
      <c r="L12" s="23"/>
    </row>
    <row r="13" spans="1:12" s="15" customFormat="1" ht="38.25" customHeight="1" x14ac:dyDescent="0.55000000000000004">
      <c r="A13" s="14" t="s">
        <v>45</v>
      </c>
      <c r="B13" s="13" t="str">
        <f>BoQ!B35</f>
        <v>Furniture and Others Work</v>
      </c>
      <c r="C13" s="23"/>
      <c r="D13" s="28"/>
      <c r="E13" s="28"/>
      <c r="F13" s="29"/>
      <c r="G13" s="28"/>
      <c r="H13" s="20"/>
      <c r="I13" s="20"/>
      <c r="J13" s="20"/>
      <c r="K13" s="20"/>
      <c r="L13" s="20"/>
    </row>
    <row r="14" spans="1:12" s="15" customFormat="1" ht="38.25" customHeight="1" x14ac:dyDescent="0.55000000000000004">
      <c r="A14" s="14" t="s">
        <v>51</v>
      </c>
      <c r="B14" s="16" t="str">
        <f>BoQ!B39</f>
        <v>Electrical and Mechanical Work</v>
      </c>
      <c r="C14" s="20"/>
      <c r="D14" s="23"/>
      <c r="E14" s="23"/>
      <c r="F14" s="22"/>
      <c r="G14" s="20"/>
      <c r="H14" s="20"/>
      <c r="I14" s="20"/>
      <c r="J14" s="28"/>
      <c r="K14" s="28"/>
      <c r="L14" s="20"/>
    </row>
    <row r="15" spans="1:12" s="15" customFormat="1" ht="38.25" customHeight="1" x14ac:dyDescent="0.55000000000000004">
      <c r="A15" s="14" t="s">
        <v>47</v>
      </c>
      <c r="B15" s="13" t="str">
        <f>BoQ!B45</f>
        <v>Painting</v>
      </c>
      <c r="C15" s="21"/>
      <c r="D15" s="21"/>
      <c r="E15" s="21"/>
      <c r="F15" s="20"/>
      <c r="G15" s="23"/>
      <c r="H15" s="20"/>
      <c r="I15" s="20"/>
      <c r="J15" s="20"/>
      <c r="K15" s="20"/>
      <c r="L15" s="28"/>
    </row>
  </sheetData>
  <mergeCells count="4">
    <mergeCell ref="C2:L3"/>
    <mergeCell ref="A1:L1"/>
    <mergeCell ref="A2:A4"/>
    <mergeCell ref="B2:B4"/>
  </mergeCells>
  <printOptions horizontalCentered="1"/>
  <pageMargins left="0.35433070866141736" right="0.31496062992125984" top="0.74803149606299213" bottom="0.74803149606299213" header="0.31496062992125984" footer="0.31496062992125984"/>
  <pageSetup paperSize="9" scale="70" orientation="landscape" horizontalDpi="4294967293" verticalDpi="4294967293" r:id="rId1"/>
  <headerFooter alignWithMargins="0">
    <oddHeader xml:space="preserve">&amp;L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BoQ</vt:lpstr>
      <vt:lpstr>SUMMARY BoQ</vt:lpstr>
      <vt:lpstr>Time Schedule</vt:lpstr>
      <vt:lpstr>BoQ!Print_Area</vt:lpstr>
      <vt:lpstr>'SUMMARY BoQ'!Print_Area</vt:lpstr>
      <vt:lpstr>'Time Schedule'!Print_Area</vt:lpstr>
      <vt:lpstr>BoQ!Print_Titles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Ceu Soares</dc:creator>
  <cp:lastModifiedBy>Natia Lipartiani</cp:lastModifiedBy>
  <cp:lastPrinted>2019-11-19T14:28:43Z</cp:lastPrinted>
  <dcterms:created xsi:type="dcterms:W3CDTF">2018-09-11T02:26:10Z</dcterms:created>
  <dcterms:modified xsi:type="dcterms:W3CDTF">2019-11-19T14:28:55Z</dcterms:modified>
</cp:coreProperties>
</file>