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kenisha_thom_undp_org/Documents/InstitutionalContracts/2020/GEF5-Lighting/SLD.LLD.Docs/"/>
    </mc:Choice>
  </mc:AlternateContent>
  <xr:revisionPtr revIDLastSave="0" documentId="8_{2832763C-C31F-4D19-A1BB-86CCE62C1845}" xr6:coauthVersionLast="44" xr6:coauthVersionMax="44" xr10:uidLastSave="{00000000-0000-0000-0000-000000000000}"/>
  <bookViews>
    <workbookView xWindow="-108" yWindow="-108" windowWidth="23256" windowHeight="12576" xr2:uid="{9A6CB2E3-D638-454A-B976-E1097C29D2D3}"/>
  </bookViews>
  <sheets>
    <sheet name="SAV Lighting Sorted by Zone" sheetId="3" r:id="rId1"/>
    <sheet name="SAV Final Lighting 19Apr19" sheetId="1" r:id="rId2"/>
  </sheets>
  <definedNames>
    <definedName name="_xlnm._FilterDatabase" localSheetId="1" hidden="1">'SAV Final Lighting 19Apr19'!$B$4:$W$163</definedName>
    <definedName name="_xlnm._FilterDatabase" localSheetId="0" hidden="1">'SAV Lighting Sorted by Zone'!$B$4:$W$158</definedName>
    <definedName name="Balasto" localSheetId="1">#REF!</definedName>
    <definedName name="Balasto" localSheetId="0">#REF!</definedName>
    <definedName name="Balasto">#REF!</definedName>
    <definedName name="controltype" localSheetId="1">#REF!</definedName>
    <definedName name="controltype" localSheetId="0">#REF!</definedName>
    <definedName name="controltype">#REF!</definedName>
    <definedName name="Day" localSheetId="1">#REF!</definedName>
    <definedName name="Day" localSheetId="0">#REF!</definedName>
    <definedName name="Day">#REF!</definedName>
    <definedName name="ElecSupplies" localSheetId="1">#REF!</definedName>
    <definedName name="ElecSupplies" localSheetId="0">#REF!</definedName>
    <definedName name="ElecSupplies">#REF!</definedName>
    <definedName name="EnergyUnits" localSheetId="1">#REF!</definedName>
    <definedName name="EnergyUnits" localSheetId="0">#REF!</definedName>
    <definedName name="EnergyUnits">#REF!</definedName>
    <definedName name="Gasmeter" localSheetId="1">#REF!</definedName>
    <definedName name="Gasmeter" localSheetId="0">#REF!</definedName>
    <definedName name="Gasmeter">#REF!</definedName>
    <definedName name="Gastank" localSheetId="1">#REF!</definedName>
    <definedName name="Gastank" localSheetId="0">#REF!</definedName>
    <definedName name="Gastank">#REF!</definedName>
    <definedName name="Generator" localSheetId="1">#REF!</definedName>
    <definedName name="Generator" localSheetId="0">#REF!</definedName>
    <definedName name="Generator">#REF!</definedName>
    <definedName name="lamp" localSheetId="1">#REF!</definedName>
    <definedName name="lamp" localSheetId="0">#REF!</definedName>
    <definedName name="lamp">#REF!</definedName>
    <definedName name="Lampara" localSheetId="1">#REF!</definedName>
    <definedName name="Lampara" localSheetId="0">#REF!</definedName>
    <definedName name="Lampara">#REF!</definedName>
    <definedName name="luminaria" localSheetId="1">#REF!</definedName>
    <definedName name="luminaria" localSheetId="0">#REF!</definedName>
    <definedName name="luminaria">#REF!</definedName>
    <definedName name="Months" localSheetId="1">#REF!</definedName>
    <definedName name="Months" localSheetId="0">#REF!</definedName>
    <definedName name="Months">#REF!</definedName>
    <definedName name="Plugload_type" localSheetId="1">#REF!</definedName>
    <definedName name="Plugload_type" localSheetId="0">#REF!</definedName>
    <definedName name="Plugload_type">#REF!</definedName>
    <definedName name="_xlnm.Print_Area" localSheetId="1">'SAV Final Lighting 19Apr19'!$B$2:$P$163</definedName>
    <definedName name="_xlnm.Print_Area" localSheetId="0">'SAV Lighting Sorted by Zone'!$B$2:$P$158</definedName>
    <definedName name="sas" localSheetId="1">#REF!</definedName>
    <definedName name="sas" localSheetId="0">#REF!</definedName>
    <definedName name="sas">#REF!</definedName>
    <definedName name="System" localSheetId="1">#REF!</definedName>
    <definedName name="System" localSheetId="0">#REF!</definedName>
    <definedName name="System">#REF!</definedName>
    <definedName name="tanklpg" localSheetId="1">#REF!</definedName>
    <definedName name="tanklpg" localSheetId="0">#REF!</definedName>
    <definedName name="tanklpg">#REF!</definedName>
    <definedName name="type_air" localSheetId="1">#REF!</definedName>
    <definedName name="type_air" localSheetId="0">#REF!</definedName>
    <definedName name="type_air">#REF!</definedName>
    <definedName name="typesair" localSheetId="1">#REF!</definedName>
    <definedName name="typesair" localSheetId="0">#REF!</definedName>
    <definedName name="typesair">#REF!</definedName>
    <definedName name="UnitConversionTable" localSheetId="1">#REF!</definedName>
    <definedName name="UnitConversionTable" localSheetId="0">#REF!</definedName>
    <definedName name="UnitConversionTable">#REF!</definedName>
    <definedName name="watermeter" localSheetId="1">#REF!</definedName>
    <definedName name="watermeter" localSheetId="0">#REF!</definedName>
    <definedName name="watermeter">#REF!</definedName>
    <definedName name="Year" localSheetId="1">#REF!</definedName>
    <definedName name="Year" localSheetId="0">#REF!</definedName>
    <definedName name="Year">#REF!</definedName>
    <definedName name="zona" localSheetId="1">#REF!</definedName>
    <definedName name="zona" localSheetId="0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3" l="1"/>
  <c r="L48" i="3" s="1"/>
  <c r="O48" i="3" s="1"/>
  <c r="J153" i="3"/>
  <c r="L153" i="3" s="1"/>
  <c r="O153" i="3" s="1"/>
  <c r="J154" i="3"/>
  <c r="L154" i="3" s="1"/>
  <c r="O154" i="3" s="1"/>
  <c r="J158" i="3"/>
  <c r="L158" i="3" s="1"/>
  <c r="O158" i="3" s="1"/>
  <c r="J147" i="3"/>
  <c r="L147" i="3" s="1"/>
  <c r="O147" i="3" s="1"/>
  <c r="J146" i="3"/>
  <c r="L146" i="3" s="1"/>
  <c r="O146" i="3" s="1"/>
  <c r="J145" i="3"/>
  <c r="L145" i="3" s="1"/>
  <c r="O145" i="3" s="1"/>
  <c r="J125" i="3"/>
  <c r="L125" i="3" s="1"/>
  <c r="O125" i="3" s="1"/>
  <c r="J124" i="3"/>
  <c r="L124" i="3" s="1"/>
  <c r="O124" i="3" s="1"/>
  <c r="J20" i="3"/>
  <c r="L20" i="3" s="1"/>
  <c r="O20" i="3" s="1"/>
  <c r="J19" i="3"/>
  <c r="L19" i="3" s="1"/>
  <c r="O19" i="3" s="1"/>
  <c r="J18" i="3"/>
  <c r="L18" i="3" s="1"/>
  <c r="O18" i="3" s="1"/>
  <c r="J108" i="3"/>
  <c r="L108" i="3" s="1"/>
  <c r="O108" i="3" s="1"/>
  <c r="J107" i="3"/>
  <c r="L107" i="3" s="1"/>
  <c r="O107" i="3" s="1"/>
  <c r="J106" i="3"/>
  <c r="L106" i="3" s="1"/>
  <c r="O106" i="3" s="1"/>
  <c r="J105" i="3"/>
  <c r="L105" i="3" s="1"/>
  <c r="O105" i="3" s="1"/>
  <c r="J104" i="3"/>
  <c r="L104" i="3" s="1"/>
  <c r="O104" i="3" s="1"/>
  <c r="J103" i="3"/>
  <c r="L103" i="3" s="1"/>
  <c r="O103" i="3" s="1"/>
  <c r="J102" i="3"/>
  <c r="L102" i="3" s="1"/>
  <c r="O102" i="3" s="1"/>
  <c r="J47" i="3"/>
  <c r="L47" i="3" s="1"/>
  <c r="O47" i="3" s="1"/>
  <c r="J46" i="3"/>
  <c r="L46" i="3" s="1"/>
  <c r="O46" i="3" s="1"/>
  <c r="J45" i="3"/>
  <c r="L45" i="3" s="1"/>
  <c r="O45" i="3" s="1"/>
  <c r="J44" i="3"/>
  <c r="L44" i="3" s="1"/>
  <c r="O44" i="3" s="1"/>
  <c r="J43" i="3"/>
  <c r="L43" i="3" s="1"/>
  <c r="J152" i="3"/>
  <c r="L152" i="3" s="1"/>
  <c r="O152" i="3" s="1"/>
  <c r="J63" i="3"/>
  <c r="L63" i="3" s="1"/>
  <c r="O63" i="3" s="1"/>
  <c r="J62" i="3"/>
  <c r="L62" i="3" s="1"/>
  <c r="O62" i="3" s="1"/>
  <c r="J61" i="3"/>
  <c r="L61" i="3" s="1"/>
  <c r="O61" i="3" s="1"/>
  <c r="J60" i="3"/>
  <c r="L60" i="3" s="1"/>
  <c r="O60" i="3" s="1"/>
  <c r="J59" i="3"/>
  <c r="L59" i="3" s="1"/>
  <c r="O59" i="3" s="1"/>
  <c r="J58" i="3"/>
  <c r="L58" i="3" s="1"/>
  <c r="O58" i="3" s="1"/>
  <c r="J57" i="3"/>
  <c r="L57" i="3" s="1"/>
  <c r="O57" i="3" s="1"/>
  <c r="J56" i="3"/>
  <c r="L56" i="3" s="1"/>
  <c r="O56" i="3" s="1"/>
  <c r="J55" i="3"/>
  <c r="L55" i="3" s="1"/>
  <c r="O55" i="3" s="1"/>
  <c r="J54" i="3"/>
  <c r="L54" i="3" s="1"/>
  <c r="O54" i="3" s="1"/>
  <c r="J53" i="3"/>
  <c r="L53" i="3" s="1"/>
  <c r="O53" i="3" s="1"/>
  <c r="L157" i="3"/>
  <c r="O157" i="3" s="1"/>
  <c r="J157" i="3"/>
  <c r="J156" i="3"/>
  <c r="L156" i="3" s="1"/>
  <c r="O156" i="3" s="1"/>
  <c r="J128" i="3"/>
  <c r="L128" i="3" s="1"/>
  <c r="O128" i="3" s="1"/>
  <c r="J127" i="3"/>
  <c r="L127" i="3" s="1"/>
  <c r="O127" i="3" s="1"/>
  <c r="J144" i="3"/>
  <c r="L144" i="3" s="1"/>
  <c r="O144" i="3" s="1"/>
  <c r="J143" i="3"/>
  <c r="L143" i="3" s="1"/>
  <c r="O143" i="3" s="1"/>
  <c r="J142" i="3"/>
  <c r="L142" i="3" s="1"/>
  <c r="O142" i="3" s="1"/>
  <c r="J141" i="3"/>
  <c r="L141" i="3" s="1"/>
  <c r="O141" i="3" s="1"/>
  <c r="J140" i="3"/>
  <c r="L140" i="3" s="1"/>
  <c r="O140" i="3" s="1"/>
  <c r="J139" i="3"/>
  <c r="L139" i="3" s="1"/>
  <c r="O139" i="3" s="1"/>
  <c r="J138" i="3"/>
  <c r="L138" i="3" s="1"/>
  <c r="O138" i="3" s="1"/>
  <c r="J137" i="3"/>
  <c r="L137" i="3" s="1"/>
  <c r="O137" i="3" s="1"/>
  <c r="J136" i="3"/>
  <c r="L136" i="3" s="1"/>
  <c r="O136" i="3" s="1"/>
  <c r="J135" i="3"/>
  <c r="L135" i="3" s="1"/>
  <c r="O135" i="3" s="1"/>
  <c r="J134" i="3"/>
  <c r="L134" i="3" s="1"/>
  <c r="O134" i="3" s="1"/>
  <c r="J133" i="3"/>
  <c r="L133" i="3" s="1"/>
  <c r="O133" i="3" s="1"/>
  <c r="J132" i="3"/>
  <c r="L132" i="3" s="1"/>
  <c r="O132" i="3" s="1"/>
  <c r="J131" i="3"/>
  <c r="L131" i="3" s="1"/>
  <c r="O131" i="3" s="1"/>
  <c r="J130" i="3"/>
  <c r="L130" i="3" s="1"/>
  <c r="O130" i="3" s="1"/>
  <c r="J150" i="3"/>
  <c r="L150" i="3" s="1"/>
  <c r="O150" i="3" s="1"/>
  <c r="J149" i="3"/>
  <c r="L149" i="3" s="1"/>
  <c r="O149" i="3" s="1"/>
  <c r="J148" i="3"/>
  <c r="L148" i="3" s="1"/>
  <c r="O148" i="3" s="1"/>
  <c r="J123" i="3"/>
  <c r="L123" i="3" s="1"/>
  <c r="O123" i="3" s="1"/>
  <c r="J122" i="3"/>
  <c r="L122" i="3" s="1"/>
  <c r="O122" i="3" s="1"/>
  <c r="J121" i="3"/>
  <c r="L121" i="3" s="1"/>
  <c r="O121" i="3" s="1"/>
  <c r="J120" i="3"/>
  <c r="L120" i="3" s="1"/>
  <c r="O120" i="3" s="1"/>
  <c r="J119" i="3"/>
  <c r="L119" i="3" s="1"/>
  <c r="O119" i="3" s="1"/>
  <c r="L118" i="3"/>
  <c r="O118" i="3" s="1"/>
  <c r="J118" i="3"/>
  <c r="J117" i="3"/>
  <c r="L117" i="3" s="1"/>
  <c r="O117" i="3" s="1"/>
  <c r="J116" i="3"/>
  <c r="L116" i="3" s="1"/>
  <c r="O116" i="3" s="1"/>
  <c r="J115" i="3"/>
  <c r="L115" i="3" s="1"/>
  <c r="O115" i="3" s="1"/>
  <c r="J114" i="3"/>
  <c r="L114" i="3" s="1"/>
  <c r="O114" i="3" s="1"/>
  <c r="J113" i="3"/>
  <c r="L113" i="3" s="1"/>
  <c r="O113" i="3" s="1"/>
  <c r="J112" i="3"/>
  <c r="L112" i="3" s="1"/>
  <c r="O112" i="3" s="1"/>
  <c r="J17" i="3"/>
  <c r="L17" i="3" s="1"/>
  <c r="O17" i="3" s="1"/>
  <c r="J16" i="3"/>
  <c r="L16" i="3" s="1"/>
  <c r="O16" i="3" s="1"/>
  <c r="J15" i="3"/>
  <c r="L15" i="3" s="1"/>
  <c r="O15" i="3" s="1"/>
  <c r="J14" i="3"/>
  <c r="L14" i="3" s="1"/>
  <c r="O14" i="3" s="1"/>
  <c r="J13" i="3"/>
  <c r="L13" i="3" s="1"/>
  <c r="O13" i="3" s="1"/>
  <c r="J12" i="3"/>
  <c r="L12" i="3" s="1"/>
  <c r="O12" i="3" s="1"/>
  <c r="J11" i="3"/>
  <c r="L11" i="3" s="1"/>
  <c r="O11" i="3" s="1"/>
  <c r="J10" i="3"/>
  <c r="L10" i="3" s="1"/>
  <c r="O10" i="3" s="1"/>
  <c r="J101" i="3"/>
  <c r="L101" i="3" s="1"/>
  <c r="O101" i="3" s="1"/>
  <c r="L100" i="3"/>
  <c r="O100" i="3" s="1"/>
  <c r="J100" i="3"/>
  <c r="J99" i="3"/>
  <c r="L99" i="3" s="1"/>
  <c r="O99" i="3" s="1"/>
  <c r="J98" i="3"/>
  <c r="L98" i="3" s="1"/>
  <c r="O98" i="3" s="1"/>
  <c r="J97" i="3"/>
  <c r="L97" i="3" s="1"/>
  <c r="O97" i="3" s="1"/>
  <c r="J96" i="3"/>
  <c r="L96" i="3" s="1"/>
  <c r="O96" i="3" s="1"/>
  <c r="J95" i="3"/>
  <c r="L95" i="3" s="1"/>
  <c r="O95" i="3" s="1"/>
  <c r="J94" i="3"/>
  <c r="L94" i="3" s="1"/>
  <c r="O94" i="3" s="1"/>
  <c r="J93" i="3"/>
  <c r="L93" i="3" s="1"/>
  <c r="O93" i="3" s="1"/>
  <c r="J92" i="3"/>
  <c r="L92" i="3" s="1"/>
  <c r="O92" i="3" s="1"/>
  <c r="J91" i="3"/>
  <c r="L91" i="3" s="1"/>
  <c r="O91" i="3" s="1"/>
  <c r="J90" i="3"/>
  <c r="L90" i="3" s="1"/>
  <c r="O90" i="3" s="1"/>
  <c r="J89" i="3"/>
  <c r="L89" i="3" s="1"/>
  <c r="O89" i="3" s="1"/>
  <c r="J88" i="3"/>
  <c r="L88" i="3" s="1"/>
  <c r="O88" i="3" s="1"/>
  <c r="J87" i="3"/>
  <c r="L87" i="3" s="1"/>
  <c r="O87" i="3" s="1"/>
  <c r="J86" i="3"/>
  <c r="L86" i="3" s="1"/>
  <c r="O86" i="3" s="1"/>
  <c r="J85" i="3"/>
  <c r="L85" i="3" s="1"/>
  <c r="O85" i="3" s="1"/>
  <c r="L84" i="3"/>
  <c r="O84" i="3" s="1"/>
  <c r="J84" i="3"/>
  <c r="J83" i="3"/>
  <c r="L83" i="3" s="1"/>
  <c r="O83" i="3" s="1"/>
  <c r="J82" i="3"/>
  <c r="L82" i="3" s="1"/>
  <c r="O82" i="3" s="1"/>
  <c r="J81" i="3"/>
  <c r="L81" i="3" s="1"/>
  <c r="O81" i="3" s="1"/>
  <c r="J80" i="3"/>
  <c r="L80" i="3" s="1"/>
  <c r="O80" i="3" s="1"/>
  <c r="J79" i="3"/>
  <c r="L79" i="3" s="1"/>
  <c r="O79" i="3" s="1"/>
  <c r="J78" i="3"/>
  <c r="L78" i="3" s="1"/>
  <c r="O78" i="3" s="1"/>
  <c r="J77" i="3"/>
  <c r="L77" i="3" s="1"/>
  <c r="O77" i="3" s="1"/>
  <c r="J76" i="3"/>
  <c r="L76" i="3" s="1"/>
  <c r="O76" i="3" s="1"/>
  <c r="J75" i="3"/>
  <c r="L75" i="3" s="1"/>
  <c r="O75" i="3" s="1"/>
  <c r="J74" i="3"/>
  <c r="L74" i="3" s="1"/>
  <c r="O74" i="3" s="1"/>
  <c r="J73" i="3"/>
  <c r="L73" i="3" s="1"/>
  <c r="O73" i="3" s="1"/>
  <c r="J72" i="3"/>
  <c r="L72" i="3" s="1"/>
  <c r="O72" i="3" s="1"/>
  <c r="J71" i="3"/>
  <c r="L71" i="3" s="1"/>
  <c r="O71" i="3" s="1"/>
  <c r="J70" i="3"/>
  <c r="L70" i="3" s="1"/>
  <c r="O70" i="3" s="1"/>
  <c r="J69" i="3"/>
  <c r="L69" i="3" s="1"/>
  <c r="O69" i="3" s="1"/>
  <c r="L68" i="3"/>
  <c r="O68" i="3" s="1"/>
  <c r="J68" i="3"/>
  <c r="J67" i="3"/>
  <c r="L67" i="3" s="1"/>
  <c r="O67" i="3" s="1"/>
  <c r="J42" i="3"/>
  <c r="L42" i="3" s="1"/>
  <c r="O42" i="3" s="1"/>
  <c r="J41" i="3"/>
  <c r="L41" i="3" s="1"/>
  <c r="O41" i="3" s="1"/>
  <c r="J40" i="3"/>
  <c r="L40" i="3" s="1"/>
  <c r="O40" i="3" s="1"/>
  <c r="J39" i="3"/>
  <c r="L39" i="3" s="1"/>
  <c r="O39" i="3" s="1"/>
  <c r="J38" i="3"/>
  <c r="L38" i="3" s="1"/>
  <c r="O38" i="3" s="1"/>
  <c r="J37" i="3"/>
  <c r="L37" i="3" s="1"/>
  <c r="O37" i="3" s="1"/>
  <c r="J36" i="3"/>
  <c r="L36" i="3" s="1"/>
  <c r="O36" i="3" s="1"/>
  <c r="J35" i="3"/>
  <c r="L35" i="3" s="1"/>
  <c r="O35" i="3" s="1"/>
  <c r="J34" i="3"/>
  <c r="L34" i="3" s="1"/>
  <c r="O34" i="3" s="1"/>
  <c r="J33" i="3"/>
  <c r="L33" i="3" s="1"/>
  <c r="O33" i="3" s="1"/>
  <c r="J32" i="3"/>
  <c r="L32" i="3" s="1"/>
  <c r="O32" i="3" s="1"/>
  <c r="J31" i="3"/>
  <c r="L31" i="3" s="1"/>
  <c r="O31" i="3" s="1"/>
  <c r="J30" i="3"/>
  <c r="L30" i="3" s="1"/>
  <c r="O30" i="3" s="1"/>
  <c r="J29" i="3"/>
  <c r="L29" i="3" s="1"/>
  <c r="O29" i="3" s="1"/>
  <c r="L28" i="3"/>
  <c r="O28" i="3" s="1"/>
  <c r="J28" i="3"/>
  <c r="J27" i="3"/>
  <c r="L27" i="3" s="1"/>
  <c r="O27" i="3" s="1"/>
  <c r="J26" i="3"/>
  <c r="L26" i="3" s="1"/>
  <c r="O26" i="3" s="1"/>
  <c r="J25" i="3"/>
  <c r="L25" i="3" s="1"/>
  <c r="O25" i="3" s="1"/>
  <c r="J24" i="3"/>
  <c r="L24" i="3" s="1"/>
  <c r="O24" i="3" s="1"/>
  <c r="J23" i="3"/>
  <c r="L23" i="3" s="1"/>
  <c r="O23" i="3" s="1"/>
  <c r="J22" i="3"/>
  <c r="L22" i="3" s="1"/>
  <c r="J9" i="3"/>
  <c r="L9" i="3" s="1"/>
  <c r="O9" i="3" s="1"/>
  <c r="J8" i="3"/>
  <c r="L8" i="3" s="1"/>
  <c r="O8" i="3" s="1"/>
  <c r="J7" i="3"/>
  <c r="L7" i="3" s="1"/>
  <c r="O7" i="3" s="1"/>
  <c r="J6" i="3"/>
  <c r="L6" i="3" s="1"/>
  <c r="O6" i="3" s="1"/>
  <c r="J5" i="3"/>
  <c r="L5" i="3" s="1"/>
  <c r="O5" i="3" s="1"/>
  <c r="J66" i="3"/>
  <c r="L66" i="3" s="1"/>
  <c r="O66" i="3" s="1"/>
  <c r="J65" i="3"/>
  <c r="L65" i="3" s="1"/>
  <c r="O65" i="3" s="1"/>
  <c r="J64" i="3"/>
  <c r="J129" i="3"/>
  <c r="J109" i="3"/>
  <c r="L109" i="3" s="1"/>
  <c r="J21" i="3"/>
  <c r="J155" i="3"/>
  <c r="L155" i="3" s="1"/>
  <c r="O155" i="3" s="1"/>
  <c r="J111" i="3"/>
  <c r="L111" i="3" s="1"/>
  <c r="O111" i="3" s="1"/>
  <c r="J110" i="3"/>
  <c r="L110" i="3" s="1"/>
  <c r="O110" i="3" s="1"/>
  <c r="J151" i="3"/>
  <c r="L151" i="3" s="1"/>
  <c r="O151" i="3" s="1"/>
  <c r="J52" i="3"/>
  <c r="L52" i="3" s="1"/>
  <c r="O52" i="3" s="1"/>
  <c r="J51" i="3"/>
  <c r="L51" i="3" s="1"/>
  <c r="O51" i="3" s="1"/>
  <c r="J50" i="3"/>
  <c r="L50" i="3" s="1"/>
  <c r="O50" i="3" s="1"/>
  <c r="J126" i="3"/>
  <c r="L126" i="3" s="1"/>
  <c r="O126" i="3" s="1"/>
  <c r="J49" i="3"/>
  <c r="L49" i="3" l="1"/>
  <c r="O49" i="3"/>
  <c r="O109" i="3"/>
  <c r="L21" i="3"/>
  <c r="L129" i="3"/>
  <c r="L64" i="3"/>
  <c r="O22" i="3"/>
  <c r="O43" i="3"/>
  <c r="E180" i="1"/>
  <c r="E179" i="1"/>
  <c r="E178" i="1"/>
  <c r="W164" i="1"/>
  <c r="H164" i="1"/>
  <c r="E177" i="1" s="1"/>
  <c r="L163" i="1"/>
  <c r="O163" i="1" s="1"/>
  <c r="J163" i="1"/>
  <c r="O162" i="1"/>
  <c r="J162" i="1"/>
  <c r="L162" i="1" s="1"/>
  <c r="L161" i="1"/>
  <c r="O161" i="1" s="1"/>
  <c r="J161" i="1"/>
  <c r="O160" i="1"/>
  <c r="J160" i="1"/>
  <c r="L160" i="1" s="1"/>
  <c r="L159" i="1"/>
  <c r="O159" i="1" s="1"/>
  <c r="J159" i="1"/>
  <c r="O158" i="1"/>
  <c r="J158" i="1"/>
  <c r="L158" i="1" s="1"/>
  <c r="L157" i="1"/>
  <c r="O157" i="1" s="1"/>
  <c r="J157" i="1"/>
  <c r="O156" i="1"/>
  <c r="J156" i="1"/>
  <c r="L156" i="1" s="1"/>
  <c r="L155" i="1"/>
  <c r="O155" i="1" s="1"/>
  <c r="J155" i="1"/>
  <c r="O154" i="1"/>
  <c r="J154" i="1"/>
  <c r="L154" i="1" s="1"/>
  <c r="L153" i="1"/>
  <c r="O153" i="1" s="1"/>
  <c r="J153" i="1"/>
  <c r="O152" i="1"/>
  <c r="J152" i="1"/>
  <c r="L152" i="1" s="1"/>
  <c r="L151" i="1"/>
  <c r="O151" i="1" s="1"/>
  <c r="J151" i="1"/>
  <c r="O150" i="1"/>
  <c r="J150" i="1"/>
  <c r="L150" i="1" s="1"/>
  <c r="L149" i="1"/>
  <c r="O149" i="1" s="1"/>
  <c r="J149" i="1"/>
  <c r="O148" i="1"/>
  <c r="J148" i="1"/>
  <c r="L148" i="1" s="1"/>
  <c r="L147" i="1"/>
  <c r="O147" i="1" s="1"/>
  <c r="J147" i="1"/>
  <c r="O146" i="1"/>
  <c r="J146" i="1"/>
  <c r="L146" i="1" s="1"/>
  <c r="L145" i="1"/>
  <c r="O145" i="1" s="1"/>
  <c r="J145" i="1"/>
  <c r="O144" i="1"/>
  <c r="J144" i="1"/>
  <c r="L144" i="1" s="1"/>
  <c r="L143" i="1"/>
  <c r="O143" i="1" s="1"/>
  <c r="J143" i="1"/>
  <c r="O142" i="1"/>
  <c r="J142" i="1"/>
  <c r="L142" i="1" s="1"/>
  <c r="L141" i="1"/>
  <c r="O141" i="1" s="1"/>
  <c r="J141" i="1"/>
  <c r="J140" i="1"/>
  <c r="W139" i="1"/>
  <c r="H139" i="1"/>
  <c r="E176" i="1" s="1"/>
  <c r="O138" i="1"/>
  <c r="J138" i="1"/>
  <c r="L138" i="1" s="1"/>
  <c r="L137" i="1"/>
  <c r="O137" i="1" s="1"/>
  <c r="J137" i="1"/>
  <c r="O136" i="1"/>
  <c r="J136" i="1"/>
  <c r="L136" i="1" s="1"/>
  <c r="L135" i="1"/>
  <c r="O135" i="1" s="1"/>
  <c r="J135" i="1"/>
  <c r="O134" i="1"/>
  <c r="J134" i="1"/>
  <c r="L134" i="1" s="1"/>
  <c r="L133" i="1"/>
  <c r="O133" i="1" s="1"/>
  <c r="J133" i="1"/>
  <c r="O132" i="1"/>
  <c r="J132" i="1"/>
  <c r="L132" i="1" s="1"/>
  <c r="L131" i="1"/>
  <c r="O131" i="1" s="1"/>
  <c r="J131" i="1"/>
  <c r="O130" i="1"/>
  <c r="J130" i="1"/>
  <c r="L130" i="1" s="1"/>
  <c r="L129" i="1"/>
  <c r="O129" i="1" s="1"/>
  <c r="J129" i="1"/>
  <c r="O128" i="1"/>
  <c r="J128" i="1"/>
  <c r="L128" i="1" s="1"/>
  <c r="L127" i="1"/>
  <c r="O127" i="1" s="1"/>
  <c r="J127" i="1"/>
  <c r="O126" i="1"/>
  <c r="J126" i="1"/>
  <c r="L126" i="1" s="1"/>
  <c r="L125" i="1"/>
  <c r="O125" i="1" s="1"/>
  <c r="J125" i="1"/>
  <c r="O124" i="1"/>
  <c r="J124" i="1"/>
  <c r="L124" i="1" s="1"/>
  <c r="L123" i="1"/>
  <c r="O123" i="1" s="1"/>
  <c r="J123" i="1"/>
  <c r="O122" i="1"/>
  <c r="J122" i="1"/>
  <c r="L122" i="1" s="1"/>
  <c r="L121" i="1"/>
  <c r="O121" i="1" s="1"/>
  <c r="J121" i="1"/>
  <c r="O120" i="1"/>
  <c r="J120" i="1"/>
  <c r="L120" i="1" s="1"/>
  <c r="L119" i="1"/>
  <c r="O119" i="1" s="1"/>
  <c r="J119" i="1"/>
  <c r="O118" i="1"/>
  <c r="J118" i="1"/>
  <c r="L118" i="1" s="1"/>
  <c r="L117" i="1"/>
  <c r="O117" i="1" s="1"/>
  <c r="J117" i="1"/>
  <c r="O116" i="1"/>
  <c r="J116" i="1"/>
  <c r="L116" i="1" s="1"/>
  <c r="L115" i="1"/>
  <c r="O115" i="1" s="1"/>
  <c r="J115" i="1"/>
  <c r="O114" i="1"/>
  <c r="J114" i="1"/>
  <c r="L114" i="1" s="1"/>
  <c r="L113" i="1"/>
  <c r="O113" i="1" s="1"/>
  <c r="J113" i="1"/>
  <c r="O112" i="1"/>
  <c r="J112" i="1"/>
  <c r="L112" i="1" s="1"/>
  <c r="L111" i="1"/>
  <c r="O111" i="1" s="1"/>
  <c r="J111" i="1"/>
  <c r="O110" i="1"/>
  <c r="J110" i="1"/>
  <c r="L110" i="1" s="1"/>
  <c r="L109" i="1"/>
  <c r="O109" i="1" s="1"/>
  <c r="J109" i="1"/>
  <c r="J108" i="1"/>
  <c r="L108" i="1" s="1"/>
  <c r="O108" i="1" s="1"/>
  <c r="L107" i="1"/>
  <c r="O107" i="1" s="1"/>
  <c r="J107" i="1"/>
  <c r="J106" i="1"/>
  <c r="L106" i="1" s="1"/>
  <c r="O106" i="1" s="1"/>
  <c r="L105" i="1"/>
  <c r="O105" i="1" s="1"/>
  <c r="J105" i="1"/>
  <c r="J104" i="1"/>
  <c r="L104" i="1" s="1"/>
  <c r="O104" i="1" s="1"/>
  <c r="L103" i="1"/>
  <c r="O103" i="1" s="1"/>
  <c r="J103" i="1"/>
  <c r="J102" i="1"/>
  <c r="L102" i="1" s="1"/>
  <c r="O102" i="1" s="1"/>
  <c r="L101" i="1"/>
  <c r="O101" i="1" s="1"/>
  <c r="J101" i="1"/>
  <c r="J100" i="1"/>
  <c r="L100" i="1" s="1"/>
  <c r="O100" i="1" s="1"/>
  <c r="L99" i="1"/>
  <c r="O99" i="1" s="1"/>
  <c r="J99" i="1"/>
  <c r="J98" i="1"/>
  <c r="L98" i="1" s="1"/>
  <c r="O98" i="1" s="1"/>
  <c r="L97" i="1"/>
  <c r="O97" i="1" s="1"/>
  <c r="J97" i="1"/>
  <c r="J96" i="1"/>
  <c r="L96" i="1" s="1"/>
  <c r="O96" i="1" s="1"/>
  <c r="L95" i="1"/>
  <c r="O95" i="1" s="1"/>
  <c r="J95" i="1"/>
  <c r="J94" i="1"/>
  <c r="L94" i="1" s="1"/>
  <c r="O94" i="1" s="1"/>
  <c r="L93" i="1"/>
  <c r="O93" i="1" s="1"/>
  <c r="J93" i="1"/>
  <c r="J92" i="1"/>
  <c r="L92" i="1" s="1"/>
  <c r="O92" i="1" s="1"/>
  <c r="L91" i="1"/>
  <c r="O91" i="1" s="1"/>
  <c r="J91" i="1"/>
  <c r="J90" i="1"/>
  <c r="L90" i="1" s="1"/>
  <c r="O90" i="1" s="1"/>
  <c r="L89" i="1"/>
  <c r="O89" i="1" s="1"/>
  <c r="J89" i="1"/>
  <c r="J88" i="1"/>
  <c r="L88" i="1" s="1"/>
  <c r="O88" i="1" s="1"/>
  <c r="L87" i="1"/>
  <c r="O87" i="1" s="1"/>
  <c r="J87" i="1"/>
  <c r="J86" i="1"/>
  <c r="L86" i="1" s="1"/>
  <c r="O86" i="1" s="1"/>
  <c r="L85" i="1"/>
  <c r="O85" i="1" s="1"/>
  <c r="J85" i="1"/>
  <c r="J84" i="1"/>
  <c r="L84" i="1" s="1"/>
  <c r="O84" i="1" s="1"/>
  <c r="L83" i="1"/>
  <c r="O83" i="1" s="1"/>
  <c r="J83" i="1"/>
  <c r="J82" i="1"/>
  <c r="L82" i="1" s="1"/>
  <c r="O82" i="1" s="1"/>
  <c r="L81" i="1"/>
  <c r="O81" i="1" s="1"/>
  <c r="J81" i="1"/>
  <c r="J80" i="1"/>
  <c r="L80" i="1" s="1"/>
  <c r="O80" i="1" s="1"/>
  <c r="L79" i="1"/>
  <c r="O79" i="1" s="1"/>
  <c r="J79" i="1"/>
  <c r="J78" i="1"/>
  <c r="L78" i="1" s="1"/>
  <c r="O78" i="1" s="1"/>
  <c r="L77" i="1"/>
  <c r="O77" i="1" s="1"/>
  <c r="J77" i="1"/>
  <c r="J76" i="1"/>
  <c r="L76" i="1" s="1"/>
  <c r="O76" i="1" s="1"/>
  <c r="L75" i="1"/>
  <c r="O75" i="1" s="1"/>
  <c r="J75" i="1"/>
  <c r="J74" i="1"/>
  <c r="L74" i="1" s="1"/>
  <c r="O74" i="1" s="1"/>
  <c r="L73" i="1"/>
  <c r="O73" i="1" s="1"/>
  <c r="J73" i="1"/>
  <c r="J72" i="1"/>
  <c r="L72" i="1" s="1"/>
  <c r="O72" i="1" s="1"/>
  <c r="L71" i="1"/>
  <c r="O71" i="1" s="1"/>
  <c r="J71" i="1"/>
  <c r="J70" i="1"/>
  <c r="L70" i="1" s="1"/>
  <c r="O70" i="1" s="1"/>
  <c r="L69" i="1"/>
  <c r="O69" i="1" s="1"/>
  <c r="J69" i="1"/>
  <c r="J68" i="1"/>
  <c r="L68" i="1" s="1"/>
  <c r="O68" i="1" s="1"/>
  <c r="L67" i="1"/>
  <c r="O67" i="1" s="1"/>
  <c r="J67" i="1"/>
  <c r="J66" i="1"/>
  <c r="L66" i="1" s="1"/>
  <c r="O66" i="1" s="1"/>
  <c r="L65" i="1"/>
  <c r="O65" i="1" s="1"/>
  <c r="J65" i="1"/>
  <c r="J64" i="1"/>
  <c r="L64" i="1" s="1"/>
  <c r="O64" i="1" s="1"/>
  <c r="L63" i="1"/>
  <c r="O63" i="1" s="1"/>
  <c r="J63" i="1"/>
  <c r="J62" i="1"/>
  <c r="L62" i="1" s="1"/>
  <c r="O62" i="1" s="1"/>
  <c r="L61" i="1"/>
  <c r="O61" i="1" s="1"/>
  <c r="J61" i="1"/>
  <c r="J60" i="1"/>
  <c r="L60" i="1" s="1"/>
  <c r="O60" i="1" s="1"/>
  <c r="L59" i="1"/>
  <c r="O59" i="1" s="1"/>
  <c r="J59" i="1"/>
  <c r="J58" i="1"/>
  <c r="L58" i="1" s="1"/>
  <c r="O58" i="1" s="1"/>
  <c r="L57" i="1"/>
  <c r="O57" i="1" s="1"/>
  <c r="J57" i="1"/>
  <c r="J56" i="1"/>
  <c r="L56" i="1" s="1"/>
  <c r="O56" i="1" s="1"/>
  <c r="L55" i="1"/>
  <c r="O55" i="1" s="1"/>
  <c r="J55" i="1"/>
  <c r="J54" i="1"/>
  <c r="L54" i="1" s="1"/>
  <c r="O54" i="1" s="1"/>
  <c r="L53" i="1"/>
  <c r="O53" i="1" s="1"/>
  <c r="J53" i="1"/>
  <c r="J52" i="1"/>
  <c r="L52" i="1" s="1"/>
  <c r="O52" i="1" s="1"/>
  <c r="L51" i="1"/>
  <c r="O51" i="1" s="1"/>
  <c r="J51" i="1"/>
  <c r="J50" i="1"/>
  <c r="L50" i="1" s="1"/>
  <c r="O50" i="1" s="1"/>
  <c r="L49" i="1"/>
  <c r="O49" i="1" s="1"/>
  <c r="J49" i="1"/>
  <c r="J48" i="1"/>
  <c r="L48" i="1" s="1"/>
  <c r="O48" i="1" s="1"/>
  <c r="L47" i="1"/>
  <c r="O47" i="1" s="1"/>
  <c r="J47" i="1"/>
  <c r="J46" i="1"/>
  <c r="L46" i="1" s="1"/>
  <c r="O46" i="1" s="1"/>
  <c r="L45" i="1"/>
  <c r="O45" i="1" s="1"/>
  <c r="J45" i="1"/>
  <c r="J44" i="1"/>
  <c r="L44" i="1" s="1"/>
  <c r="O44" i="1" s="1"/>
  <c r="L43" i="1"/>
  <c r="O43" i="1" s="1"/>
  <c r="J43" i="1"/>
  <c r="J42" i="1"/>
  <c r="L42" i="1" s="1"/>
  <c r="O42" i="1" s="1"/>
  <c r="L41" i="1"/>
  <c r="O41" i="1" s="1"/>
  <c r="J41" i="1"/>
  <c r="J40" i="1"/>
  <c r="L40" i="1" s="1"/>
  <c r="O40" i="1" s="1"/>
  <c r="J39" i="1"/>
  <c r="L39" i="1" s="1"/>
  <c r="O39" i="1" s="1"/>
  <c r="L38" i="1"/>
  <c r="O38" i="1" s="1"/>
  <c r="J38" i="1"/>
  <c r="J37" i="1"/>
  <c r="L37" i="1" s="1"/>
  <c r="O37" i="1" s="1"/>
  <c r="L36" i="1"/>
  <c r="O36" i="1" s="1"/>
  <c r="J36" i="1"/>
  <c r="J35" i="1"/>
  <c r="L35" i="1" s="1"/>
  <c r="O35" i="1" s="1"/>
  <c r="L34" i="1"/>
  <c r="O34" i="1" s="1"/>
  <c r="J34" i="1"/>
  <c r="J33" i="1"/>
  <c r="L33" i="1" s="1"/>
  <c r="O33" i="1" s="1"/>
  <c r="L32" i="1"/>
  <c r="O32" i="1" s="1"/>
  <c r="J32" i="1"/>
  <c r="J31" i="1"/>
  <c r="L31" i="1" s="1"/>
  <c r="O31" i="1" s="1"/>
  <c r="L30" i="1"/>
  <c r="O30" i="1" s="1"/>
  <c r="J30" i="1"/>
  <c r="J29" i="1"/>
  <c r="J139" i="1" s="1"/>
  <c r="F176" i="1" s="1"/>
  <c r="W28" i="1"/>
  <c r="H28" i="1"/>
  <c r="E175" i="1" s="1"/>
  <c r="J27" i="1"/>
  <c r="L27" i="1" s="1"/>
  <c r="O27" i="1" s="1"/>
  <c r="L26" i="1"/>
  <c r="O26" i="1" s="1"/>
  <c r="J26" i="1"/>
  <c r="J25" i="1"/>
  <c r="L25" i="1" s="1"/>
  <c r="O25" i="1" s="1"/>
  <c r="L24" i="1"/>
  <c r="O24" i="1" s="1"/>
  <c r="J24" i="1"/>
  <c r="J23" i="1"/>
  <c r="L23" i="1" s="1"/>
  <c r="O23" i="1" s="1"/>
  <c r="L22" i="1"/>
  <c r="O22" i="1" s="1"/>
  <c r="J22" i="1"/>
  <c r="J21" i="1"/>
  <c r="L21" i="1" s="1"/>
  <c r="O21" i="1" s="1"/>
  <c r="L20" i="1"/>
  <c r="L28" i="1" s="1"/>
  <c r="G175" i="1" s="1"/>
  <c r="J20" i="1"/>
  <c r="W19" i="1"/>
  <c r="H19" i="1"/>
  <c r="L18" i="1"/>
  <c r="G180" i="1" s="1"/>
  <c r="J18" i="1"/>
  <c r="F180" i="1" s="1"/>
  <c r="J17" i="1"/>
  <c r="L17" i="1" s="1"/>
  <c r="L16" i="1"/>
  <c r="G178" i="1" s="1"/>
  <c r="J16" i="1"/>
  <c r="F178" i="1" s="1"/>
  <c r="W15" i="1"/>
  <c r="H15" i="1"/>
  <c r="E174" i="1" s="1"/>
  <c r="L14" i="1"/>
  <c r="O14" i="1" s="1"/>
  <c r="J14" i="1"/>
  <c r="J13" i="1"/>
  <c r="L13" i="1" s="1"/>
  <c r="O13" i="1" s="1"/>
  <c r="L12" i="1"/>
  <c r="O12" i="1" s="1"/>
  <c r="O15" i="1" s="1"/>
  <c r="H174" i="1" s="1"/>
  <c r="J12" i="1"/>
  <c r="J15" i="1" s="1"/>
  <c r="F174" i="1" s="1"/>
  <c r="W11" i="1"/>
  <c r="W165" i="1" s="1"/>
  <c r="H11" i="1"/>
  <c r="L10" i="1"/>
  <c r="O10" i="1" s="1"/>
  <c r="J10" i="1"/>
  <c r="J9" i="1"/>
  <c r="L9" i="1" s="1"/>
  <c r="O9" i="1" s="1"/>
  <c r="L8" i="1"/>
  <c r="O8" i="1" s="1"/>
  <c r="J8" i="1"/>
  <c r="J7" i="1"/>
  <c r="L7" i="1" s="1"/>
  <c r="O7" i="1" s="1"/>
  <c r="L6" i="1"/>
  <c r="O6" i="1" s="1"/>
  <c r="J6" i="1"/>
  <c r="J5" i="1"/>
  <c r="J11" i="1" s="1"/>
  <c r="F173" i="1" s="1"/>
  <c r="O64" i="3" l="1"/>
  <c r="O129" i="3"/>
  <c r="O21" i="3"/>
  <c r="J174" i="1"/>
  <c r="K174" i="1"/>
  <c r="G179" i="1"/>
  <c r="O17" i="1"/>
  <c r="H179" i="1" s="1"/>
  <c r="E173" i="1"/>
  <c r="E181" i="1" s="1"/>
  <c r="H165" i="1"/>
  <c r="L15" i="1"/>
  <c r="G174" i="1" s="1"/>
  <c r="L19" i="1"/>
  <c r="J28" i="1"/>
  <c r="F175" i="1" s="1"/>
  <c r="F181" i="1" s="1"/>
  <c r="F179" i="1"/>
  <c r="L5" i="1"/>
  <c r="O16" i="1"/>
  <c r="O18" i="1"/>
  <c r="H180" i="1" s="1"/>
  <c r="J19" i="1"/>
  <c r="J165" i="1" s="1"/>
  <c r="O20" i="1"/>
  <c r="O28" i="1" s="1"/>
  <c r="H175" i="1" s="1"/>
  <c r="L29" i="1"/>
  <c r="J164" i="1"/>
  <c r="F177" i="1" s="1"/>
  <c r="L140" i="1"/>
  <c r="L164" i="1" l="1"/>
  <c r="G177" i="1" s="1"/>
  <c r="O140" i="1"/>
  <c r="O164" i="1" s="1"/>
  <c r="H177" i="1" s="1"/>
  <c r="L139" i="1"/>
  <c r="G176" i="1" s="1"/>
  <c r="O29" i="1"/>
  <c r="O139" i="1" s="1"/>
  <c r="H176" i="1" s="1"/>
  <c r="H178" i="1"/>
  <c r="O19" i="1"/>
  <c r="J175" i="1"/>
  <c r="K175" i="1"/>
  <c r="J180" i="1"/>
  <c r="K180" i="1"/>
  <c r="L11" i="1"/>
  <c r="G173" i="1" s="1"/>
  <c r="G181" i="1" s="1"/>
  <c r="O5" i="1"/>
  <c r="J179" i="1"/>
  <c r="K179" i="1"/>
  <c r="J176" i="1" l="1"/>
  <c r="K176" i="1"/>
  <c r="J177" i="1"/>
  <c r="K177" i="1"/>
  <c r="O11" i="1"/>
  <c r="H173" i="1" s="1"/>
  <c r="L165" i="1"/>
  <c r="J178" i="1"/>
  <c r="K178" i="1"/>
  <c r="J173" i="1" l="1"/>
  <c r="J181" i="1" s="1"/>
  <c r="H181" i="1"/>
  <c r="K173" i="1"/>
  <c r="K181" i="1" s="1"/>
  <c r="O165" i="1"/>
  <c r="O168" i="1" s="1"/>
  <c r="O169" i="1" s="1"/>
  <c r="O170" i="1" s="1"/>
</calcChain>
</file>

<file path=xl/sharedStrings.xml><?xml version="1.0" encoding="utf-8"?>
<sst xmlns="http://schemas.openxmlformats.org/spreadsheetml/2006/main" count="2248" uniqueCount="177">
  <si>
    <t>Lighting Equipment - Appendix A</t>
  </si>
  <si>
    <t>Ref #</t>
  </si>
  <si>
    <t>Zone</t>
  </si>
  <si>
    <t>Floor Name
/Number</t>
  </si>
  <si>
    <t>Room Name
/Number</t>
  </si>
  <si>
    <t>Equipment Type
(LED, fluorescent, incandescent)</t>
  </si>
  <si>
    <t>Tube Type (T5, T8, etc)</t>
  </si>
  <si>
    <t>Fixture Length Ft</t>
  </si>
  <si>
    <t># of Fixtures</t>
  </si>
  <si>
    <t>Tubes-Bulbs per Fixture</t>
  </si>
  <si>
    <t>No of Tubes/ Bulbs</t>
  </si>
  <si>
    <t>Power/ Tube-Bulb (W)</t>
  </si>
  <si>
    <t>Inst'lld Power (W)</t>
  </si>
  <si>
    <t>Weekdays Hrs/ Day</t>
  </si>
  <si>
    <t>Weekend Hrs./ Day</t>
  </si>
  <si>
    <t>kWHrs/ Week</t>
  </si>
  <si>
    <t>Comments</t>
  </si>
  <si>
    <t># of switches
in room</t>
  </si>
  <si>
    <t>Voltage Rating,
V</t>
  </si>
  <si>
    <t>Current Rating,
I</t>
  </si>
  <si>
    <t>Number of switches per fixture</t>
  </si>
  <si>
    <t xml:space="preserve">Control Type  </t>
  </si>
  <si>
    <t>Ballast Type
(Elctronic, Magnetic)</t>
  </si>
  <si>
    <t xml:space="preserve">Chemical Storage </t>
  </si>
  <si>
    <t xml:space="preserve">Ground </t>
  </si>
  <si>
    <t xml:space="preserve">Outside </t>
  </si>
  <si>
    <t>Incandescent</t>
  </si>
  <si>
    <t>Incand Bulb</t>
  </si>
  <si>
    <t>n/a</t>
  </si>
  <si>
    <t>Manual</t>
  </si>
  <si>
    <t>Electronic</t>
  </si>
  <si>
    <t xml:space="preserve">Laundry </t>
  </si>
  <si>
    <t xml:space="preserve">Dietary </t>
  </si>
  <si>
    <t xml:space="preserve">Staff Bath Room </t>
  </si>
  <si>
    <t>Wsh Area</t>
  </si>
  <si>
    <t>Porters Rooms</t>
  </si>
  <si>
    <t xml:space="preserve">Bath Room </t>
  </si>
  <si>
    <t>Incand Bulb Total</t>
  </si>
  <si>
    <t xml:space="preserve">Laboratory and X Ray Dept. </t>
  </si>
  <si>
    <t>Bath Room 1</t>
  </si>
  <si>
    <t>Fluorescent</t>
  </si>
  <si>
    <t>CFL</t>
  </si>
  <si>
    <t>Passage 1</t>
  </si>
  <si>
    <t>Walk Way</t>
  </si>
  <si>
    <t>CFL Total</t>
  </si>
  <si>
    <t>Administration</t>
  </si>
  <si>
    <t>Dust to Dawn 65W FL</t>
  </si>
  <si>
    <t>Security</t>
  </si>
  <si>
    <t>Mercury Vapor</t>
  </si>
  <si>
    <t>Maternity Ward</t>
  </si>
  <si>
    <t>LED Flood Light 200W</t>
  </si>
  <si>
    <t>Security Total</t>
  </si>
  <si>
    <t xml:space="preserve">General Building </t>
  </si>
  <si>
    <t>Lounge 1</t>
  </si>
  <si>
    <t>T12-2</t>
  </si>
  <si>
    <t>Decontamination Room</t>
  </si>
  <si>
    <t>Bacteriology Room</t>
  </si>
  <si>
    <t xml:space="preserve">A&amp;E Building </t>
  </si>
  <si>
    <t xml:space="preserve">Pharmacy Store Room </t>
  </si>
  <si>
    <t>Bath Room 2</t>
  </si>
  <si>
    <t>Kitchenette 1</t>
  </si>
  <si>
    <t>Bath Room 3</t>
  </si>
  <si>
    <t>Kitchenette 2</t>
  </si>
  <si>
    <t>T12-2 Total</t>
  </si>
  <si>
    <t>Kitchen</t>
  </si>
  <si>
    <t>T12-4</t>
  </si>
  <si>
    <t xml:space="preserve">Accounts Department </t>
  </si>
  <si>
    <t xml:space="preserve">Accounts Supervisor </t>
  </si>
  <si>
    <t xml:space="preserve">Conference Room </t>
  </si>
  <si>
    <t>Temporary Store Room</t>
  </si>
  <si>
    <t xml:space="preserve">Parish Manager </t>
  </si>
  <si>
    <t xml:space="preserve">Copy Room </t>
  </si>
  <si>
    <t>Loby Passage</t>
  </si>
  <si>
    <t xml:space="preserve">Parish Manager Secretary </t>
  </si>
  <si>
    <t>Procurement</t>
  </si>
  <si>
    <t xml:space="preserve">Leave Department </t>
  </si>
  <si>
    <t>Personnel Department</t>
  </si>
  <si>
    <t>Parish Personnel Officer</t>
  </si>
  <si>
    <t>Registry Dartment for Workers</t>
  </si>
  <si>
    <t xml:space="preserve">Cashier Department </t>
  </si>
  <si>
    <t>Patient Services Assessment Unit</t>
  </si>
  <si>
    <t>Passage 2</t>
  </si>
  <si>
    <t>Hospital Admin</t>
  </si>
  <si>
    <t>Seniour Medical Officer</t>
  </si>
  <si>
    <t>CEO</t>
  </si>
  <si>
    <t>Porters Office</t>
  </si>
  <si>
    <t>Transport Office</t>
  </si>
  <si>
    <t>Lounge 2</t>
  </si>
  <si>
    <t>Male Patient Bath Room</t>
  </si>
  <si>
    <t>Female Patient Bath Room</t>
  </si>
  <si>
    <t>Vital Signs Room</t>
  </si>
  <si>
    <t>Triangle Screening Room</t>
  </si>
  <si>
    <t xml:space="preserve">Medical Records Registration </t>
  </si>
  <si>
    <t>Passage 3</t>
  </si>
  <si>
    <t>Medical Records Admin</t>
  </si>
  <si>
    <t>Health Records Administrator</t>
  </si>
  <si>
    <t xml:space="preserve">Cashier </t>
  </si>
  <si>
    <t>Store Room</t>
  </si>
  <si>
    <t>General Waiting Area</t>
  </si>
  <si>
    <t>Out Patient Dispensary Area</t>
  </si>
  <si>
    <t>Passage 4</t>
  </si>
  <si>
    <t>X Ray Room</t>
  </si>
  <si>
    <t>X Ray Supervisor</t>
  </si>
  <si>
    <t xml:space="preserve">Reception </t>
  </si>
  <si>
    <t>Hemotalogy</t>
  </si>
  <si>
    <t>Chief Pharmacy Officer</t>
  </si>
  <si>
    <t>Pharmacy Lunch Room</t>
  </si>
  <si>
    <t xml:space="preserve">Chemistry Department </t>
  </si>
  <si>
    <t>Lunch Room</t>
  </si>
  <si>
    <t>Lab 1</t>
  </si>
  <si>
    <t>Lab 2</t>
  </si>
  <si>
    <t>Lab 3</t>
  </si>
  <si>
    <t>Lab Patient Waiting Area</t>
  </si>
  <si>
    <t>Main Out Patient Eating Area</t>
  </si>
  <si>
    <t xml:space="preserve">Main Pharmacy Store Room </t>
  </si>
  <si>
    <t>Power Room</t>
  </si>
  <si>
    <t>Outside Passage</t>
  </si>
  <si>
    <t xml:space="preserve">X Ray Storage </t>
  </si>
  <si>
    <t>Proposed Ultra Sound</t>
  </si>
  <si>
    <t>Doctors Lounge</t>
  </si>
  <si>
    <t>Nurses Lounge</t>
  </si>
  <si>
    <t>Change Area</t>
  </si>
  <si>
    <t xml:space="preserve">Storage </t>
  </si>
  <si>
    <t xml:space="preserve">Phlebotomy Room </t>
  </si>
  <si>
    <t>Lab</t>
  </si>
  <si>
    <t xml:space="preserve">Dark Room </t>
  </si>
  <si>
    <t xml:space="preserve">Filling Room </t>
  </si>
  <si>
    <t xml:space="preserve">Corridor </t>
  </si>
  <si>
    <t xml:space="preserve">Old Marge </t>
  </si>
  <si>
    <t>Room 1</t>
  </si>
  <si>
    <t>Room 2</t>
  </si>
  <si>
    <t>Main Area</t>
  </si>
  <si>
    <t>Post Natal Ward</t>
  </si>
  <si>
    <t>Pantry</t>
  </si>
  <si>
    <t>Wating Area 1</t>
  </si>
  <si>
    <t xml:space="preserve">Lunch Room </t>
  </si>
  <si>
    <t>Antenatal Ward</t>
  </si>
  <si>
    <t>Room 3</t>
  </si>
  <si>
    <t xml:space="preserve">Delivery Room </t>
  </si>
  <si>
    <t>Wating Area 2</t>
  </si>
  <si>
    <t xml:space="preserve">Staff Area </t>
  </si>
  <si>
    <t xml:space="preserve">Staff Rest Room </t>
  </si>
  <si>
    <t>Wating Area 3</t>
  </si>
  <si>
    <t xml:space="preserve">House Keeping </t>
  </si>
  <si>
    <t xml:space="preserve">Dietetics Store Room </t>
  </si>
  <si>
    <t xml:space="preserve">Store Room </t>
  </si>
  <si>
    <t>Kitchen Area</t>
  </si>
  <si>
    <t xml:space="preserve">Dietetics Assistance </t>
  </si>
  <si>
    <t>T12-4 Total</t>
  </si>
  <si>
    <t>Strong Room</t>
  </si>
  <si>
    <t>T8-2</t>
  </si>
  <si>
    <t xml:space="preserve">Lunch </t>
  </si>
  <si>
    <t>Stationary Store Room</t>
  </si>
  <si>
    <t>Area 1</t>
  </si>
  <si>
    <t>File Room</t>
  </si>
  <si>
    <t>Bath Room</t>
  </si>
  <si>
    <t>Bath room 1</t>
  </si>
  <si>
    <t>Reception Area</t>
  </si>
  <si>
    <t>Security Post</t>
  </si>
  <si>
    <t>Rooms 1 - 6</t>
  </si>
  <si>
    <t>T8-2 Total</t>
  </si>
  <si>
    <t>Grand Total</t>
  </si>
  <si>
    <t>per week</t>
  </si>
  <si>
    <t>per month</t>
  </si>
  <si>
    <t>per year</t>
  </si>
  <si>
    <t>SUMMARY</t>
  </si>
  <si>
    <t>Type</t>
  </si>
  <si>
    <t>No of Fixtures</t>
  </si>
  <si>
    <t>No of Bulbs/tubes</t>
  </si>
  <si>
    <t>Installed Power W</t>
  </si>
  <si>
    <t>per mth</t>
  </si>
  <si>
    <t>Totals</t>
  </si>
  <si>
    <t>LED Flood lights (30-50W)</t>
  </si>
  <si>
    <t>Solar Street Lights</t>
  </si>
  <si>
    <t>Regular Street lights</t>
  </si>
  <si>
    <t>300W LED Flood lights</t>
  </si>
  <si>
    <t>65W Dusk to Dawn Fluorescent 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</si>
</sst>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C85355C3-EC7D-4979-AC55-11EA62D8E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C610-FCD8-449E-8522-1809BF74D596}">
  <sheetPr>
    <pageSetUpPr fitToPage="1"/>
  </sheetPr>
  <dimension ref="A1:W159"/>
  <sheetViews>
    <sheetView tabSelected="1" topLeftCell="A3" zoomScale="95" zoomScaleNormal="95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G168" sqref="G168"/>
    </sheetView>
  </sheetViews>
  <sheetFormatPr defaultColWidth="43.88671875" defaultRowHeight="13.2" x14ac:dyDescent="0.3"/>
  <cols>
    <col min="1" max="1" width="5.33203125" style="1" bestFit="1" customWidth="1"/>
    <col min="2" max="2" width="15" style="1" customWidth="1"/>
    <col min="3" max="3" width="10.5546875" style="1" bestFit="1" customWidth="1"/>
    <col min="4" max="4" width="20.6640625" style="1" customWidth="1"/>
    <col min="5" max="5" width="16.109375" style="1" bestFit="1" customWidth="1"/>
    <col min="6" max="6" width="11.44140625" style="1" customWidth="1"/>
    <col min="7" max="7" width="11.5546875" style="1" customWidth="1"/>
    <col min="8" max="8" width="10" style="1" customWidth="1"/>
    <col min="9" max="9" width="9.44140625" style="1" customWidth="1"/>
    <col min="10" max="12" width="9.109375" style="1" customWidth="1"/>
    <col min="13" max="13" width="9.6640625" style="1" bestFit="1" customWidth="1"/>
    <col min="14" max="14" width="9.5546875" style="1" bestFit="1" customWidth="1"/>
    <col min="15" max="15" width="9.5546875" style="1" customWidth="1"/>
    <col min="16" max="16" width="25.33203125" style="1" customWidth="1"/>
    <col min="17" max="17" width="6" style="1" customWidth="1"/>
    <col min="18" max="18" width="14.44140625" style="1" customWidth="1"/>
    <col min="19" max="19" width="11" style="1" customWidth="1"/>
    <col min="20" max="20" width="10.109375" style="1" customWidth="1"/>
    <col min="21" max="21" width="15.6640625" style="1" customWidth="1"/>
    <col min="22" max="22" width="13.44140625" style="1" customWidth="1"/>
    <col min="23" max="23" width="13.5546875" style="1" customWidth="1"/>
    <col min="24" max="24" width="4.5546875" style="1" customWidth="1"/>
    <col min="25" max="25" width="7.109375" style="1" customWidth="1"/>
    <col min="26" max="26" width="7.6640625" style="1" customWidth="1"/>
    <col min="27" max="16384" width="43.88671875" style="1"/>
  </cols>
  <sheetData>
    <row r="1" spans="1:23" ht="24.6" x14ac:dyDescent="0.3">
      <c r="B1" s="19" t="s">
        <v>0</v>
      </c>
      <c r="C1" s="19"/>
      <c r="D1" s="19"/>
      <c r="E1" s="19"/>
    </row>
    <row r="2" spans="1:23" ht="26.25" customHeight="1" x14ac:dyDescent="0.3">
      <c r="C2" s="2"/>
      <c r="D2" s="2"/>
      <c r="E2" s="3"/>
      <c r="R2" s="4"/>
    </row>
    <row r="4" spans="1:23" ht="39.6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</row>
    <row r="5" spans="1:23" s="6" customFormat="1" x14ac:dyDescent="0.3">
      <c r="A5" s="6">
        <v>76</v>
      </c>
      <c r="B5" s="6" t="s">
        <v>57</v>
      </c>
      <c r="C5" s="6" t="s">
        <v>24</v>
      </c>
      <c r="D5" s="6" t="s">
        <v>58</v>
      </c>
      <c r="E5" s="6" t="s">
        <v>40</v>
      </c>
      <c r="F5" s="6" t="s">
        <v>54</v>
      </c>
      <c r="G5" s="6">
        <v>2</v>
      </c>
      <c r="H5" s="6">
        <v>1</v>
      </c>
      <c r="I5" s="6">
        <v>1</v>
      </c>
      <c r="J5" s="6">
        <f t="shared" ref="J5:J36" si="0">H5*I5</f>
        <v>1</v>
      </c>
      <c r="K5" s="6">
        <v>20</v>
      </c>
      <c r="L5" s="6">
        <f t="shared" ref="L5:L36" si="1">J5*K5</f>
        <v>20</v>
      </c>
      <c r="M5" s="6">
        <v>12</v>
      </c>
      <c r="N5" s="6">
        <v>12</v>
      </c>
      <c r="O5" s="6">
        <f t="shared" ref="O5:O36" si="2">L5*(M5*5+N5*2)/1000</f>
        <v>1.68</v>
      </c>
      <c r="R5" s="6">
        <v>1</v>
      </c>
      <c r="U5" s="6">
        <v>1</v>
      </c>
      <c r="V5" s="6" t="s">
        <v>29</v>
      </c>
      <c r="W5" s="6" t="s">
        <v>30</v>
      </c>
    </row>
    <row r="6" spans="1:23" s="6" customFormat="1" x14ac:dyDescent="0.3">
      <c r="A6" s="6">
        <v>87</v>
      </c>
      <c r="B6" s="6" t="s">
        <v>57</v>
      </c>
      <c r="C6" s="6" t="s">
        <v>24</v>
      </c>
      <c r="D6" s="6" t="s">
        <v>59</v>
      </c>
      <c r="E6" s="6" t="s">
        <v>40</v>
      </c>
      <c r="F6" s="6" t="s">
        <v>54</v>
      </c>
      <c r="G6" s="6">
        <v>2</v>
      </c>
      <c r="H6" s="6">
        <v>1</v>
      </c>
      <c r="I6" s="6">
        <v>2</v>
      </c>
      <c r="J6" s="6">
        <f t="shared" si="0"/>
        <v>2</v>
      </c>
      <c r="K6" s="6">
        <v>20</v>
      </c>
      <c r="L6" s="6">
        <f t="shared" si="1"/>
        <v>40</v>
      </c>
      <c r="M6" s="6">
        <v>12</v>
      </c>
      <c r="N6" s="6">
        <v>12</v>
      </c>
      <c r="O6" s="6">
        <f t="shared" si="2"/>
        <v>3.36</v>
      </c>
      <c r="R6" s="6">
        <v>1</v>
      </c>
      <c r="U6" s="6">
        <v>1</v>
      </c>
      <c r="V6" s="6" t="s">
        <v>29</v>
      </c>
      <c r="W6" s="6" t="s">
        <v>30</v>
      </c>
    </row>
    <row r="7" spans="1:23" s="6" customFormat="1" x14ac:dyDescent="0.3">
      <c r="A7" s="6">
        <v>88</v>
      </c>
      <c r="B7" s="6" t="s">
        <v>57</v>
      </c>
      <c r="C7" s="6" t="s">
        <v>24</v>
      </c>
      <c r="D7" s="6" t="s">
        <v>60</v>
      </c>
      <c r="E7" s="6" t="s">
        <v>40</v>
      </c>
      <c r="F7" s="6" t="s">
        <v>54</v>
      </c>
      <c r="G7" s="6">
        <v>2</v>
      </c>
      <c r="H7" s="6">
        <v>1</v>
      </c>
      <c r="I7" s="6">
        <v>2</v>
      </c>
      <c r="J7" s="6">
        <f t="shared" si="0"/>
        <v>2</v>
      </c>
      <c r="K7" s="6">
        <v>20</v>
      </c>
      <c r="L7" s="6">
        <f t="shared" si="1"/>
        <v>40</v>
      </c>
      <c r="M7" s="6">
        <v>12</v>
      </c>
      <c r="N7" s="6">
        <v>12</v>
      </c>
      <c r="O7" s="6">
        <f t="shared" si="2"/>
        <v>3.36</v>
      </c>
      <c r="R7" s="6">
        <v>1</v>
      </c>
      <c r="U7" s="6">
        <v>1</v>
      </c>
      <c r="V7" s="6" t="s">
        <v>29</v>
      </c>
      <c r="W7" s="6" t="s">
        <v>30</v>
      </c>
    </row>
    <row r="8" spans="1:23" s="6" customFormat="1" x14ac:dyDescent="0.3">
      <c r="A8" s="6">
        <v>89</v>
      </c>
      <c r="B8" s="6" t="s">
        <v>57</v>
      </c>
      <c r="C8" s="6" t="s">
        <v>24</v>
      </c>
      <c r="D8" s="6" t="s">
        <v>61</v>
      </c>
      <c r="E8" s="6" t="s">
        <v>40</v>
      </c>
      <c r="F8" s="6" t="s">
        <v>54</v>
      </c>
      <c r="G8" s="6">
        <v>2</v>
      </c>
      <c r="H8" s="6">
        <v>1</v>
      </c>
      <c r="I8" s="6">
        <v>2</v>
      </c>
      <c r="J8" s="6">
        <f t="shared" si="0"/>
        <v>2</v>
      </c>
      <c r="K8" s="6">
        <v>20</v>
      </c>
      <c r="L8" s="6">
        <f t="shared" si="1"/>
        <v>40</v>
      </c>
      <c r="M8" s="6">
        <v>12</v>
      </c>
      <c r="N8" s="6">
        <v>12</v>
      </c>
      <c r="O8" s="6">
        <f t="shared" si="2"/>
        <v>3.36</v>
      </c>
      <c r="R8" s="6">
        <v>1</v>
      </c>
      <c r="U8" s="6">
        <v>1</v>
      </c>
      <c r="V8" s="6" t="s">
        <v>29</v>
      </c>
      <c r="W8" s="6" t="s">
        <v>30</v>
      </c>
    </row>
    <row r="9" spans="1:23" s="6" customFormat="1" x14ac:dyDescent="0.3">
      <c r="A9" s="6">
        <v>90</v>
      </c>
      <c r="B9" s="6" t="s">
        <v>57</v>
      </c>
      <c r="C9" s="6" t="s">
        <v>24</v>
      </c>
      <c r="D9" s="6" t="s">
        <v>62</v>
      </c>
      <c r="E9" s="6" t="s">
        <v>40</v>
      </c>
      <c r="F9" s="6" t="s">
        <v>54</v>
      </c>
      <c r="G9" s="6">
        <v>2</v>
      </c>
      <c r="H9" s="6">
        <v>1</v>
      </c>
      <c r="I9" s="6">
        <v>2</v>
      </c>
      <c r="J9" s="6">
        <f t="shared" si="0"/>
        <v>2</v>
      </c>
      <c r="K9" s="6">
        <v>20</v>
      </c>
      <c r="L9" s="6">
        <f t="shared" si="1"/>
        <v>40</v>
      </c>
      <c r="M9" s="6">
        <v>12</v>
      </c>
      <c r="N9" s="6">
        <v>12</v>
      </c>
      <c r="O9" s="6">
        <f t="shared" si="2"/>
        <v>3.36</v>
      </c>
      <c r="R9" s="6">
        <v>1</v>
      </c>
      <c r="U9" s="6">
        <v>1</v>
      </c>
      <c r="V9" s="6" t="s">
        <v>29</v>
      </c>
      <c r="W9" s="6" t="s">
        <v>30</v>
      </c>
    </row>
    <row r="10" spans="1:23" s="6" customFormat="1" x14ac:dyDescent="0.3">
      <c r="A10" s="6">
        <v>77</v>
      </c>
      <c r="B10" s="6" t="s">
        <v>57</v>
      </c>
      <c r="C10" s="6" t="s">
        <v>24</v>
      </c>
      <c r="D10" s="6" t="s">
        <v>58</v>
      </c>
      <c r="E10" s="6" t="s">
        <v>40</v>
      </c>
      <c r="F10" s="6" t="s">
        <v>65</v>
      </c>
      <c r="G10" s="6">
        <v>4</v>
      </c>
      <c r="H10" s="6">
        <v>1</v>
      </c>
      <c r="I10" s="6">
        <v>1</v>
      </c>
      <c r="J10" s="6">
        <f t="shared" si="0"/>
        <v>1</v>
      </c>
      <c r="K10" s="6">
        <v>40</v>
      </c>
      <c r="L10" s="6">
        <f t="shared" si="1"/>
        <v>40</v>
      </c>
      <c r="M10" s="6">
        <v>12</v>
      </c>
      <c r="N10" s="6">
        <v>12</v>
      </c>
      <c r="O10" s="6">
        <f t="shared" si="2"/>
        <v>3.36</v>
      </c>
      <c r="R10" s="6">
        <v>1</v>
      </c>
      <c r="U10" s="6">
        <v>1</v>
      </c>
      <c r="V10" s="6" t="s">
        <v>29</v>
      </c>
      <c r="W10" s="6" t="s">
        <v>30</v>
      </c>
    </row>
    <row r="11" spans="1:23" s="6" customFormat="1" ht="26.4" x14ac:dyDescent="0.3">
      <c r="A11" s="6">
        <v>79</v>
      </c>
      <c r="B11" s="6" t="s">
        <v>57</v>
      </c>
      <c r="C11" s="6" t="s">
        <v>24</v>
      </c>
      <c r="D11" s="6" t="s">
        <v>114</v>
      </c>
      <c r="E11" s="6" t="s">
        <v>40</v>
      </c>
      <c r="F11" s="6" t="s">
        <v>65</v>
      </c>
      <c r="G11" s="6">
        <v>4</v>
      </c>
      <c r="H11" s="6">
        <v>2</v>
      </c>
      <c r="I11" s="6">
        <v>1</v>
      </c>
      <c r="J11" s="6">
        <f t="shared" si="0"/>
        <v>2</v>
      </c>
      <c r="K11" s="6">
        <v>40</v>
      </c>
      <c r="L11" s="6">
        <f t="shared" si="1"/>
        <v>80</v>
      </c>
      <c r="M11" s="6">
        <v>12</v>
      </c>
      <c r="N11" s="6">
        <v>12</v>
      </c>
      <c r="O11" s="6">
        <f t="shared" si="2"/>
        <v>6.72</v>
      </c>
      <c r="R11" s="6">
        <v>1</v>
      </c>
      <c r="U11" s="6">
        <v>1</v>
      </c>
      <c r="V11" s="6" t="s">
        <v>29</v>
      </c>
      <c r="W11" s="6" t="s">
        <v>30</v>
      </c>
    </row>
    <row r="12" spans="1:23" s="6" customFormat="1" x14ac:dyDescent="0.3">
      <c r="A12" s="6">
        <v>80</v>
      </c>
      <c r="B12" s="6" t="s">
        <v>57</v>
      </c>
      <c r="C12" s="6" t="s">
        <v>24</v>
      </c>
      <c r="D12" s="6" t="s">
        <v>115</v>
      </c>
      <c r="E12" s="6" t="s">
        <v>40</v>
      </c>
      <c r="F12" s="6" t="s">
        <v>65</v>
      </c>
      <c r="G12" s="6">
        <v>4</v>
      </c>
      <c r="H12" s="6">
        <v>2</v>
      </c>
      <c r="I12" s="6">
        <v>2</v>
      </c>
      <c r="J12" s="6">
        <f t="shared" si="0"/>
        <v>4</v>
      </c>
      <c r="K12" s="6">
        <v>40</v>
      </c>
      <c r="L12" s="6">
        <f t="shared" si="1"/>
        <v>160</v>
      </c>
      <c r="M12" s="6">
        <v>12</v>
      </c>
      <c r="N12" s="6">
        <v>12</v>
      </c>
      <c r="O12" s="6">
        <f t="shared" si="2"/>
        <v>13.44</v>
      </c>
      <c r="R12" s="6">
        <v>1</v>
      </c>
      <c r="U12" s="6">
        <v>1</v>
      </c>
      <c r="V12" s="6" t="s">
        <v>29</v>
      </c>
      <c r="W12" s="6" t="s">
        <v>30</v>
      </c>
    </row>
    <row r="13" spans="1:23" s="6" customFormat="1" x14ac:dyDescent="0.3">
      <c r="A13" s="6">
        <v>82</v>
      </c>
      <c r="B13" s="6" t="s">
        <v>57</v>
      </c>
      <c r="C13" s="6" t="s">
        <v>24</v>
      </c>
      <c r="D13" s="6" t="s">
        <v>116</v>
      </c>
      <c r="E13" s="6" t="s">
        <v>40</v>
      </c>
      <c r="F13" s="6" t="s">
        <v>65</v>
      </c>
      <c r="G13" s="6">
        <v>4</v>
      </c>
      <c r="H13" s="6">
        <v>1</v>
      </c>
      <c r="I13" s="6">
        <v>2</v>
      </c>
      <c r="J13" s="6">
        <f t="shared" si="0"/>
        <v>2</v>
      </c>
      <c r="K13" s="6">
        <v>40</v>
      </c>
      <c r="L13" s="6">
        <f t="shared" si="1"/>
        <v>80</v>
      </c>
      <c r="M13" s="6">
        <v>12</v>
      </c>
      <c r="N13" s="6">
        <v>12</v>
      </c>
      <c r="O13" s="6">
        <f t="shared" si="2"/>
        <v>6.72</v>
      </c>
      <c r="R13" s="6">
        <v>1</v>
      </c>
      <c r="U13" s="6">
        <v>1</v>
      </c>
      <c r="V13" s="6" t="s">
        <v>29</v>
      </c>
      <c r="W13" s="6" t="s">
        <v>30</v>
      </c>
    </row>
    <row r="14" spans="1:23" s="6" customFormat="1" x14ac:dyDescent="0.3">
      <c r="A14" s="6">
        <v>83</v>
      </c>
      <c r="B14" s="6" t="s">
        <v>57</v>
      </c>
      <c r="C14" s="6" t="s">
        <v>24</v>
      </c>
      <c r="D14" s="6" t="s">
        <v>117</v>
      </c>
      <c r="E14" s="6" t="s">
        <v>40</v>
      </c>
      <c r="F14" s="6" t="s">
        <v>65</v>
      </c>
      <c r="G14" s="6">
        <v>4</v>
      </c>
      <c r="H14" s="6">
        <v>3</v>
      </c>
      <c r="I14" s="6">
        <v>2</v>
      </c>
      <c r="J14" s="6">
        <f t="shared" si="0"/>
        <v>6</v>
      </c>
      <c r="K14" s="6">
        <v>40</v>
      </c>
      <c r="L14" s="6">
        <f t="shared" si="1"/>
        <v>240</v>
      </c>
      <c r="M14" s="6">
        <v>12</v>
      </c>
      <c r="N14" s="6">
        <v>12</v>
      </c>
      <c r="O14" s="6">
        <f t="shared" si="2"/>
        <v>20.16</v>
      </c>
      <c r="R14" s="6">
        <v>1</v>
      </c>
      <c r="U14" s="6">
        <v>1</v>
      </c>
      <c r="V14" s="6" t="s">
        <v>29</v>
      </c>
      <c r="W14" s="6" t="s">
        <v>30</v>
      </c>
    </row>
    <row r="15" spans="1:23" s="6" customFormat="1" x14ac:dyDescent="0.3">
      <c r="A15" s="6">
        <v>84</v>
      </c>
      <c r="B15" s="6" t="s">
        <v>57</v>
      </c>
      <c r="C15" s="6" t="s">
        <v>24</v>
      </c>
      <c r="D15" s="6" t="s">
        <v>118</v>
      </c>
      <c r="E15" s="6" t="s">
        <v>40</v>
      </c>
      <c r="F15" s="6" t="s">
        <v>65</v>
      </c>
      <c r="G15" s="6">
        <v>4</v>
      </c>
      <c r="H15" s="6">
        <v>2</v>
      </c>
      <c r="I15" s="6">
        <v>2</v>
      </c>
      <c r="J15" s="6">
        <f t="shared" si="0"/>
        <v>4</v>
      </c>
      <c r="K15" s="6">
        <v>40</v>
      </c>
      <c r="L15" s="6">
        <f t="shared" si="1"/>
        <v>160</v>
      </c>
      <c r="M15" s="6">
        <v>12</v>
      </c>
      <c r="N15" s="6">
        <v>12</v>
      </c>
      <c r="O15" s="6">
        <f t="shared" si="2"/>
        <v>13.44</v>
      </c>
      <c r="R15" s="6">
        <v>1</v>
      </c>
      <c r="U15" s="6">
        <v>1</v>
      </c>
      <c r="V15" s="6" t="s">
        <v>29</v>
      </c>
      <c r="W15" s="6" t="s">
        <v>30</v>
      </c>
    </row>
    <row r="16" spans="1:23" s="6" customFormat="1" x14ac:dyDescent="0.3">
      <c r="A16" s="6">
        <v>85</v>
      </c>
      <c r="B16" s="6" t="s">
        <v>57</v>
      </c>
      <c r="C16" s="6" t="s">
        <v>24</v>
      </c>
      <c r="D16" s="6" t="s">
        <v>119</v>
      </c>
      <c r="E16" s="6" t="s">
        <v>40</v>
      </c>
      <c r="F16" s="6" t="s">
        <v>65</v>
      </c>
      <c r="G16" s="6">
        <v>4</v>
      </c>
      <c r="H16" s="6">
        <v>2</v>
      </c>
      <c r="I16" s="6">
        <v>2</v>
      </c>
      <c r="J16" s="6">
        <f t="shared" si="0"/>
        <v>4</v>
      </c>
      <c r="K16" s="6">
        <v>40</v>
      </c>
      <c r="L16" s="6">
        <f t="shared" si="1"/>
        <v>160</v>
      </c>
      <c r="M16" s="6">
        <v>12</v>
      </c>
      <c r="N16" s="6">
        <v>12</v>
      </c>
      <c r="O16" s="6">
        <f t="shared" si="2"/>
        <v>13.44</v>
      </c>
      <c r="R16" s="6">
        <v>1</v>
      </c>
      <c r="U16" s="6">
        <v>1</v>
      </c>
      <c r="V16" s="6" t="s">
        <v>29</v>
      </c>
      <c r="W16" s="6" t="s">
        <v>30</v>
      </c>
    </row>
    <row r="17" spans="1:23" s="6" customFormat="1" x14ac:dyDescent="0.3">
      <c r="A17" s="6">
        <v>86</v>
      </c>
      <c r="B17" s="6" t="s">
        <v>57</v>
      </c>
      <c r="C17" s="6" t="s">
        <v>24</v>
      </c>
      <c r="D17" s="6" t="s">
        <v>120</v>
      </c>
      <c r="E17" s="6" t="s">
        <v>40</v>
      </c>
      <c r="F17" s="6" t="s">
        <v>65</v>
      </c>
      <c r="G17" s="6">
        <v>4</v>
      </c>
      <c r="H17" s="6">
        <v>1</v>
      </c>
      <c r="I17" s="6">
        <v>2</v>
      </c>
      <c r="J17" s="6">
        <f t="shared" si="0"/>
        <v>2</v>
      </c>
      <c r="K17" s="6">
        <v>40</v>
      </c>
      <c r="L17" s="6">
        <f t="shared" si="1"/>
        <v>80</v>
      </c>
      <c r="M17" s="6">
        <v>12</v>
      </c>
      <c r="N17" s="6">
        <v>12</v>
      </c>
      <c r="O17" s="6">
        <f t="shared" si="2"/>
        <v>6.72</v>
      </c>
      <c r="R17" s="6">
        <v>1</v>
      </c>
      <c r="U17" s="6">
        <v>1</v>
      </c>
      <c r="V17" s="6" t="s">
        <v>29</v>
      </c>
      <c r="W17" s="6" t="s">
        <v>30</v>
      </c>
    </row>
    <row r="18" spans="1:23" s="6" customFormat="1" x14ac:dyDescent="0.3">
      <c r="A18" s="6">
        <v>75</v>
      </c>
      <c r="B18" s="6" t="s">
        <v>57</v>
      </c>
      <c r="C18" s="6" t="s">
        <v>24</v>
      </c>
      <c r="D18" s="6" t="s">
        <v>156</v>
      </c>
      <c r="E18" s="6" t="s">
        <v>40</v>
      </c>
      <c r="F18" s="6" t="s">
        <v>150</v>
      </c>
      <c r="G18" s="6">
        <v>2</v>
      </c>
      <c r="H18" s="6">
        <v>1</v>
      </c>
      <c r="I18" s="6">
        <v>1</v>
      </c>
      <c r="J18" s="6">
        <f t="shared" si="0"/>
        <v>1</v>
      </c>
      <c r="K18" s="6">
        <v>20</v>
      </c>
      <c r="L18" s="6">
        <f t="shared" si="1"/>
        <v>20</v>
      </c>
      <c r="M18" s="6">
        <v>12</v>
      </c>
      <c r="N18" s="6">
        <v>12</v>
      </c>
      <c r="O18" s="6">
        <f t="shared" si="2"/>
        <v>1.68</v>
      </c>
      <c r="R18" s="6">
        <v>1</v>
      </c>
      <c r="U18" s="6">
        <v>1</v>
      </c>
      <c r="V18" s="6" t="s">
        <v>29</v>
      </c>
      <c r="W18" s="6" t="s">
        <v>30</v>
      </c>
    </row>
    <row r="19" spans="1:23" s="6" customFormat="1" ht="26.4" x14ac:dyDescent="0.3">
      <c r="A19" s="6">
        <v>78</v>
      </c>
      <c r="B19" s="6" t="s">
        <v>57</v>
      </c>
      <c r="C19" s="6" t="s">
        <v>24</v>
      </c>
      <c r="D19" s="6" t="s">
        <v>114</v>
      </c>
      <c r="E19" s="6" t="s">
        <v>40</v>
      </c>
      <c r="F19" s="6" t="s">
        <v>150</v>
      </c>
      <c r="G19" s="6">
        <v>2</v>
      </c>
      <c r="H19" s="6">
        <v>1</v>
      </c>
      <c r="I19" s="6">
        <v>1</v>
      </c>
      <c r="J19" s="6">
        <f t="shared" si="0"/>
        <v>1</v>
      </c>
      <c r="K19" s="6">
        <v>20</v>
      </c>
      <c r="L19" s="6">
        <f t="shared" si="1"/>
        <v>20</v>
      </c>
      <c r="M19" s="6">
        <v>12</v>
      </c>
      <c r="N19" s="6">
        <v>12</v>
      </c>
      <c r="O19" s="6">
        <f t="shared" si="2"/>
        <v>1.68</v>
      </c>
      <c r="R19" s="6">
        <v>1</v>
      </c>
      <c r="U19" s="6">
        <v>1</v>
      </c>
      <c r="V19" s="6" t="s">
        <v>29</v>
      </c>
      <c r="W19" s="6" t="s">
        <v>30</v>
      </c>
    </row>
    <row r="20" spans="1:23" s="6" customFormat="1" x14ac:dyDescent="0.3">
      <c r="A20" s="6">
        <v>81</v>
      </c>
      <c r="B20" s="6" t="s">
        <v>57</v>
      </c>
      <c r="C20" s="6" t="s">
        <v>24</v>
      </c>
      <c r="D20" s="6" t="s">
        <v>115</v>
      </c>
      <c r="E20" s="6" t="s">
        <v>40</v>
      </c>
      <c r="F20" s="6" t="s">
        <v>150</v>
      </c>
      <c r="G20" s="6">
        <v>2</v>
      </c>
      <c r="H20" s="6">
        <v>2</v>
      </c>
      <c r="I20" s="6">
        <v>2</v>
      </c>
      <c r="J20" s="6">
        <f t="shared" si="0"/>
        <v>4</v>
      </c>
      <c r="K20" s="6">
        <v>20</v>
      </c>
      <c r="L20" s="6">
        <f t="shared" si="1"/>
        <v>80</v>
      </c>
      <c r="M20" s="6">
        <v>12</v>
      </c>
      <c r="N20" s="6">
        <v>12</v>
      </c>
      <c r="O20" s="6">
        <f t="shared" si="2"/>
        <v>6.72</v>
      </c>
      <c r="R20" s="6">
        <v>1</v>
      </c>
      <c r="U20" s="6">
        <v>1</v>
      </c>
      <c r="V20" s="6" t="s">
        <v>29</v>
      </c>
      <c r="W20" s="6" t="s">
        <v>30</v>
      </c>
    </row>
    <row r="21" spans="1:23" s="6" customFormat="1" ht="26.4" x14ac:dyDescent="0.3">
      <c r="A21" s="6">
        <v>28</v>
      </c>
      <c r="B21" s="7" t="s">
        <v>45</v>
      </c>
      <c r="C21" s="7" t="s">
        <v>24</v>
      </c>
      <c r="D21" s="7" t="s">
        <v>25</v>
      </c>
      <c r="E21" s="11" t="s">
        <v>46</v>
      </c>
      <c r="F21" s="7" t="s">
        <v>47</v>
      </c>
      <c r="G21" s="7"/>
      <c r="H21" s="7">
        <v>24</v>
      </c>
      <c r="I21" s="7">
        <v>1</v>
      </c>
      <c r="J21" s="7">
        <f t="shared" si="0"/>
        <v>24</v>
      </c>
      <c r="K21" s="7">
        <v>65</v>
      </c>
      <c r="L21" s="7">
        <f t="shared" si="1"/>
        <v>1560</v>
      </c>
      <c r="M21" s="7">
        <v>12</v>
      </c>
      <c r="N21" s="7">
        <v>12</v>
      </c>
      <c r="O21" s="7">
        <f t="shared" si="2"/>
        <v>131.04</v>
      </c>
      <c r="R21" s="6">
        <v>1</v>
      </c>
      <c r="U21" s="6">
        <v>1</v>
      </c>
      <c r="V21" s="6" t="s">
        <v>29</v>
      </c>
      <c r="W21" s="6" t="s">
        <v>30</v>
      </c>
    </row>
    <row r="22" spans="1:23" s="6" customFormat="1" x14ac:dyDescent="0.3">
      <c r="A22" s="6">
        <v>1</v>
      </c>
      <c r="B22" s="6" t="s">
        <v>45</v>
      </c>
      <c r="C22" s="6" t="s">
        <v>24</v>
      </c>
      <c r="D22" s="6" t="s">
        <v>64</v>
      </c>
      <c r="E22" s="6" t="s">
        <v>40</v>
      </c>
      <c r="F22" s="6" t="s">
        <v>65</v>
      </c>
      <c r="G22" s="6">
        <v>4</v>
      </c>
      <c r="H22" s="6">
        <v>1</v>
      </c>
      <c r="I22" s="6">
        <v>1</v>
      </c>
      <c r="J22" s="6">
        <f t="shared" si="0"/>
        <v>1</v>
      </c>
      <c r="K22" s="6">
        <v>40</v>
      </c>
      <c r="L22" s="6">
        <f t="shared" si="1"/>
        <v>40</v>
      </c>
      <c r="M22" s="6">
        <v>12</v>
      </c>
      <c r="N22" s="6">
        <v>12</v>
      </c>
      <c r="O22" s="6">
        <f t="shared" si="2"/>
        <v>3.36</v>
      </c>
      <c r="R22" s="6">
        <v>1</v>
      </c>
      <c r="U22" s="6">
        <v>1</v>
      </c>
      <c r="V22" s="6" t="s">
        <v>29</v>
      </c>
      <c r="W22" s="6" t="s">
        <v>30</v>
      </c>
    </row>
    <row r="23" spans="1:23" s="6" customFormat="1" x14ac:dyDescent="0.3">
      <c r="A23" s="6">
        <v>2</v>
      </c>
      <c r="B23" s="6" t="s">
        <v>45</v>
      </c>
      <c r="C23" s="6" t="s">
        <v>24</v>
      </c>
      <c r="D23" s="6" t="s">
        <v>66</v>
      </c>
      <c r="E23" s="6" t="s">
        <v>40</v>
      </c>
      <c r="F23" s="6" t="s">
        <v>65</v>
      </c>
      <c r="G23" s="6">
        <v>4</v>
      </c>
      <c r="H23" s="6">
        <v>2</v>
      </c>
      <c r="I23" s="6">
        <v>1</v>
      </c>
      <c r="J23" s="6">
        <f t="shared" si="0"/>
        <v>2</v>
      </c>
      <c r="K23" s="6">
        <v>40</v>
      </c>
      <c r="L23" s="6">
        <f t="shared" si="1"/>
        <v>80</v>
      </c>
      <c r="M23" s="6">
        <v>12</v>
      </c>
      <c r="N23" s="6">
        <v>12</v>
      </c>
      <c r="O23" s="6">
        <f t="shared" si="2"/>
        <v>6.72</v>
      </c>
      <c r="R23" s="6">
        <v>1</v>
      </c>
      <c r="U23" s="6">
        <v>1</v>
      </c>
      <c r="V23" s="6" t="s">
        <v>29</v>
      </c>
      <c r="W23" s="6" t="s">
        <v>30</v>
      </c>
    </row>
    <row r="24" spans="1:23" s="6" customFormat="1" x14ac:dyDescent="0.3">
      <c r="A24" s="6">
        <v>3</v>
      </c>
      <c r="B24" s="6" t="s">
        <v>45</v>
      </c>
      <c r="C24" s="6" t="s">
        <v>24</v>
      </c>
      <c r="D24" s="6" t="s">
        <v>67</v>
      </c>
      <c r="E24" s="6" t="s">
        <v>40</v>
      </c>
      <c r="F24" s="6" t="s">
        <v>65</v>
      </c>
      <c r="G24" s="6">
        <v>4</v>
      </c>
      <c r="H24" s="6">
        <v>1</v>
      </c>
      <c r="I24" s="6">
        <v>1</v>
      </c>
      <c r="J24" s="6">
        <f t="shared" si="0"/>
        <v>1</v>
      </c>
      <c r="K24" s="6">
        <v>40</v>
      </c>
      <c r="L24" s="6">
        <f t="shared" si="1"/>
        <v>40</v>
      </c>
      <c r="M24" s="6">
        <v>12</v>
      </c>
      <c r="N24" s="6">
        <v>12</v>
      </c>
      <c r="O24" s="6">
        <f t="shared" si="2"/>
        <v>3.36</v>
      </c>
      <c r="R24" s="6">
        <v>1</v>
      </c>
      <c r="U24" s="6">
        <v>1</v>
      </c>
      <c r="V24" s="6" t="s">
        <v>29</v>
      </c>
      <c r="W24" s="6" t="s">
        <v>30</v>
      </c>
    </row>
    <row r="25" spans="1:23" s="6" customFormat="1" x14ac:dyDescent="0.3">
      <c r="A25" s="6">
        <v>4</v>
      </c>
      <c r="B25" s="6" t="s">
        <v>45</v>
      </c>
      <c r="C25" s="6" t="s">
        <v>24</v>
      </c>
      <c r="D25" s="6" t="s">
        <v>39</v>
      </c>
      <c r="E25" s="6" t="s">
        <v>40</v>
      </c>
      <c r="F25" s="6" t="s">
        <v>65</v>
      </c>
      <c r="G25" s="6">
        <v>4</v>
      </c>
      <c r="H25" s="6">
        <v>1</v>
      </c>
      <c r="I25" s="6">
        <v>1</v>
      </c>
      <c r="J25" s="6">
        <f t="shared" si="0"/>
        <v>1</v>
      </c>
      <c r="K25" s="6">
        <v>40</v>
      </c>
      <c r="L25" s="6">
        <f t="shared" si="1"/>
        <v>40</v>
      </c>
      <c r="M25" s="6">
        <v>12</v>
      </c>
      <c r="N25" s="6">
        <v>12</v>
      </c>
      <c r="O25" s="6">
        <f t="shared" si="2"/>
        <v>3.36</v>
      </c>
      <c r="R25" s="6">
        <v>1</v>
      </c>
      <c r="U25" s="6">
        <v>1</v>
      </c>
      <c r="V25" s="6" t="s">
        <v>29</v>
      </c>
      <c r="W25" s="6" t="s">
        <v>30</v>
      </c>
    </row>
    <row r="26" spans="1:23" s="6" customFormat="1" x14ac:dyDescent="0.3">
      <c r="A26" s="6">
        <v>5</v>
      </c>
      <c r="B26" s="6" t="s">
        <v>45</v>
      </c>
      <c r="C26" s="6" t="s">
        <v>24</v>
      </c>
      <c r="D26" s="6" t="s">
        <v>68</v>
      </c>
      <c r="E26" s="6" t="s">
        <v>40</v>
      </c>
      <c r="F26" s="6" t="s">
        <v>65</v>
      </c>
      <c r="G26" s="6">
        <v>4</v>
      </c>
      <c r="H26" s="6">
        <v>2</v>
      </c>
      <c r="I26" s="6">
        <v>2</v>
      </c>
      <c r="J26" s="6">
        <f t="shared" si="0"/>
        <v>4</v>
      </c>
      <c r="K26" s="6">
        <v>40</v>
      </c>
      <c r="L26" s="6">
        <f t="shared" si="1"/>
        <v>160</v>
      </c>
      <c r="M26" s="6">
        <v>12</v>
      </c>
      <c r="N26" s="6">
        <v>12</v>
      </c>
      <c r="O26" s="6">
        <f t="shared" si="2"/>
        <v>13.44</v>
      </c>
      <c r="R26" s="6">
        <v>1</v>
      </c>
      <c r="U26" s="6">
        <v>1</v>
      </c>
      <c r="V26" s="6" t="s">
        <v>29</v>
      </c>
      <c r="W26" s="6" t="s">
        <v>30</v>
      </c>
    </row>
    <row r="27" spans="1:23" s="6" customFormat="1" x14ac:dyDescent="0.3">
      <c r="A27" s="6">
        <v>6</v>
      </c>
      <c r="B27" s="6" t="s">
        <v>45</v>
      </c>
      <c r="C27" s="6" t="s">
        <v>24</v>
      </c>
      <c r="D27" s="6" t="s">
        <v>69</v>
      </c>
      <c r="E27" s="6" t="s">
        <v>40</v>
      </c>
      <c r="F27" s="6" t="s">
        <v>65</v>
      </c>
      <c r="G27" s="6">
        <v>4</v>
      </c>
      <c r="H27" s="6">
        <v>2</v>
      </c>
      <c r="I27" s="6">
        <v>1</v>
      </c>
      <c r="J27" s="6">
        <f t="shared" si="0"/>
        <v>2</v>
      </c>
      <c r="K27" s="6">
        <v>40</v>
      </c>
      <c r="L27" s="6">
        <f t="shared" si="1"/>
        <v>80</v>
      </c>
      <c r="M27" s="6">
        <v>12</v>
      </c>
      <c r="N27" s="6">
        <v>12</v>
      </c>
      <c r="O27" s="6">
        <f t="shared" si="2"/>
        <v>6.72</v>
      </c>
      <c r="R27" s="6">
        <v>1</v>
      </c>
      <c r="U27" s="6">
        <v>1</v>
      </c>
      <c r="V27" s="6" t="s">
        <v>29</v>
      </c>
      <c r="W27" s="6" t="s">
        <v>30</v>
      </c>
    </row>
    <row r="28" spans="1:23" s="6" customFormat="1" x14ac:dyDescent="0.3">
      <c r="A28" s="6">
        <v>7</v>
      </c>
      <c r="B28" s="6" t="s">
        <v>45</v>
      </c>
      <c r="C28" s="6" t="s">
        <v>24</v>
      </c>
      <c r="D28" s="6" t="s">
        <v>70</v>
      </c>
      <c r="E28" s="6" t="s">
        <v>40</v>
      </c>
      <c r="F28" s="6" t="s">
        <v>65</v>
      </c>
      <c r="G28" s="6">
        <v>4</v>
      </c>
      <c r="H28" s="6">
        <v>1</v>
      </c>
      <c r="I28" s="6">
        <v>2</v>
      </c>
      <c r="J28" s="6">
        <f t="shared" si="0"/>
        <v>2</v>
      </c>
      <c r="K28" s="6">
        <v>40</v>
      </c>
      <c r="L28" s="6">
        <f t="shared" si="1"/>
        <v>80</v>
      </c>
      <c r="M28" s="6">
        <v>12</v>
      </c>
      <c r="N28" s="6">
        <v>12</v>
      </c>
      <c r="O28" s="6">
        <f t="shared" si="2"/>
        <v>6.72</v>
      </c>
      <c r="R28" s="6">
        <v>1</v>
      </c>
      <c r="U28" s="6">
        <v>1</v>
      </c>
      <c r="V28" s="6" t="s">
        <v>29</v>
      </c>
      <c r="W28" s="6" t="s">
        <v>30</v>
      </c>
    </row>
    <row r="29" spans="1:23" s="6" customFormat="1" x14ac:dyDescent="0.3">
      <c r="A29" s="6">
        <v>8</v>
      </c>
      <c r="B29" s="6" t="s">
        <v>45</v>
      </c>
      <c r="C29" s="6" t="s">
        <v>24</v>
      </c>
      <c r="D29" s="6" t="s">
        <v>71</v>
      </c>
      <c r="E29" s="6" t="s">
        <v>40</v>
      </c>
      <c r="F29" s="6" t="s">
        <v>65</v>
      </c>
      <c r="G29" s="6">
        <v>4</v>
      </c>
      <c r="H29" s="6">
        <v>1</v>
      </c>
      <c r="I29" s="6">
        <v>2</v>
      </c>
      <c r="J29" s="6">
        <f t="shared" si="0"/>
        <v>2</v>
      </c>
      <c r="K29" s="6">
        <v>40</v>
      </c>
      <c r="L29" s="6">
        <f t="shared" si="1"/>
        <v>80</v>
      </c>
      <c r="M29" s="6">
        <v>12</v>
      </c>
      <c r="N29" s="6">
        <v>12</v>
      </c>
      <c r="O29" s="6">
        <f t="shared" si="2"/>
        <v>6.72</v>
      </c>
      <c r="R29" s="6">
        <v>1</v>
      </c>
      <c r="U29" s="6">
        <v>1</v>
      </c>
      <c r="V29" s="6" t="s">
        <v>29</v>
      </c>
      <c r="W29" s="6" t="s">
        <v>30</v>
      </c>
    </row>
    <row r="30" spans="1:23" s="6" customFormat="1" x14ac:dyDescent="0.3">
      <c r="A30" s="6">
        <v>9</v>
      </c>
      <c r="B30" s="6" t="s">
        <v>45</v>
      </c>
      <c r="C30" s="6" t="s">
        <v>24</v>
      </c>
      <c r="D30" s="6" t="s">
        <v>72</v>
      </c>
      <c r="E30" s="6" t="s">
        <v>40</v>
      </c>
      <c r="F30" s="6" t="s">
        <v>65</v>
      </c>
      <c r="G30" s="6">
        <v>4</v>
      </c>
      <c r="H30" s="6">
        <v>1</v>
      </c>
      <c r="I30" s="6">
        <v>2</v>
      </c>
      <c r="J30" s="6">
        <f t="shared" si="0"/>
        <v>2</v>
      </c>
      <c r="K30" s="6">
        <v>40</v>
      </c>
      <c r="L30" s="6">
        <f t="shared" si="1"/>
        <v>80</v>
      </c>
      <c r="M30" s="6">
        <v>12</v>
      </c>
      <c r="N30" s="6">
        <v>12</v>
      </c>
      <c r="O30" s="6">
        <f t="shared" si="2"/>
        <v>6.72</v>
      </c>
      <c r="R30" s="6">
        <v>1</v>
      </c>
      <c r="U30" s="6">
        <v>1</v>
      </c>
      <c r="V30" s="6" t="s">
        <v>29</v>
      </c>
      <c r="W30" s="6" t="s">
        <v>30</v>
      </c>
    </row>
    <row r="31" spans="1:23" s="6" customFormat="1" x14ac:dyDescent="0.3">
      <c r="A31" s="6">
        <v>10</v>
      </c>
      <c r="B31" s="6" t="s">
        <v>45</v>
      </c>
      <c r="C31" s="6" t="s">
        <v>24</v>
      </c>
      <c r="D31" s="6" t="s">
        <v>73</v>
      </c>
      <c r="E31" s="6" t="s">
        <v>40</v>
      </c>
      <c r="F31" s="6" t="s">
        <v>65</v>
      </c>
      <c r="G31" s="6">
        <v>4</v>
      </c>
      <c r="H31" s="6">
        <v>1</v>
      </c>
      <c r="I31" s="6">
        <v>2</v>
      </c>
      <c r="J31" s="6">
        <f t="shared" si="0"/>
        <v>2</v>
      </c>
      <c r="K31" s="6">
        <v>40</v>
      </c>
      <c r="L31" s="6">
        <f t="shared" si="1"/>
        <v>80</v>
      </c>
      <c r="M31" s="6">
        <v>12</v>
      </c>
      <c r="N31" s="6">
        <v>12</v>
      </c>
      <c r="O31" s="6">
        <f t="shared" si="2"/>
        <v>6.72</v>
      </c>
      <c r="R31" s="6">
        <v>1</v>
      </c>
      <c r="U31" s="6">
        <v>1</v>
      </c>
      <c r="V31" s="6" t="s">
        <v>29</v>
      </c>
      <c r="W31" s="6" t="s">
        <v>30</v>
      </c>
    </row>
    <row r="32" spans="1:23" s="6" customFormat="1" x14ac:dyDescent="0.3">
      <c r="A32" s="6">
        <v>11</v>
      </c>
      <c r="B32" s="6" t="s">
        <v>45</v>
      </c>
      <c r="C32" s="6" t="s">
        <v>24</v>
      </c>
      <c r="D32" s="6" t="s">
        <v>74</v>
      </c>
      <c r="E32" s="6" t="s">
        <v>40</v>
      </c>
      <c r="F32" s="6" t="s">
        <v>65</v>
      </c>
      <c r="G32" s="6">
        <v>4</v>
      </c>
      <c r="H32" s="6">
        <v>2</v>
      </c>
      <c r="I32" s="6">
        <v>2</v>
      </c>
      <c r="J32" s="6">
        <f t="shared" si="0"/>
        <v>4</v>
      </c>
      <c r="K32" s="6">
        <v>40</v>
      </c>
      <c r="L32" s="6">
        <f t="shared" si="1"/>
        <v>160</v>
      </c>
      <c r="M32" s="6">
        <v>12</v>
      </c>
      <c r="N32" s="6">
        <v>12</v>
      </c>
      <c r="O32" s="6">
        <f t="shared" si="2"/>
        <v>13.44</v>
      </c>
      <c r="R32" s="6">
        <v>1</v>
      </c>
      <c r="U32" s="6">
        <v>1</v>
      </c>
      <c r="V32" s="6" t="s">
        <v>29</v>
      </c>
      <c r="W32" s="6" t="s">
        <v>30</v>
      </c>
    </row>
    <row r="33" spans="1:23" s="6" customFormat="1" x14ac:dyDescent="0.3">
      <c r="A33" s="6">
        <v>13</v>
      </c>
      <c r="B33" s="6" t="s">
        <v>45</v>
      </c>
      <c r="C33" s="6" t="s">
        <v>24</v>
      </c>
      <c r="D33" s="6" t="s">
        <v>75</v>
      </c>
      <c r="E33" s="6" t="s">
        <v>40</v>
      </c>
      <c r="F33" s="6" t="s">
        <v>65</v>
      </c>
      <c r="G33" s="6">
        <v>4</v>
      </c>
      <c r="H33" s="6">
        <v>1</v>
      </c>
      <c r="I33" s="6">
        <v>1</v>
      </c>
      <c r="J33" s="6">
        <f t="shared" si="0"/>
        <v>1</v>
      </c>
      <c r="K33" s="6">
        <v>40</v>
      </c>
      <c r="L33" s="6">
        <f t="shared" si="1"/>
        <v>40</v>
      </c>
      <c r="M33" s="6">
        <v>12</v>
      </c>
      <c r="N33" s="6">
        <v>12</v>
      </c>
      <c r="O33" s="6">
        <f t="shared" si="2"/>
        <v>3.36</v>
      </c>
      <c r="R33" s="6">
        <v>1</v>
      </c>
      <c r="U33" s="6">
        <v>1</v>
      </c>
      <c r="V33" s="6" t="s">
        <v>29</v>
      </c>
      <c r="W33" s="6" t="s">
        <v>30</v>
      </c>
    </row>
    <row r="34" spans="1:23" s="6" customFormat="1" x14ac:dyDescent="0.3">
      <c r="A34" s="6">
        <v>14</v>
      </c>
      <c r="B34" s="6" t="s">
        <v>45</v>
      </c>
      <c r="C34" s="6" t="s">
        <v>24</v>
      </c>
      <c r="D34" s="6" t="s">
        <v>76</v>
      </c>
      <c r="E34" s="6" t="s">
        <v>40</v>
      </c>
      <c r="F34" s="6" t="s">
        <v>65</v>
      </c>
      <c r="G34" s="6">
        <v>4</v>
      </c>
      <c r="H34" s="6">
        <v>1</v>
      </c>
      <c r="I34" s="6">
        <v>1</v>
      </c>
      <c r="J34" s="6">
        <f t="shared" si="0"/>
        <v>1</v>
      </c>
      <c r="K34" s="6">
        <v>40</v>
      </c>
      <c r="L34" s="6">
        <f t="shared" si="1"/>
        <v>40</v>
      </c>
      <c r="M34" s="6">
        <v>12</v>
      </c>
      <c r="N34" s="6">
        <v>12</v>
      </c>
      <c r="O34" s="6">
        <f t="shared" si="2"/>
        <v>3.36</v>
      </c>
      <c r="R34" s="6">
        <v>1</v>
      </c>
      <c r="U34" s="6">
        <v>1</v>
      </c>
      <c r="V34" s="6" t="s">
        <v>29</v>
      </c>
      <c r="W34" s="6" t="s">
        <v>30</v>
      </c>
    </row>
    <row r="35" spans="1:23" s="6" customFormat="1" x14ac:dyDescent="0.3">
      <c r="A35" s="6">
        <v>15</v>
      </c>
      <c r="B35" s="6" t="s">
        <v>45</v>
      </c>
      <c r="C35" s="6" t="s">
        <v>24</v>
      </c>
      <c r="D35" s="6" t="s">
        <v>77</v>
      </c>
      <c r="E35" s="6" t="s">
        <v>40</v>
      </c>
      <c r="F35" s="6" t="s">
        <v>65</v>
      </c>
      <c r="G35" s="6">
        <v>4</v>
      </c>
      <c r="H35" s="6">
        <v>1</v>
      </c>
      <c r="I35" s="6">
        <v>1</v>
      </c>
      <c r="J35" s="6">
        <f t="shared" si="0"/>
        <v>1</v>
      </c>
      <c r="K35" s="6">
        <v>40</v>
      </c>
      <c r="L35" s="6">
        <f t="shared" si="1"/>
        <v>40</v>
      </c>
      <c r="M35" s="6">
        <v>12</v>
      </c>
      <c r="N35" s="6">
        <v>12</v>
      </c>
      <c r="O35" s="6">
        <f t="shared" si="2"/>
        <v>3.36</v>
      </c>
      <c r="R35" s="6">
        <v>1</v>
      </c>
      <c r="U35" s="6">
        <v>1</v>
      </c>
      <c r="V35" s="6" t="s">
        <v>29</v>
      </c>
      <c r="W35" s="6" t="s">
        <v>30</v>
      </c>
    </row>
    <row r="36" spans="1:23" s="6" customFormat="1" ht="26.4" x14ac:dyDescent="0.3">
      <c r="A36" s="6">
        <v>18</v>
      </c>
      <c r="B36" s="6" t="s">
        <v>45</v>
      </c>
      <c r="C36" s="6" t="s">
        <v>24</v>
      </c>
      <c r="D36" s="6" t="s">
        <v>78</v>
      </c>
      <c r="E36" s="6" t="s">
        <v>40</v>
      </c>
      <c r="F36" s="6" t="s">
        <v>65</v>
      </c>
      <c r="G36" s="6">
        <v>4</v>
      </c>
      <c r="H36" s="6">
        <v>2</v>
      </c>
      <c r="I36" s="6">
        <v>2</v>
      </c>
      <c r="J36" s="6">
        <f t="shared" si="0"/>
        <v>4</v>
      </c>
      <c r="K36" s="6">
        <v>40</v>
      </c>
      <c r="L36" s="6">
        <f t="shared" si="1"/>
        <v>160</v>
      </c>
      <c r="M36" s="6">
        <v>12</v>
      </c>
      <c r="N36" s="6">
        <v>12</v>
      </c>
      <c r="O36" s="6">
        <f t="shared" si="2"/>
        <v>13.44</v>
      </c>
      <c r="R36" s="6">
        <v>1</v>
      </c>
      <c r="U36" s="6">
        <v>1</v>
      </c>
      <c r="V36" s="6" t="s">
        <v>29</v>
      </c>
      <c r="W36" s="6" t="s">
        <v>30</v>
      </c>
    </row>
    <row r="37" spans="1:23" s="6" customFormat="1" x14ac:dyDescent="0.3">
      <c r="A37" s="6">
        <v>19</v>
      </c>
      <c r="B37" s="6" t="s">
        <v>45</v>
      </c>
      <c r="C37" s="6" t="s">
        <v>24</v>
      </c>
      <c r="D37" s="6" t="s">
        <v>79</v>
      </c>
      <c r="E37" s="6" t="s">
        <v>40</v>
      </c>
      <c r="F37" s="6" t="s">
        <v>65</v>
      </c>
      <c r="G37" s="6">
        <v>4</v>
      </c>
      <c r="H37" s="6">
        <v>1</v>
      </c>
      <c r="I37" s="6">
        <v>2</v>
      </c>
      <c r="J37" s="6">
        <f t="shared" ref="J37:J68" si="3">H37*I37</f>
        <v>2</v>
      </c>
      <c r="K37" s="6">
        <v>40</v>
      </c>
      <c r="L37" s="6">
        <f t="shared" ref="L37:L68" si="4">J37*K37</f>
        <v>80</v>
      </c>
      <c r="M37" s="6">
        <v>12</v>
      </c>
      <c r="N37" s="6">
        <v>12</v>
      </c>
      <c r="O37" s="6">
        <f t="shared" ref="O37:O68" si="5">L37*(M37*5+N37*2)/1000</f>
        <v>6.72</v>
      </c>
      <c r="R37" s="6">
        <v>1</v>
      </c>
      <c r="U37" s="6">
        <v>1</v>
      </c>
      <c r="V37" s="6" t="s">
        <v>29</v>
      </c>
      <c r="W37" s="6" t="s">
        <v>30</v>
      </c>
    </row>
    <row r="38" spans="1:23" s="6" customFormat="1" ht="26.4" x14ac:dyDescent="0.3">
      <c r="A38" s="6">
        <v>20</v>
      </c>
      <c r="B38" s="6" t="s">
        <v>45</v>
      </c>
      <c r="C38" s="6" t="s">
        <v>24</v>
      </c>
      <c r="D38" s="6" t="s">
        <v>80</v>
      </c>
      <c r="E38" s="6" t="s">
        <v>40</v>
      </c>
      <c r="F38" s="6" t="s">
        <v>65</v>
      </c>
      <c r="G38" s="6">
        <v>4</v>
      </c>
      <c r="H38" s="6">
        <v>4</v>
      </c>
      <c r="I38" s="6">
        <v>2</v>
      </c>
      <c r="J38" s="6">
        <f t="shared" si="3"/>
        <v>8</v>
      </c>
      <c r="K38" s="6">
        <v>40</v>
      </c>
      <c r="L38" s="6">
        <f t="shared" si="4"/>
        <v>320</v>
      </c>
      <c r="M38" s="6">
        <v>12</v>
      </c>
      <c r="N38" s="6">
        <v>12</v>
      </c>
      <c r="O38" s="6">
        <f t="shared" si="5"/>
        <v>26.88</v>
      </c>
      <c r="R38" s="6">
        <v>1</v>
      </c>
      <c r="U38" s="6">
        <v>1</v>
      </c>
      <c r="V38" s="6" t="s">
        <v>29</v>
      </c>
      <c r="W38" s="6" t="s">
        <v>30</v>
      </c>
    </row>
    <row r="39" spans="1:23" s="6" customFormat="1" x14ac:dyDescent="0.3">
      <c r="A39" s="6">
        <v>21</v>
      </c>
      <c r="B39" s="6" t="s">
        <v>45</v>
      </c>
      <c r="C39" s="6" t="s">
        <v>24</v>
      </c>
      <c r="D39" s="6" t="s">
        <v>81</v>
      </c>
      <c r="E39" s="6" t="s">
        <v>40</v>
      </c>
      <c r="F39" s="6" t="s">
        <v>65</v>
      </c>
      <c r="G39" s="6">
        <v>4</v>
      </c>
      <c r="H39" s="6">
        <v>3</v>
      </c>
      <c r="I39" s="6">
        <v>1</v>
      </c>
      <c r="J39" s="6">
        <f t="shared" si="3"/>
        <v>3</v>
      </c>
      <c r="K39" s="6">
        <v>40</v>
      </c>
      <c r="L39" s="6">
        <f t="shared" si="4"/>
        <v>120</v>
      </c>
      <c r="M39" s="6">
        <v>12</v>
      </c>
      <c r="N39" s="6">
        <v>12</v>
      </c>
      <c r="O39" s="6">
        <f t="shared" si="5"/>
        <v>10.08</v>
      </c>
      <c r="R39" s="6">
        <v>1</v>
      </c>
      <c r="U39" s="6">
        <v>1</v>
      </c>
      <c r="V39" s="6" t="s">
        <v>29</v>
      </c>
      <c r="W39" s="6" t="s">
        <v>30</v>
      </c>
    </row>
    <row r="40" spans="1:23" s="6" customFormat="1" x14ac:dyDescent="0.3">
      <c r="A40" s="6">
        <v>22</v>
      </c>
      <c r="B40" s="6" t="s">
        <v>45</v>
      </c>
      <c r="C40" s="6" t="s">
        <v>24</v>
      </c>
      <c r="D40" s="6" t="s">
        <v>82</v>
      </c>
      <c r="E40" s="6" t="s">
        <v>40</v>
      </c>
      <c r="F40" s="6" t="s">
        <v>65</v>
      </c>
      <c r="G40" s="6">
        <v>4</v>
      </c>
      <c r="H40" s="6">
        <v>1</v>
      </c>
      <c r="I40" s="6">
        <v>1</v>
      </c>
      <c r="J40" s="6">
        <f t="shared" si="3"/>
        <v>1</v>
      </c>
      <c r="K40" s="6">
        <v>40</v>
      </c>
      <c r="L40" s="6">
        <f t="shared" si="4"/>
        <v>40</v>
      </c>
      <c r="M40" s="6">
        <v>12</v>
      </c>
      <c r="N40" s="6">
        <v>12</v>
      </c>
      <c r="O40" s="6">
        <f t="shared" si="5"/>
        <v>3.36</v>
      </c>
      <c r="R40" s="6">
        <v>1</v>
      </c>
      <c r="U40" s="6">
        <v>1</v>
      </c>
      <c r="V40" s="6" t="s">
        <v>29</v>
      </c>
      <c r="W40" s="6" t="s">
        <v>30</v>
      </c>
    </row>
    <row r="41" spans="1:23" s="6" customFormat="1" x14ac:dyDescent="0.3">
      <c r="A41" s="6">
        <v>23</v>
      </c>
      <c r="B41" s="6" t="s">
        <v>45</v>
      </c>
      <c r="C41" s="6" t="s">
        <v>24</v>
      </c>
      <c r="D41" s="6" t="s">
        <v>83</v>
      </c>
      <c r="E41" s="6" t="s">
        <v>40</v>
      </c>
      <c r="F41" s="6" t="s">
        <v>65</v>
      </c>
      <c r="G41" s="6">
        <v>4</v>
      </c>
      <c r="H41" s="6">
        <v>1</v>
      </c>
      <c r="I41" s="6">
        <v>2</v>
      </c>
      <c r="J41" s="6">
        <f t="shared" si="3"/>
        <v>2</v>
      </c>
      <c r="K41" s="6">
        <v>40</v>
      </c>
      <c r="L41" s="6">
        <f t="shared" si="4"/>
        <v>80</v>
      </c>
      <c r="M41" s="6">
        <v>12</v>
      </c>
      <c r="N41" s="6">
        <v>12</v>
      </c>
      <c r="O41" s="6">
        <f t="shared" si="5"/>
        <v>6.72</v>
      </c>
      <c r="R41" s="6">
        <v>1</v>
      </c>
      <c r="U41" s="6">
        <v>1</v>
      </c>
      <c r="V41" s="6" t="s">
        <v>29</v>
      </c>
      <c r="W41" s="6" t="s">
        <v>30</v>
      </c>
    </row>
    <row r="42" spans="1:23" s="6" customFormat="1" ht="24.75" customHeight="1" x14ac:dyDescent="0.3">
      <c r="A42" s="6">
        <v>24</v>
      </c>
      <c r="B42" s="6" t="s">
        <v>45</v>
      </c>
      <c r="C42" s="6" t="s">
        <v>24</v>
      </c>
      <c r="D42" s="6" t="s">
        <v>84</v>
      </c>
      <c r="E42" s="6" t="s">
        <v>40</v>
      </c>
      <c r="F42" s="6" t="s">
        <v>65</v>
      </c>
      <c r="G42" s="6">
        <v>4</v>
      </c>
      <c r="H42" s="6">
        <v>2</v>
      </c>
      <c r="I42" s="6">
        <v>2</v>
      </c>
      <c r="J42" s="6">
        <f t="shared" si="3"/>
        <v>4</v>
      </c>
      <c r="K42" s="6">
        <v>40</v>
      </c>
      <c r="L42" s="6">
        <f t="shared" si="4"/>
        <v>160</v>
      </c>
      <c r="M42" s="6">
        <v>12</v>
      </c>
      <c r="N42" s="6">
        <v>12</v>
      </c>
      <c r="O42" s="6">
        <f t="shared" si="5"/>
        <v>13.44</v>
      </c>
      <c r="R42" s="6">
        <v>1</v>
      </c>
      <c r="U42" s="6">
        <v>1</v>
      </c>
      <c r="V42" s="6" t="s">
        <v>29</v>
      </c>
      <c r="W42" s="6" t="s">
        <v>30</v>
      </c>
    </row>
    <row r="43" spans="1:23" s="6" customFormat="1" x14ac:dyDescent="0.3">
      <c r="A43" s="6">
        <v>12</v>
      </c>
      <c r="B43" s="6" t="s">
        <v>45</v>
      </c>
      <c r="C43" s="6" t="s">
        <v>24</v>
      </c>
      <c r="D43" s="6" t="s">
        <v>149</v>
      </c>
      <c r="E43" s="6" t="s">
        <v>40</v>
      </c>
      <c r="F43" s="6" t="s">
        <v>150</v>
      </c>
      <c r="G43" s="6">
        <v>2</v>
      </c>
      <c r="H43" s="6">
        <v>1</v>
      </c>
      <c r="I43" s="6">
        <v>2</v>
      </c>
      <c r="J43" s="6">
        <f t="shared" si="3"/>
        <v>2</v>
      </c>
      <c r="K43" s="6">
        <v>20</v>
      </c>
      <c r="L43" s="6">
        <f t="shared" si="4"/>
        <v>40</v>
      </c>
      <c r="M43" s="6">
        <v>4</v>
      </c>
      <c r="N43" s="6">
        <v>0</v>
      </c>
      <c r="O43" s="6">
        <f t="shared" si="5"/>
        <v>0.8</v>
      </c>
      <c r="R43" s="6">
        <v>1</v>
      </c>
      <c r="U43" s="6">
        <v>1</v>
      </c>
      <c r="V43" s="6" t="s">
        <v>29</v>
      </c>
      <c r="W43" s="6" t="s">
        <v>30</v>
      </c>
    </row>
    <row r="44" spans="1:23" s="6" customFormat="1" x14ac:dyDescent="0.3">
      <c r="A44" s="6">
        <v>16</v>
      </c>
      <c r="B44" s="6" t="s">
        <v>45</v>
      </c>
      <c r="C44" s="6" t="s">
        <v>24</v>
      </c>
      <c r="D44" s="6" t="s">
        <v>151</v>
      </c>
      <c r="E44" s="6" t="s">
        <v>40</v>
      </c>
      <c r="F44" s="6" t="s">
        <v>150</v>
      </c>
      <c r="G44" s="6">
        <v>2</v>
      </c>
      <c r="H44" s="6">
        <v>1</v>
      </c>
      <c r="I44" s="6">
        <v>2</v>
      </c>
      <c r="J44" s="6">
        <f t="shared" si="3"/>
        <v>2</v>
      </c>
      <c r="K44" s="6">
        <v>20</v>
      </c>
      <c r="L44" s="6">
        <f t="shared" si="4"/>
        <v>40</v>
      </c>
      <c r="M44" s="6">
        <v>12</v>
      </c>
      <c r="N44" s="6">
        <v>12</v>
      </c>
      <c r="O44" s="6">
        <f t="shared" si="5"/>
        <v>3.36</v>
      </c>
      <c r="R44" s="6">
        <v>1</v>
      </c>
      <c r="U44" s="6">
        <v>1</v>
      </c>
      <c r="V44" s="6" t="s">
        <v>29</v>
      </c>
      <c r="W44" s="6" t="s">
        <v>30</v>
      </c>
    </row>
    <row r="45" spans="1:23" s="6" customFormat="1" x14ac:dyDescent="0.3">
      <c r="A45" s="6">
        <v>25</v>
      </c>
      <c r="B45" s="6" t="s">
        <v>45</v>
      </c>
      <c r="C45" s="6" t="s">
        <v>24</v>
      </c>
      <c r="D45" s="6" t="s">
        <v>84</v>
      </c>
      <c r="E45" s="6" t="s">
        <v>40</v>
      </c>
      <c r="F45" s="6" t="s">
        <v>150</v>
      </c>
      <c r="G45" s="6">
        <v>2</v>
      </c>
      <c r="H45" s="6">
        <v>1</v>
      </c>
      <c r="I45" s="6">
        <v>1</v>
      </c>
      <c r="J45" s="6">
        <f t="shared" si="3"/>
        <v>1</v>
      </c>
      <c r="K45" s="6">
        <v>20</v>
      </c>
      <c r="L45" s="6">
        <f t="shared" si="4"/>
        <v>20</v>
      </c>
      <c r="M45" s="6">
        <v>8</v>
      </c>
      <c r="N45" s="6">
        <v>4</v>
      </c>
      <c r="O45" s="6">
        <f t="shared" si="5"/>
        <v>0.96</v>
      </c>
      <c r="R45" s="6">
        <v>1</v>
      </c>
      <c r="U45" s="6">
        <v>1</v>
      </c>
      <c r="V45" s="6" t="s">
        <v>29</v>
      </c>
      <c r="W45" s="6" t="s">
        <v>30</v>
      </c>
    </row>
    <row r="46" spans="1:23" s="6" customFormat="1" x14ac:dyDescent="0.3">
      <c r="A46" s="6">
        <v>26</v>
      </c>
      <c r="B46" s="6" t="s">
        <v>45</v>
      </c>
      <c r="C46" s="6" t="s">
        <v>24</v>
      </c>
      <c r="D46" s="6" t="s">
        <v>152</v>
      </c>
      <c r="E46" s="6" t="s">
        <v>40</v>
      </c>
      <c r="F46" s="6" t="s">
        <v>150</v>
      </c>
      <c r="G46" s="6">
        <v>2</v>
      </c>
      <c r="H46" s="6">
        <v>1</v>
      </c>
      <c r="I46" s="6">
        <v>1</v>
      </c>
      <c r="J46" s="6">
        <f t="shared" si="3"/>
        <v>1</v>
      </c>
      <c r="K46" s="6">
        <v>20</v>
      </c>
      <c r="L46" s="6">
        <f t="shared" si="4"/>
        <v>20</v>
      </c>
      <c r="M46" s="6">
        <v>2</v>
      </c>
      <c r="N46" s="6">
        <v>12</v>
      </c>
      <c r="O46" s="6">
        <f t="shared" si="5"/>
        <v>0.68</v>
      </c>
      <c r="R46" s="6">
        <v>1</v>
      </c>
      <c r="U46" s="6">
        <v>1</v>
      </c>
      <c r="V46" s="6" t="s">
        <v>29</v>
      </c>
      <c r="W46" s="6" t="s">
        <v>30</v>
      </c>
    </row>
    <row r="47" spans="1:23" s="6" customFormat="1" x14ac:dyDescent="0.3">
      <c r="A47" s="6">
        <v>27</v>
      </c>
      <c r="B47" s="6" t="s">
        <v>45</v>
      </c>
      <c r="C47" s="6" t="s">
        <v>24</v>
      </c>
      <c r="D47" s="6" t="s">
        <v>153</v>
      </c>
      <c r="E47" s="6" t="s">
        <v>40</v>
      </c>
      <c r="F47" s="6" t="s">
        <v>150</v>
      </c>
      <c r="G47" s="6">
        <v>2</v>
      </c>
      <c r="H47" s="6">
        <v>1</v>
      </c>
      <c r="I47" s="6">
        <v>2</v>
      </c>
      <c r="J47" s="6">
        <f t="shared" si="3"/>
        <v>2</v>
      </c>
      <c r="K47" s="6">
        <v>20</v>
      </c>
      <c r="L47" s="6">
        <f t="shared" si="4"/>
        <v>40</v>
      </c>
      <c r="M47" s="6">
        <v>12</v>
      </c>
      <c r="N47" s="6">
        <v>12</v>
      </c>
      <c r="O47" s="6">
        <f t="shared" si="5"/>
        <v>3.36</v>
      </c>
      <c r="R47" s="6">
        <v>1</v>
      </c>
      <c r="U47" s="6">
        <v>1</v>
      </c>
      <c r="V47" s="6" t="s">
        <v>29</v>
      </c>
      <c r="W47" s="6" t="s">
        <v>30</v>
      </c>
    </row>
    <row r="48" spans="1:23" s="6" customFormat="1" x14ac:dyDescent="0.3">
      <c r="A48" s="6">
        <v>17</v>
      </c>
      <c r="B48" s="6" t="s">
        <v>45</v>
      </c>
      <c r="C48" s="6" t="s">
        <v>24</v>
      </c>
      <c r="D48" s="6" t="s">
        <v>59</v>
      </c>
      <c r="E48" s="6" t="s">
        <v>40</v>
      </c>
      <c r="F48" s="6" t="s">
        <v>150</v>
      </c>
      <c r="G48" s="6">
        <v>2</v>
      </c>
      <c r="H48" s="6">
        <v>1</v>
      </c>
      <c r="I48" s="6">
        <v>2</v>
      </c>
      <c r="J48" s="6">
        <f t="shared" si="3"/>
        <v>2</v>
      </c>
      <c r="K48" s="6">
        <v>20</v>
      </c>
      <c r="L48" s="6">
        <f t="shared" si="4"/>
        <v>40</v>
      </c>
      <c r="M48" s="6">
        <v>12</v>
      </c>
      <c r="N48" s="6">
        <v>12</v>
      </c>
      <c r="O48" s="6">
        <f t="shared" si="5"/>
        <v>3.36</v>
      </c>
      <c r="R48" s="6">
        <v>1</v>
      </c>
      <c r="U48" s="6">
        <v>1</v>
      </c>
      <c r="V48" s="6" t="s">
        <v>29</v>
      </c>
      <c r="W48" s="6" t="s">
        <v>30</v>
      </c>
    </row>
    <row r="49" spans="1:23" s="6" customFormat="1" x14ac:dyDescent="0.3">
      <c r="A49" s="6">
        <v>107</v>
      </c>
      <c r="B49" s="6" t="s">
        <v>23</v>
      </c>
      <c r="C49" s="6" t="s">
        <v>24</v>
      </c>
      <c r="D49" s="6" t="s">
        <v>25</v>
      </c>
      <c r="E49" s="6" t="s">
        <v>26</v>
      </c>
      <c r="F49" s="7" t="s">
        <v>27</v>
      </c>
      <c r="G49" s="6" t="s">
        <v>28</v>
      </c>
      <c r="H49" s="6">
        <v>1</v>
      </c>
      <c r="I49" s="6">
        <v>1</v>
      </c>
      <c r="J49" s="6">
        <f t="shared" si="3"/>
        <v>1</v>
      </c>
      <c r="K49" s="6">
        <v>100</v>
      </c>
      <c r="L49" s="6">
        <f t="shared" si="4"/>
        <v>100</v>
      </c>
      <c r="M49" s="6">
        <v>12</v>
      </c>
      <c r="N49" s="6">
        <v>12</v>
      </c>
      <c r="O49" s="6">
        <f t="shared" si="5"/>
        <v>8.4</v>
      </c>
      <c r="R49" s="6">
        <v>1</v>
      </c>
      <c r="U49" s="6">
        <v>1</v>
      </c>
      <c r="V49" s="6" t="s">
        <v>29</v>
      </c>
      <c r="W49" s="6" t="s">
        <v>30</v>
      </c>
    </row>
    <row r="50" spans="1:23" s="6" customFormat="1" x14ac:dyDescent="0.3">
      <c r="A50" s="6">
        <v>139</v>
      </c>
      <c r="B50" s="6" t="s">
        <v>32</v>
      </c>
      <c r="C50" s="6" t="s">
        <v>24</v>
      </c>
      <c r="D50" s="6" t="s">
        <v>33</v>
      </c>
      <c r="E50" s="6" t="s">
        <v>26</v>
      </c>
      <c r="F50" s="7" t="s">
        <v>27</v>
      </c>
      <c r="G50" s="6" t="s">
        <v>28</v>
      </c>
      <c r="H50" s="6">
        <v>1</v>
      </c>
      <c r="I50" s="6">
        <v>1</v>
      </c>
      <c r="J50" s="6">
        <f t="shared" si="3"/>
        <v>1</v>
      </c>
      <c r="K50" s="6">
        <v>100</v>
      </c>
      <c r="L50" s="6">
        <f t="shared" si="4"/>
        <v>100</v>
      </c>
      <c r="M50" s="6">
        <v>12</v>
      </c>
      <c r="N50" s="6">
        <v>12</v>
      </c>
      <c r="O50" s="6">
        <f t="shared" si="5"/>
        <v>8.4</v>
      </c>
      <c r="R50" s="6">
        <v>1</v>
      </c>
      <c r="U50" s="6">
        <v>1</v>
      </c>
      <c r="V50" s="6" t="s">
        <v>29</v>
      </c>
      <c r="W50" s="6" t="s">
        <v>30</v>
      </c>
    </row>
    <row r="51" spans="1:23" s="6" customFormat="1" x14ac:dyDescent="0.3">
      <c r="A51" s="6">
        <v>146</v>
      </c>
      <c r="B51" s="6" t="s">
        <v>32</v>
      </c>
      <c r="C51" s="6" t="s">
        <v>24</v>
      </c>
      <c r="D51" s="6" t="s">
        <v>34</v>
      </c>
      <c r="E51" s="6" t="s">
        <v>26</v>
      </c>
      <c r="F51" s="6" t="s">
        <v>27</v>
      </c>
      <c r="G51" s="6" t="s">
        <v>28</v>
      </c>
      <c r="H51" s="6">
        <v>1</v>
      </c>
      <c r="I51" s="6">
        <v>1</v>
      </c>
      <c r="J51" s="6">
        <f t="shared" si="3"/>
        <v>1</v>
      </c>
      <c r="K51" s="6">
        <v>100</v>
      </c>
      <c r="L51" s="6">
        <f t="shared" si="4"/>
        <v>100</v>
      </c>
      <c r="M51" s="6">
        <v>12</v>
      </c>
      <c r="N51" s="6">
        <v>12</v>
      </c>
      <c r="O51" s="6">
        <f t="shared" si="5"/>
        <v>8.4</v>
      </c>
      <c r="R51" s="6">
        <v>1</v>
      </c>
      <c r="U51" s="6">
        <v>1</v>
      </c>
      <c r="V51" s="6" t="s">
        <v>29</v>
      </c>
      <c r="W51" s="6" t="s">
        <v>30</v>
      </c>
    </row>
    <row r="52" spans="1:23" s="6" customFormat="1" x14ac:dyDescent="0.3">
      <c r="A52" s="6">
        <v>151</v>
      </c>
      <c r="B52" s="6" t="s">
        <v>32</v>
      </c>
      <c r="C52" s="6" t="s">
        <v>24</v>
      </c>
      <c r="D52" s="6" t="s">
        <v>25</v>
      </c>
      <c r="E52" s="6" t="s">
        <v>26</v>
      </c>
      <c r="F52" s="6" t="s">
        <v>27</v>
      </c>
      <c r="G52" s="6" t="s">
        <v>28</v>
      </c>
      <c r="H52" s="6">
        <v>1</v>
      </c>
      <c r="I52" s="6">
        <v>1</v>
      </c>
      <c r="J52" s="6">
        <f t="shared" si="3"/>
        <v>1</v>
      </c>
      <c r="K52" s="6">
        <v>100</v>
      </c>
      <c r="L52" s="6">
        <f t="shared" si="4"/>
        <v>100</v>
      </c>
      <c r="M52" s="6">
        <v>12</v>
      </c>
      <c r="N52" s="6">
        <v>12</v>
      </c>
      <c r="O52" s="6">
        <f t="shared" si="5"/>
        <v>8.4</v>
      </c>
      <c r="R52" s="6">
        <v>1</v>
      </c>
      <c r="U52" s="6">
        <v>1</v>
      </c>
      <c r="V52" s="6" t="s">
        <v>29</v>
      </c>
      <c r="W52" s="6" t="s">
        <v>30</v>
      </c>
    </row>
    <row r="53" spans="1:23" s="6" customFormat="1" x14ac:dyDescent="0.3">
      <c r="A53" s="6">
        <v>138</v>
      </c>
      <c r="B53" s="6" t="s">
        <v>32</v>
      </c>
      <c r="C53" s="6" t="s">
        <v>24</v>
      </c>
      <c r="D53" s="6" t="s">
        <v>33</v>
      </c>
      <c r="E53" s="6" t="s">
        <v>40</v>
      </c>
      <c r="F53" s="6" t="s">
        <v>65</v>
      </c>
      <c r="G53" s="6">
        <v>4</v>
      </c>
      <c r="H53" s="6">
        <v>1</v>
      </c>
      <c r="I53" s="6">
        <v>1</v>
      </c>
      <c r="J53" s="6">
        <f t="shared" si="3"/>
        <v>1</v>
      </c>
      <c r="K53" s="6">
        <v>40</v>
      </c>
      <c r="L53" s="6">
        <f t="shared" si="4"/>
        <v>40</v>
      </c>
      <c r="M53" s="6">
        <v>12</v>
      </c>
      <c r="N53" s="6">
        <v>12</v>
      </c>
      <c r="O53" s="6">
        <f t="shared" si="5"/>
        <v>3.36</v>
      </c>
      <c r="R53" s="6">
        <v>1</v>
      </c>
      <c r="U53" s="6">
        <v>1</v>
      </c>
      <c r="V53" s="6" t="s">
        <v>29</v>
      </c>
      <c r="W53" s="6" t="s">
        <v>30</v>
      </c>
    </row>
    <row r="54" spans="1:23" s="6" customFormat="1" x14ac:dyDescent="0.3">
      <c r="A54" s="6">
        <v>140</v>
      </c>
      <c r="B54" s="6" t="s">
        <v>32</v>
      </c>
      <c r="C54" s="6" t="s">
        <v>24</v>
      </c>
      <c r="D54" s="6" t="s">
        <v>144</v>
      </c>
      <c r="E54" s="6" t="s">
        <v>40</v>
      </c>
      <c r="F54" s="6" t="s">
        <v>65</v>
      </c>
      <c r="G54" s="6">
        <v>4</v>
      </c>
      <c r="H54" s="6">
        <v>1</v>
      </c>
      <c r="I54" s="6">
        <v>1</v>
      </c>
      <c r="J54" s="6">
        <f t="shared" si="3"/>
        <v>1</v>
      </c>
      <c r="K54" s="6">
        <v>40</v>
      </c>
      <c r="L54" s="6">
        <f t="shared" si="4"/>
        <v>40</v>
      </c>
      <c r="M54" s="6">
        <v>12</v>
      </c>
      <c r="N54" s="6">
        <v>12</v>
      </c>
      <c r="O54" s="6">
        <f t="shared" si="5"/>
        <v>3.36</v>
      </c>
      <c r="R54" s="6">
        <v>1</v>
      </c>
      <c r="U54" s="6">
        <v>1</v>
      </c>
      <c r="V54" s="6" t="s">
        <v>29</v>
      </c>
      <c r="W54" s="6" t="s">
        <v>30</v>
      </c>
    </row>
    <row r="55" spans="1:23" s="6" customFormat="1" x14ac:dyDescent="0.3">
      <c r="A55" s="6">
        <v>141</v>
      </c>
      <c r="B55" s="6" t="s">
        <v>32</v>
      </c>
      <c r="C55" s="6" t="s">
        <v>24</v>
      </c>
      <c r="D55" s="6" t="s">
        <v>145</v>
      </c>
      <c r="E55" s="6" t="s">
        <v>40</v>
      </c>
      <c r="F55" s="6" t="s">
        <v>65</v>
      </c>
      <c r="G55" s="6">
        <v>4</v>
      </c>
      <c r="H55" s="6">
        <v>1</v>
      </c>
      <c r="I55" s="6">
        <v>1</v>
      </c>
      <c r="J55" s="6">
        <f t="shared" si="3"/>
        <v>1</v>
      </c>
      <c r="K55" s="6">
        <v>40</v>
      </c>
      <c r="L55" s="6">
        <f t="shared" si="4"/>
        <v>40</v>
      </c>
      <c r="M55" s="6">
        <v>12</v>
      </c>
      <c r="N55" s="6">
        <v>12</v>
      </c>
      <c r="O55" s="6">
        <f t="shared" si="5"/>
        <v>3.36</v>
      </c>
      <c r="R55" s="6">
        <v>1</v>
      </c>
      <c r="U55" s="6">
        <v>1</v>
      </c>
      <c r="V55" s="6" t="s">
        <v>29</v>
      </c>
      <c r="W55" s="6" t="s">
        <v>30</v>
      </c>
    </row>
    <row r="56" spans="1:23" s="6" customFormat="1" x14ac:dyDescent="0.3">
      <c r="A56" s="6">
        <v>142</v>
      </c>
      <c r="B56" s="6" t="s">
        <v>32</v>
      </c>
      <c r="C56" s="6" t="s">
        <v>24</v>
      </c>
      <c r="D56" s="6" t="s">
        <v>129</v>
      </c>
      <c r="E56" s="6" t="s">
        <v>40</v>
      </c>
      <c r="F56" s="6" t="s">
        <v>65</v>
      </c>
      <c r="G56" s="6">
        <v>4</v>
      </c>
      <c r="H56" s="6">
        <v>1</v>
      </c>
      <c r="I56" s="6">
        <v>2</v>
      </c>
      <c r="J56" s="6">
        <f t="shared" si="3"/>
        <v>2</v>
      </c>
      <c r="K56" s="6">
        <v>40</v>
      </c>
      <c r="L56" s="6">
        <f t="shared" si="4"/>
        <v>80</v>
      </c>
      <c r="M56" s="6">
        <v>12</v>
      </c>
      <c r="N56" s="6">
        <v>12</v>
      </c>
      <c r="O56" s="6">
        <f t="shared" si="5"/>
        <v>6.72</v>
      </c>
      <c r="R56" s="6">
        <v>1</v>
      </c>
      <c r="U56" s="6">
        <v>1</v>
      </c>
      <c r="V56" s="6" t="s">
        <v>29</v>
      </c>
      <c r="W56" s="6" t="s">
        <v>30</v>
      </c>
    </row>
    <row r="57" spans="1:23" s="6" customFormat="1" x14ac:dyDescent="0.3">
      <c r="A57" s="6">
        <v>143</v>
      </c>
      <c r="B57" s="6" t="s">
        <v>32</v>
      </c>
      <c r="C57" s="6" t="s">
        <v>24</v>
      </c>
      <c r="D57" s="6" t="s">
        <v>146</v>
      </c>
      <c r="E57" s="6" t="s">
        <v>40</v>
      </c>
      <c r="F57" s="6" t="s">
        <v>65</v>
      </c>
      <c r="G57" s="6">
        <v>4</v>
      </c>
      <c r="H57" s="6">
        <v>4</v>
      </c>
      <c r="I57" s="6">
        <v>2</v>
      </c>
      <c r="J57" s="6">
        <f t="shared" si="3"/>
        <v>8</v>
      </c>
      <c r="K57" s="6">
        <v>40</v>
      </c>
      <c r="L57" s="6">
        <f t="shared" si="4"/>
        <v>320</v>
      </c>
      <c r="M57" s="6">
        <v>12</v>
      </c>
      <c r="N57" s="6">
        <v>12</v>
      </c>
      <c r="O57" s="6">
        <f t="shared" si="5"/>
        <v>26.88</v>
      </c>
      <c r="R57" s="6">
        <v>1</v>
      </c>
      <c r="U57" s="6">
        <v>1</v>
      </c>
      <c r="V57" s="6" t="s">
        <v>29</v>
      </c>
      <c r="W57" s="6" t="s">
        <v>30</v>
      </c>
    </row>
    <row r="58" spans="1:23" s="6" customFormat="1" x14ac:dyDescent="0.3">
      <c r="A58" s="6">
        <v>144</v>
      </c>
      <c r="B58" s="6" t="s">
        <v>32</v>
      </c>
      <c r="C58" s="6" t="s">
        <v>24</v>
      </c>
      <c r="D58" s="6" t="s">
        <v>146</v>
      </c>
      <c r="E58" s="6" t="s">
        <v>40</v>
      </c>
      <c r="F58" s="6" t="s">
        <v>65</v>
      </c>
      <c r="G58" s="6">
        <v>4</v>
      </c>
      <c r="H58" s="6">
        <v>1</v>
      </c>
      <c r="I58" s="6">
        <v>1</v>
      </c>
      <c r="J58" s="6">
        <f t="shared" si="3"/>
        <v>1</v>
      </c>
      <c r="K58" s="6">
        <v>40</v>
      </c>
      <c r="L58" s="6">
        <f t="shared" si="4"/>
        <v>40</v>
      </c>
      <c r="M58" s="6">
        <v>12</v>
      </c>
      <c r="N58" s="6">
        <v>12</v>
      </c>
      <c r="O58" s="6">
        <f t="shared" si="5"/>
        <v>3.36</v>
      </c>
      <c r="R58" s="6">
        <v>1</v>
      </c>
      <c r="U58" s="6">
        <v>1</v>
      </c>
      <c r="V58" s="6" t="s">
        <v>29</v>
      </c>
      <c r="W58" s="6" t="s">
        <v>30</v>
      </c>
    </row>
    <row r="59" spans="1:23" s="6" customFormat="1" x14ac:dyDescent="0.3">
      <c r="A59" s="6">
        <v>145</v>
      </c>
      <c r="B59" s="6" t="s">
        <v>32</v>
      </c>
      <c r="C59" s="6" t="s">
        <v>24</v>
      </c>
      <c r="D59" s="6" t="s">
        <v>93</v>
      </c>
      <c r="E59" s="6" t="s">
        <v>40</v>
      </c>
      <c r="F59" s="6" t="s">
        <v>65</v>
      </c>
      <c r="G59" s="6">
        <v>4</v>
      </c>
      <c r="H59" s="6">
        <v>1</v>
      </c>
      <c r="I59" s="6">
        <v>1</v>
      </c>
      <c r="J59" s="6">
        <f t="shared" si="3"/>
        <v>1</v>
      </c>
      <c r="K59" s="6">
        <v>40</v>
      </c>
      <c r="L59" s="6">
        <f t="shared" si="4"/>
        <v>40</v>
      </c>
      <c r="M59" s="6">
        <v>12</v>
      </c>
      <c r="N59" s="6">
        <v>12</v>
      </c>
      <c r="O59" s="6">
        <f t="shared" si="5"/>
        <v>3.36</v>
      </c>
      <c r="R59" s="6">
        <v>1</v>
      </c>
      <c r="U59" s="6">
        <v>1</v>
      </c>
      <c r="V59" s="6" t="s">
        <v>29</v>
      </c>
      <c r="W59" s="6" t="s">
        <v>30</v>
      </c>
    </row>
    <row r="60" spans="1:23" s="6" customFormat="1" x14ac:dyDescent="0.3">
      <c r="A60" s="6">
        <v>147</v>
      </c>
      <c r="B60" s="6" t="s">
        <v>32</v>
      </c>
      <c r="C60" s="6" t="s">
        <v>24</v>
      </c>
      <c r="D60" s="6" t="s">
        <v>81</v>
      </c>
      <c r="E60" s="6" t="s">
        <v>40</v>
      </c>
      <c r="F60" s="6" t="s">
        <v>65</v>
      </c>
      <c r="G60" s="6">
        <v>4</v>
      </c>
      <c r="H60" s="6">
        <v>1</v>
      </c>
      <c r="I60" s="6">
        <v>1</v>
      </c>
      <c r="J60" s="6">
        <f t="shared" si="3"/>
        <v>1</v>
      </c>
      <c r="K60" s="6">
        <v>40</v>
      </c>
      <c r="L60" s="6">
        <f t="shared" si="4"/>
        <v>40</v>
      </c>
      <c r="M60" s="6">
        <v>12</v>
      </c>
      <c r="N60" s="6">
        <v>12</v>
      </c>
      <c r="O60" s="6">
        <f t="shared" si="5"/>
        <v>3.36</v>
      </c>
      <c r="R60" s="6">
        <v>1</v>
      </c>
      <c r="U60" s="6">
        <v>1</v>
      </c>
      <c r="V60" s="6" t="s">
        <v>29</v>
      </c>
      <c r="W60" s="6" t="s">
        <v>30</v>
      </c>
    </row>
    <row r="61" spans="1:23" s="6" customFormat="1" x14ac:dyDescent="0.3">
      <c r="A61" s="6">
        <v>148</v>
      </c>
      <c r="B61" s="6" t="s">
        <v>32</v>
      </c>
      <c r="C61" s="6" t="s">
        <v>24</v>
      </c>
      <c r="D61" s="6" t="s">
        <v>42</v>
      </c>
      <c r="E61" s="6" t="s">
        <v>40</v>
      </c>
      <c r="F61" s="6" t="s">
        <v>65</v>
      </c>
      <c r="G61" s="6">
        <v>4</v>
      </c>
      <c r="H61" s="6">
        <v>2</v>
      </c>
      <c r="I61" s="6">
        <v>1</v>
      </c>
      <c r="J61" s="6">
        <f t="shared" si="3"/>
        <v>2</v>
      </c>
      <c r="K61" s="6">
        <v>40</v>
      </c>
      <c r="L61" s="6">
        <f t="shared" si="4"/>
        <v>80</v>
      </c>
      <c r="M61" s="6">
        <v>12</v>
      </c>
      <c r="N61" s="6">
        <v>12</v>
      </c>
      <c r="O61" s="6">
        <f t="shared" si="5"/>
        <v>6.72</v>
      </c>
      <c r="R61" s="6">
        <v>1</v>
      </c>
      <c r="U61" s="6">
        <v>1</v>
      </c>
      <c r="V61" s="6" t="s">
        <v>29</v>
      </c>
      <c r="W61" s="6" t="s">
        <v>30</v>
      </c>
    </row>
    <row r="62" spans="1:23" s="6" customFormat="1" x14ac:dyDescent="0.3">
      <c r="A62" s="6">
        <v>149</v>
      </c>
      <c r="B62" s="6" t="s">
        <v>32</v>
      </c>
      <c r="C62" s="6" t="s">
        <v>24</v>
      </c>
      <c r="D62" s="6" t="s">
        <v>42</v>
      </c>
      <c r="E62" s="6" t="s">
        <v>40</v>
      </c>
      <c r="F62" s="6" t="s">
        <v>65</v>
      </c>
      <c r="G62" s="6">
        <v>4</v>
      </c>
      <c r="H62" s="6">
        <v>1</v>
      </c>
      <c r="I62" s="6">
        <v>2</v>
      </c>
      <c r="J62" s="6">
        <f t="shared" si="3"/>
        <v>2</v>
      </c>
      <c r="K62" s="6">
        <v>40</v>
      </c>
      <c r="L62" s="6">
        <f t="shared" si="4"/>
        <v>80</v>
      </c>
      <c r="M62" s="6">
        <v>12</v>
      </c>
      <c r="N62" s="6">
        <v>12</v>
      </c>
      <c r="O62" s="6">
        <f t="shared" si="5"/>
        <v>6.72</v>
      </c>
      <c r="R62" s="6">
        <v>1</v>
      </c>
      <c r="U62" s="6">
        <v>1</v>
      </c>
      <c r="V62" s="6" t="s">
        <v>29</v>
      </c>
      <c r="W62" s="6" t="s">
        <v>30</v>
      </c>
    </row>
    <row r="63" spans="1:23" s="6" customFormat="1" x14ac:dyDescent="0.3">
      <c r="A63" s="6">
        <v>150</v>
      </c>
      <c r="B63" s="6" t="s">
        <v>32</v>
      </c>
      <c r="C63" s="6" t="s">
        <v>24</v>
      </c>
      <c r="D63" s="6" t="s">
        <v>147</v>
      </c>
      <c r="E63" s="6" t="s">
        <v>40</v>
      </c>
      <c r="F63" s="6" t="s">
        <v>65</v>
      </c>
      <c r="G63" s="6">
        <v>4</v>
      </c>
      <c r="H63" s="6">
        <v>1</v>
      </c>
      <c r="I63" s="6">
        <v>2</v>
      </c>
      <c r="J63" s="6">
        <f t="shared" si="3"/>
        <v>2</v>
      </c>
      <c r="K63" s="6">
        <v>40</v>
      </c>
      <c r="L63" s="6">
        <f t="shared" si="4"/>
        <v>80</v>
      </c>
      <c r="M63" s="6">
        <v>12</v>
      </c>
      <c r="N63" s="6">
        <v>12</v>
      </c>
      <c r="O63" s="6">
        <f t="shared" si="5"/>
        <v>6.72</v>
      </c>
      <c r="R63" s="6">
        <v>1</v>
      </c>
      <c r="U63" s="6">
        <v>1</v>
      </c>
      <c r="V63" s="6" t="s">
        <v>29</v>
      </c>
      <c r="W63" s="6" t="s">
        <v>30</v>
      </c>
    </row>
    <row r="64" spans="1:23" s="6" customFormat="1" x14ac:dyDescent="0.3">
      <c r="A64" s="6">
        <v>29</v>
      </c>
      <c r="B64" s="6" t="s">
        <v>52</v>
      </c>
      <c r="C64" s="6" t="s">
        <v>24</v>
      </c>
      <c r="D64" s="6" t="s">
        <v>53</v>
      </c>
      <c r="E64" s="6" t="s">
        <v>40</v>
      </c>
      <c r="F64" s="6" t="s">
        <v>54</v>
      </c>
      <c r="G64" s="6">
        <v>2</v>
      </c>
      <c r="H64" s="6">
        <v>1</v>
      </c>
      <c r="I64" s="6">
        <v>2</v>
      </c>
      <c r="J64" s="6">
        <f t="shared" si="3"/>
        <v>2</v>
      </c>
      <c r="K64" s="6">
        <v>20</v>
      </c>
      <c r="L64" s="6">
        <f t="shared" si="4"/>
        <v>40</v>
      </c>
      <c r="M64" s="6">
        <v>12</v>
      </c>
      <c r="N64" s="6">
        <v>12</v>
      </c>
      <c r="O64" s="6">
        <f t="shared" si="5"/>
        <v>3.36</v>
      </c>
      <c r="R64" s="6">
        <v>1</v>
      </c>
      <c r="U64" s="6">
        <v>1</v>
      </c>
      <c r="V64" s="6" t="s">
        <v>29</v>
      </c>
      <c r="W64" s="6" t="s">
        <v>30</v>
      </c>
    </row>
    <row r="65" spans="1:23" s="6" customFormat="1" x14ac:dyDescent="0.3">
      <c r="A65" s="6">
        <v>64</v>
      </c>
      <c r="B65" s="6" t="s">
        <v>52</v>
      </c>
      <c r="C65" s="6" t="s">
        <v>24</v>
      </c>
      <c r="D65" s="6" t="s">
        <v>55</v>
      </c>
      <c r="E65" s="6" t="s">
        <v>40</v>
      </c>
      <c r="F65" s="6" t="s">
        <v>54</v>
      </c>
      <c r="G65" s="6">
        <v>2</v>
      </c>
      <c r="H65" s="6">
        <v>1</v>
      </c>
      <c r="I65" s="6">
        <v>1</v>
      </c>
      <c r="J65" s="6">
        <f t="shared" si="3"/>
        <v>1</v>
      </c>
      <c r="K65" s="6">
        <v>20</v>
      </c>
      <c r="L65" s="6">
        <f t="shared" si="4"/>
        <v>20</v>
      </c>
      <c r="M65" s="6">
        <v>12</v>
      </c>
      <c r="N65" s="6">
        <v>12</v>
      </c>
      <c r="O65" s="6">
        <f t="shared" si="5"/>
        <v>1.68</v>
      </c>
      <c r="R65" s="6">
        <v>1</v>
      </c>
      <c r="U65" s="6">
        <v>1</v>
      </c>
      <c r="V65" s="6" t="s">
        <v>29</v>
      </c>
      <c r="W65" s="6" t="s">
        <v>30</v>
      </c>
    </row>
    <row r="66" spans="1:23" s="6" customFormat="1" x14ac:dyDescent="0.3">
      <c r="A66" s="6">
        <v>65</v>
      </c>
      <c r="B66" s="6" t="s">
        <v>52</v>
      </c>
      <c r="C66" s="6" t="s">
        <v>24</v>
      </c>
      <c r="D66" s="6" t="s">
        <v>56</v>
      </c>
      <c r="E66" s="6" t="s">
        <v>40</v>
      </c>
      <c r="F66" s="6" t="s">
        <v>54</v>
      </c>
      <c r="G66" s="6">
        <v>2</v>
      </c>
      <c r="H66" s="6">
        <v>1</v>
      </c>
      <c r="I66" s="6">
        <v>1</v>
      </c>
      <c r="J66" s="6">
        <f t="shared" si="3"/>
        <v>1</v>
      </c>
      <c r="K66" s="6">
        <v>20</v>
      </c>
      <c r="L66" s="6">
        <f t="shared" si="4"/>
        <v>20</v>
      </c>
      <c r="M66" s="6">
        <v>12</v>
      </c>
      <c r="N66" s="6">
        <v>12</v>
      </c>
      <c r="O66" s="6">
        <f t="shared" si="5"/>
        <v>1.68</v>
      </c>
      <c r="R66" s="6">
        <v>1</v>
      </c>
      <c r="U66" s="6">
        <v>1</v>
      </c>
      <c r="V66" s="6" t="s">
        <v>29</v>
      </c>
      <c r="W66" s="6" t="s">
        <v>30</v>
      </c>
    </row>
    <row r="67" spans="1:23" s="6" customFormat="1" x14ac:dyDescent="0.3">
      <c r="A67" s="6">
        <v>30</v>
      </c>
      <c r="B67" s="6" t="s">
        <v>52</v>
      </c>
      <c r="C67" s="6" t="s">
        <v>24</v>
      </c>
      <c r="D67" s="6" t="s">
        <v>85</v>
      </c>
      <c r="E67" s="6" t="s">
        <v>40</v>
      </c>
      <c r="F67" s="6" t="s">
        <v>65</v>
      </c>
      <c r="G67" s="6">
        <v>4</v>
      </c>
      <c r="H67" s="6">
        <v>1</v>
      </c>
      <c r="I67" s="6">
        <v>2</v>
      </c>
      <c r="J67" s="6">
        <f t="shared" si="3"/>
        <v>2</v>
      </c>
      <c r="K67" s="6">
        <v>40</v>
      </c>
      <c r="L67" s="6">
        <f t="shared" si="4"/>
        <v>80</v>
      </c>
      <c r="M67" s="6">
        <v>12</v>
      </c>
      <c r="N67" s="6">
        <v>12</v>
      </c>
      <c r="O67" s="6">
        <f t="shared" si="5"/>
        <v>6.72</v>
      </c>
      <c r="R67" s="6">
        <v>1</v>
      </c>
      <c r="U67" s="6">
        <v>1</v>
      </c>
      <c r="V67" s="6" t="s">
        <v>29</v>
      </c>
      <c r="W67" s="6" t="s">
        <v>30</v>
      </c>
    </row>
    <row r="68" spans="1:23" s="6" customFormat="1" x14ac:dyDescent="0.3">
      <c r="A68" s="6">
        <v>31</v>
      </c>
      <c r="B68" s="6" t="s">
        <v>52</v>
      </c>
      <c r="C68" s="6" t="s">
        <v>24</v>
      </c>
      <c r="D68" s="6" t="s">
        <v>86</v>
      </c>
      <c r="E68" s="6" t="s">
        <v>40</v>
      </c>
      <c r="F68" s="6" t="s">
        <v>65</v>
      </c>
      <c r="G68" s="6">
        <v>4</v>
      </c>
      <c r="H68" s="6">
        <v>1</v>
      </c>
      <c r="I68" s="6">
        <v>2</v>
      </c>
      <c r="J68" s="6">
        <f t="shared" si="3"/>
        <v>2</v>
      </c>
      <c r="K68" s="6">
        <v>40</v>
      </c>
      <c r="L68" s="6">
        <f t="shared" si="4"/>
        <v>80</v>
      </c>
      <c r="M68" s="6">
        <v>12</v>
      </c>
      <c r="N68" s="6">
        <v>12</v>
      </c>
      <c r="O68" s="6">
        <f t="shared" si="5"/>
        <v>6.72</v>
      </c>
      <c r="R68" s="6">
        <v>1</v>
      </c>
      <c r="U68" s="6">
        <v>1</v>
      </c>
      <c r="V68" s="6" t="s">
        <v>29</v>
      </c>
      <c r="W68" s="6" t="s">
        <v>30</v>
      </c>
    </row>
    <row r="69" spans="1:23" s="6" customFormat="1" x14ac:dyDescent="0.3">
      <c r="A69" s="6">
        <v>32</v>
      </c>
      <c r="B69" s="6" t="s">
        <v>52</v>
      </c>
      <c r="C69" s="6" t="s">
        <v>24</v>
      </c>
      <c r="D69" s="6" t="s">
        <v>87</v>
      </c>
      <c r="E69" s="6" t="s">
        <v>40</v>
      </c>
      <c r="F69" s="6" t="s">
        <v>65</v>
      </c>
      <c r="G69" s="6">
        <v>4</v>
      </c>
      <c r="H69" s="6">
        <v>1</v>
      </c>
      <c r="I69" s="6">
        <v>1</v>
      </c>
      <c r="J69" s="6">
        <f t="shared" ref="J69:J100" si="6">H69*I69</f>
        <v>1</v>
      </c>
      <c r="K69" s="6">
        <v>40</v>
      </c>
      <c r="L69" s="6">
        <f t="shared" ref="L69:L100" si="7">J69*K69</f>
        <v>40</v>
      </c>
      <c r="M69" s="6">
        <v>12</v>
      </c>
      <c r="N69" s="6">
        <v>12</v>
      </c>
      <c r="O69" s="6">
        <f t="shared" ref="O69:O100" si="8">L69*(M69*5+N69*2)/1000</f>
        <v>3.36</v>
      </c>
      <c r="R69" s="6">
        <v>1</v>
      </c>
      <c r="U69" s="6">
        <v>1</v>
      </c>
      <c r="V69" s="6" t="s">
        <v>29</v>
      </c>
      <c r="W69" s="6" t="s">
        <v>30</v>
      </c>
    </row>
    <row r="70" spans="1:23" s="6" customFormat="1" x14ac:dyDescent="0.3">
      <c r="A70" s="6">
        <v>33</v>
      </c>
      <c r="B70" s="6" t="s">
        <v>52</v>
      </c>
      <c r="C70" s="6" t="s">
        <v>24</v>
      </c>
      <c r="D70" s="6" t="s">
        <v>88</v>
      </c>
      <c r="E70" s="6" t="s">
        <v>40</v>
      </c>
      <c r="F70" s="6" t="s">
        <v>65</v>
      </c>
      <c r="G70" s="6">
        <v>4</v>
      </c>
      <c r="H70" s="6">
        <v>1</v>
      </c>
      <c r="I70" s="6">
        <v>2</v>
      </c>
      <c r="J70" s="6">
        <f t="shared" si="6"/>
        <v>2</v>
      </c>
      <c r="K70" s="6">
        <v>40</v>
      </c>
      <c r="L70" s="6">
        <f t="shared" si="7"/>
        <v>80</v>
      </c>
      <c r="M70" s="6">
        <v>12</v>
      </c>
      <c r="N70" s="6">
        <v>12</v>
      </c>
      <c r="O70" s="6">
        <f t="shared" si="8"/>
        <v>6.72</v>
      </c>
      <c r="R70" s="6">
        <v>1</v>
      </c>
      <c r="U70" s="6">
        <v>1</v>
      </c>
      <c r="V70" s="6" t="s">
        <v>29</v>
      </c>
      <c r="W70" s="6" t="s">
        <v>30</v>
      </c>
    </row>
    <row r="71" spans="1:23" s="6" customFormat="1" ht="26.4" x14ac:dyDescent="0.3">
      <c r="A71" s="6">
        <v>36</v>
      </c>
      <c r="B71" s="6" t="s">
        <v>52</v>
      </c>
      <c r="C71" s="6" t="s">
        <v>24</v>
      </c>
      <c r="D71" s="6" t="s">
        <v>89</v>
      </c>
      <c r="E71" s="6" t="s">
        <v>40</v>
      </c>
      <c r="F71" s="6" t="s">
        <v>65</v>
      </c>
      <c r="G71" s="6">
        <v>4</v>
      </c>
      <c r="H71" s="6">
        <v>2</v>
      </c>
      <c r="I71" s="6">
        <v>2</v>
      </c>
      <c r="J71" s="6">
        <f t="shared" si="6"/>
        <v>4</v>
      </c>
      <c r="K71" s="6">
        <v>40</v>
      </c>
      <c r="L71" s="6">
        <f t="shared" si="7"/>
        <v>160</v>
      </c>
      <c r="M71" s="6">
        <v>12</v>
      </c>
      <c r="N71" s="6">
        <v>12</v>
      </c>
      <c r="O71" s="6">
        <f t="shared" si="8"/>
        <v>13.44</v>
      </c>
      <c r="R71" s="6">
        <v>1</v>
      </c>
      <c r="U71" s="6">
        <v>1</v>
      </c>
      <c r="V71" s="6" t="s">
        <v>29</v>
      </c>
      <c r="W71" s="6" t="s">
        <v>30</v>
      </c>
    </row>
    <row r="72" spans="1:23" s="6" customFormat="1" x14ac:dyDescent="0.3">
      <c r="A72" s="6">
        <v>37</v>
      </c>
      <c r="B72" s="6" t="s">
        <v>52</v>
      </c>
      <c r="C72" s="6" t="s">
        <v>24</v>
      </c>
      <c r="D72" s="6" t="s">
        <v>90</v>
      </c>
      <c r="E72" s="6" t="s">
        <v>40</v>
      </c>
      <c r="F72" s="6" t="s">
        <v>65</v>
      </c>
      <c r="G72" s="6">
        <v>4</v>
      </c>
      <c r="H72" s="6">
        <v>1</v>
      </c>
      <c r="I72" s="6">
        <v>2</v>
      </c>
      <c r="J72" s="6">
        <f t="shared" si="6"/>
        <v>2</v>
      </c>
      <c r="K72" s="6">
        <v>40</v>
      </c>
      <c r="L72" s="6">
        <f t="shared" si="7"/>
        <v>80</v>
      </c>
      <c r="M72" s="6">
        <v>12</v>
      </c>
      <c r="N72" s="6">
        <v>12</v>
      </c>
      <c r="O72" s="6">
        <f t="shared" si="8"/>
        <v>6.72</v>
      </c>
      <c r="R72" s="6">
        <v>1</v>
      </c>
      <c r="U72" s="6">
        <v>1</v>
      </c>
      <c r="V72" s="6" t="s">
        <v>29</v>
      </c>
      <c r="W72" s="6" t="s">
        <v>30</v>
      </c>
    </row>
    <row r="73" spans="1:23" s="6" customFormat="1" x14ac:dyDescent="0.3">
      <c r="A73" s="6">
        <v>38</v>
      </c>
      <c r="B73" s="6" t="s">
        <v>52</v>
      </c>
      <c r="C73" s="6" t="s">
        <v>24</v>
      </c>
      <c r="D73" s="6" t="s">
        <v>91</v>
      </c>
      <c r="E73" s="6" t="s">
        <v>40</v>
      </c>
      <c r="F73" s="6" t="s">
        <v>65</v>
      </c>
      <c r="G73" s="6">
        <v>4</v>
      </c>
      <c r="H73" s="6">
        <v>1</v>
      </c>
      <c r="I73" s="6">
        <v>2</v>
      </c>
      <c r="J73" s="6">
        <f t="shared" si="6"/>
        <v>2</v>
      </c>
      <c r="K73" s="6">
        <v>40</v>
      </c>
      <c r="L73" s="6">
        <f t="shared" si="7"/>
        <v>80</v>
      </c>
      <c r="M73" s="6">
        <v>12</v>
      </c>
      <c r="N73" s="6">
        <v>12</v>
      </c>
      <c r="O73" s="6">
        <f t="shared" si="8"/>
        <v>6.72</v>
      </c>
      <c r="R73" s="6">
        <v>1</v>
      </c>
      <c r="U73" s="6">
        <v>1</v>
      </c>
      <c r="V73" s="6" t="s">
        <v>29</v>
      </c>
      <c r="W73" s="6" t="s">
        <v>30</v>
      </c>
    </row>
    <row r="74" spans="1:23" s="6" customFormat="1" x14ac:dyDescent="0.3">
      <c r="A74" s="6">
        <v>40</v>
      </c>
      <c r="B74" s="6" t="s">
        <v>52</v>
      </c>
      <c r="C74" s="6" t="s">
        <v>24</v>
      </c>
      <c r="D74" s="6" t="s">
        <v>42</v>
      </c>
      <c r="E74" s="6" t="s">
        <v>40</v>
      </c>
      <c r="F74" s="6" t="s">
        <v>65</v>
      </c>
      <c r="G74" s="6">
        <v>4</v>
      </c>
      <c r="H74" s="6">
        <v>1</v>
      </c>
      <c r="I74" s="6">
        <v>1</v>
      </c>
      <c r="J74" s="6">
        <f t="shared" si="6"/>
        <v>1</v>
      </c>
      <c r="K74" s="6">
        <v>40</v>
      </c>
      <c r="L74" s="6">
        <f t="shared" si="7"/>
        <v>40</v>
      </c>
      <c r="M74" s="6">
        <v>12</v>
      </c>
      <c r="N74" s="6">
        <v>12</v>
      </c>
      <c r="O74" s="6">
        <f t="shared" si="8"/>
        <v>3.36</v>
      </c>
      <c r="R74" s="6">
        <v>1</v>
      </c>
      <c r="U74" s="6">
        <v>1</v>
      </c>
      <c r="V74" s="6" t="s">
        <v>29</v>
      </c>
      <c r="W74" s="6" t="s">
        <v>30</v>
      </c>
    </row>
    <row r="75" spans="1:23" s="6" customFormat="1" ht="26.4" x14ac:dyDescent="0.3">
      <c r="A75" s="6">
        <v>41</v>
      </c>
      <c r="B75" s="6" t="s">
        <v>52</v>
      </c>
      <c r="C75" s="6" t="s">
        <v>24</v>
      </c>
      <c r="D75" s="6" t="s">
        <v>92</v>
      </c>
      <c r="E75" s="6" t="s">
        <v>40</v>
      </c>
      <c r="F75" s="6" t="s">
        <v>65</v>
      </c>
      <c r="G75" s="6">
        <v>4</v>
      </c>
      <c r="H75" s="6">
        <v>4</v>
      </c>
      <c r="I75" s="6">
        <v>2</v>
      </c>
      <c r="J75" s="6">
        <f t="shared" si="6"/>
        <v>8</v>
      </c>
      <c r="K75" s="6">
        <v>40</v>
      </c>
      <c r="L75" s="6">
        <f t="shared" si="7"/>
        <v>320</v>
      </c>
      <c r="M75" s="6">
        <v>12</v>
      </c>
      <c r="N75" s="6">
        <v>12</v>
      </c>
      <c r="O75" s="6">
        <f t="shared" si="8"/>
        <v>26.88</v>
      </c>
      <c r="R75" s="6">
        <v>1</v>
      </c>
      <c r="U75" s="6">
        <v>1</v>
      </c>
      <c r="V75" s="6" t="s">
        <v>29</v>
      </c>
      <c r="W75" s="6" t="s">
        <v>30</v>
      </c>
    </row>
    <row r="76" spans="1:23" s="6" customFormat="1" x14ac:dyDescent="0.3">
      <c r="A76" s="6">
        <v>42</v>
      </c>
      <c r="B76" s="6" t="s">
        <v>52</v>
      </c>
      <c r="C76" s="6" t="s">
        <v>24</v>
      </c>
      <c r="D76" s="6" t="s">
        <v>81</v>
      </c>
      <c r="E76" s="6" t="s">
        <v>40</v>
      </c>
      <c r="F76" s="6" t="s">
        <v>65</v>
      </c>
      <c r="G76" s="6">
        <v>4</v>
      </c>
      <c r="H76" s="6">
        <v>1</v>
      </c>
      <c r="I76" s="6">
        <v>2</v>
      </c>
      <c r="J76" s="6">
        <f t="shared" si="6"/>
        <v>2</v>
      </c>
      <c r="K76" s="6">
        <v>40</v>
      </c>
      <c r="L76" s="6">
        <f t="shared" si="7"/>
        <v>80</v>
      </c>
      <c r="M76" s="6">
        <v>12</v>
      </c>
      <c r="N76" s="6">
        <v>12</v>
      </c>
      <c r="O76" s="6">
        <f t="shared" si="8"/>
        <v>6.72</v>
      </c>
      <c r="R76" s="6">
        <v>1</v>
      </c>
      <c r="U76" s="6">
        <v>1</v>
      </c>
      <c r="V76" s="6" t="s">
        <v>29</v>
      </c>
      <c r="W76" s="6" t="s">
        <v>30</v>
      </c>
    </row>
    <row r="77" spans="1:23" s="6" customFormat="1" x14ac:dyDescent="0.3">
      <c r="A77" s="6">
        <v>43</v>
      </c>
      <c r="B77" s="6" t="s">
        <v>52</v>
      </c>
      <c r="C77" s="6" t="s">
        <v>24</v>
      </c>
      <c r="D77" s="6" t="s">
        <v>81</v>
      </c>
      <c r="E77" s="6" t="s">
        <v>40</v>
      </c>
      <c r="F77" s="6" t="s">
        <v>65</v>
      </c>
      <c r="G77" s="6">
        <v>4</v>
      </c>
      <c r="H77" s="6">
        <v>1</v>
      </c>
      <c r="I77" s="6">
        <v>1</v>
      </c>
      <c r="J77" s="6">
        <f t="shared" si="6"/>
        <v>1</v>
      </c>
      <c r="K77" s="6">
        <v>40</v>
      </c>
      <c r="L77" s="6">
        <f t="shared" si="7"/>
        <v>40</v>
      </c>
      <c r="M77" s="6">
        <v>12</v>
      </c>
      <c r="N77" s="6">
        <v>12</v>
      </c>
      <c r="O77" s="6">
        <f t="shared" si="8"/>
        <v>3.36</v>
      </c>
      <c r="R77" s="6">
        <v>1</v>
      </c>
      <c r="U77" s="6">
        <v>1</v>
      </c>
      <c r="V77" s="6" t="s">
        <v>29</v>
      </c>
      <c r="W77" s="6" t="s">
        <v>30</v>
      </c>
    </row>
    <row r="78" spans="1:23" s="6" customFormat="1" x14ac:dyDescent="0.3">
      <c r="A78" s="6">
        <v>44</v>
      </c>
      <c r="B78" s="6" t="s">
        <v>52</v>
      </c>
      <c r="C78" s="6" t="s">
        <v>24</v>
      </c>
      <c r="D78" s="6" t="s">
        <v>93</v>
      </c>
      <c r="E78" s="6" t="s">
        <v>40</v>
      </c>
      <c r="F78" s="6" t="s">
        <v>65</v>
      </c>
      <c r="G78" s="6">
        <v>4</v>
      </c>
      <c r="H78" s="6">
        <v>1</v>
      </c>
      <c r="I78" s="6">
        <v>1</v>
      </c>
      <c r="J78" s="6">
        <f t="shared" si="6"/>
        <v>1</v>
      </c>
      <c r="K78" s="6">
        <v>40</v>
      </c>
      <c r="L78" s="6">
        <f t="shared" si="7"/>
        <v>40</v>
      </c>
      <c r="M78" s="6">
        <v>12</v>
      </c>
      <c r="N78" s="6">
        <v>12</v>
      </c>
      <c r="O78" s="6">
        <f t="shared" si="8"/>
        <v>3.36</v>
      </c>
      <c r="R78" s="6">
        <v>1</v>
      </c>
      <c r="U78" s="6">
        <v>1</v>
      </c>
      <c r="V78" s="6" t="s">
        <v>29</v>
      </c>
      <c r="W78" s="6" t="s">
        <v>30</v>
      </c>
    </row>
    <row r="79" spans="1:23" s="6" customFormat="1" x14ac:dyDescent="0.3">
      <c r="A79" s="6">
        <v>45</v>
      </c>
      <c r="B79" s="6" t="s">
        <v>52</v>
      </c>
      <c r="C79" s="6" t="s">
        <v>24</v>
      </c>
      <c r="D79" s="6" t="s">
        <v>94</v>
      </c>
      <c r="E79" s="6" t="s">
        <v>40</v>
      </c>
      <c r="F79" s="6" t="s">
        <v>65</v>
      </c>
      <c r="G79" s="6">
        <v>4</v>
      </c>
      <c r="H79" s="6">
        <v>1</v>
      </c>
      <c r="I79" s="6">
        <v>2</v>
      </c>
      <c r="J79" s="6">
        <f t="shared" si="6"/>
        <v>2</v>
      </c>
      <c r="K79" s="6">
        <v>40</v>
      </c>
      <c r="L79" s="6">
        <f t="shared" si="7"/>
        <v>80</v>
      </c>
      <c r="M79" s="6">
        <v>12</v>
      </c>
      <c r="N79" s="6">
        <v>12</v>
      </c>
      <c r="O79" s="6">
        <f t="shared" si="8"/>
        <v>6.72</v>
      </c>
      <c r="R79" s="6">
        <v>1</v>
      </c>
      <c r="U79" s="6">
        <v>1</v>
      </c>
      <c r="V79" s="6" t="s">
        <v>29</v>
      </c>
      <c r="W79" s="6" t="s">
        <v>30</v>
      </c>
    </row>
    <row r="80" spans="1:23" s="6" customFormat="1" x14ac:dyDescent="0.3">
      <c r="A80" s="6">
        <v>46</v>
      </c>
      <c r="B80" s="6" t="s">
        <v>52</v>
      </c>
      <c r="C80" s="6" t="s">
        <v>24</v>
      </c>
      <c r="D80" s="6" t="s">
        <v>94</v>
      </c>
      <c r="E80" s="6" t="s">
        <v>40</v>
      </c>
      <c r="F80" s="6" t="s">
        <v>65</v>
      </c>
      <c r="G80" s="6">
        <v>4</v>
      </c>
      <c r="H80" s="6">
        <v>2</v>
      </c>
      <c r="I80" s="6">
        <v>1</v>
      </c>
      <c r="J80" s="6">
        <f t="shared" si="6"/>
        <v>2</v>
      </c>
      <c r="K80" s="6">
        <v>40</v>
      </c>
      <c r="L80" s="6">
        <f t="shared" si="7"/>
        <v>80</v>
      </c>
      <c r="M80" s="6">
        <v>12</v>
      </c>
      <c r="N80" s="6">
        <v>12</v>
      </c>
      <c r="O80" s="6">
        <f t="shared" si="8"/>
        <v>6.72</v>
      </c>
      <c r="R80" s="6">
        <v>1</v>
      </c>
      <c r="U80" s="6">
        <v>1</v>
      </c>
      <c r="V80" s="6" t="s">
        <v>29</v>
      </c>
      <c r="W80" s="6" t="s">
        <v>30</v>
      </c>
    </row>
    <row r="81" spans="1:23" s="6" customFormat="1" ht="26.4" x14ac:dyDescent="0.3">
      <c r="A81" s="6">
        <v>47</v>
      </c>
      <c r="B81" s="6" t="s">
        <v>52</v>
      </c>
      <c r="C81" s="6" t="s">
        <v>24</v>
      </c>
      <c r="D81" s="6" t="s">
        <v>95</v>
      </c>
      <c r="E81" s="6" t="s">
        <v>40</v>
      </c>
      <c r="F81" s="6" t="s">
        <v>65</v>
      </c>
      <c r="G81" s="6">
        <v>4</v>
      </c>
      <c r="H81" s="6">
        <v>1</v>
      </c>
      <c r="I81" s="6">
        <v>2</v>
      </c>
      <c r="J81" s="6">
        <f t="shared" si="6"/>
        <v>2</v>
      </c>
      <c r="K81" s="6">
        <v>40</v>
      </c>
      <c r="L81" s="6">
        <f t="shared" si="7"/>
        <v>80</v>
      </c>
      <c r="M81" s="6">
        <v>12</v>
      </c>
      <c r="N81" s="6">
        <v>12</v>
      </c>
      <c r="O81" s="6">
        <f t="shared" si="8"/>
        <v>6.72</v>
      </c>
      <c r="R81" s="6">
        <v>1</v>
      </c>
      <c r="U81" s="6">
        <v>1</v>
      </c>
      <c r="V81" s="6" t="s">
        <v>29</v>
      </c>
      <c r="W81" s="6" t="s">
        <v>30</v>
      </c>
    </row>
    <row r="82" spans="1:23" s="6" customFormat="1" x14ac:dyDescent="0.3">
      <c r="A82" s="6">
        <v>48</v>
      </c>
      <c r="B82" s="6" t="s">
        <v>52</v>
      </c>
      <c r="C82" s="6" t="s">
        <v>24</v>
      </c>
      <c r="D82" s="6" t="s">
        <v>96</v>
      </c>
      <c r="E82" s="6" t="s">
        <v>40</v>
      </c>
      <c r="F82" s="6" t="s">
        <v>65</v>
      </c>
      <c r="G82" s="6">
        <v>4</v>
      </c>
      <c r="H82" s="6">
        <v>1</v>
      </c>
      <c r="I82" s="6">
        <v>2</v>
      </c>
      <c r="J82" s="6">
        <f t="shared" si="6"/>
        <v>2</v>
      </c>
      <c r="K82" s="6">
        <v>40</v>
      </c>
      <c r="L82" s="6">
        <f t="shared" si="7"/>
        <v>80</v>
      </c>
      <c r="M82" s="6">
        <v>12</v>
      </c>
      <c r="N82" s="6">
        <v>12</v>
      </c>
      <c r="O82" s="6">
        <f t="shared" si="8"/>
        <v>6.72</v>
      </c>
      <c r="R82" s="6">
        <v>1</v>
      </c>
      <c r="U82" s="6">
        <v>1</v>
      </c>
      <c r="V82" s="6" t="s">
        <v>29</v>
      </c>
      <c r="W82" s="6" t="s">
        <v>30</v>
      </c>
    </row>
    <row r="83" spans="1:23" s="6" customFormat="1" x14ac:dyDescent="0.3">
      <c r="A83" s="6">
        <v>49</v>
      </c>
      <c r="B83" s="6" t="s">
        <v>52</v>
      </c>
      <c r="C83" s="6" t="s">
        <v>24</v>
      </c>
      <c r="D83" s="6" t="s">
        <v>97</v>
      </c>
      <c r="E83" s="6" t="s">
        <v>40</v>
      </c>
      <c r="F83" s="6" t="s">
        <v>65</v>
      </c>
      <c r="G83" s="6">
        <v>4</v>
      </c>
      <c r="H83" s="6">
        <v>1</v>
      </c>
      <c r="I83" s="6">
        <v>2</v>
      </c>
      <c r="J83" s="6">
        <f t="shared" si="6"/>
        <v>2</v>
      </c>
      <c r="K83" s="6">
        <v>40</v>
      </c>
      <c r="L83" s="6">
        <f t="shared" si="7"/>
        <v>80</v>
      </c>
      <c r="M83" s="6">
        <v>12</v>
      </c>
      <c r="N83" s="6">
        <v>12</v>
      </c>
      <c r="O83" s="6">
        <f t="shared" si="8"/>
        <v>6.72</v>
      </c>
      <c r="R83" s="6">
        <v>1</v>
      </c>
      <c r="U83" s="6">
        <v>1</v>
      </c>
      <c r="V83" s="6" t="s">
        <v>29</v>
      </c>
      <c r="W83" s="6" t="s">
        <v>30</v>
      </c>
    </row>
    <row r="84" spans="1:23" s="6" customFormat="1" x14ac:dyDescent="0.3">
      <c r="A84" s="6">
        <v>50</v>
      </c>
      <c r="B84" s="6" t="s">
        <v>52</v>
      </c>
      <c r="C84" s="6" t="s">
        <v>24</v>
      </c>
      <c r="D84" s="6" t="s">
        <v>98</v>
      </c>
      <c r="E84" s="6" t="s">
        <v>40</v>
      </c>
      <c r="F84" s="6" t="s">
        <v>65</v>
      </c>
      <c r="G84" s="6">
        <v>4</v>
      </c>
      <c r="H84" s="6">
        <v>3</v>
      </c>
      <c r="I84" s="6">
        <v>2</v>
      </c>
      <c r="J84" s="6">
        <f t="shared" si="6"/>
        <v>6</v>
      </c>
      <c r="K84" s="6">
        <v>40</v>
      </c>
      <c r="L84" s="6">
        <f t="shared" si="7"/>
        <v>240</v>
      </c>
      <c r="M84" s="6">
        <v>12</v>
      </c>
      <c r="N84" s="6">
        <v>12</v>
      </c>
      <c r="O84" s="6">
        <f t="shared" si="8"/>
        <v>20.16</v>
      </c>
      <c r="R84" s="6">
        <v>1</v>
      </c>
      <c r="U84" s="6">
        <v>1</v>
      </c>
      <c r="V84" s="6" t="s">
        <v>29</v>
      </c>
      <c r="W84" s="6" t="s">
        <v>30</v>
      </c>
    </row>
    <row r="85" spans="1:23" s="6" customFormat="1" x14ac:dyDescent="0.3">
      <c r="A85" s="6">
        <v>51</v>
      </c>
      <c r="B85" s="6" t="s">
        <v>52</v>
      </c>
      <c r="C85" s="6" t="s">
        <v>24</v>
      </c>
      <c r="D85" s="6" t="s">
        <v>98</v>
      </c>
      <c r="E85" s="6" t="s">
        <v>40</v>
      </c>
      <c r="F85" s="6" t="s">
        <v>65</v>
      </c>
      <c r="G85" s="6">
        <v>4</v>
      </c>
      <c r="H85" s="6">
        <v>2</v>
      </c>
      <c r="I85" s="6">
        <v>1</v>
      </c>
      <c r="J85" s="6">
        <f t="shared" si="6"/>
        <v>2</v>
      </c>
      <c r="K85" s="6">
        <v>40</v>
      </c>
      <c r="L85" s="6">
        <f t="shared" si="7"/>
        <v>80</v>
      </c>
      <c r="M85" s="6">
        <v>12</v>
      </c>
      <c r="N85" s="6">
        <v>12</v>
      </c>
      <c r="O85" s="6">
        <f t="shared" si="8"/>
        <v>6.72</v>
      </c>
      <c r="R85" s="6">
        <v>1</v>
      </c>
      <c r="U85" s="6">
        <v>1</v>
      </c>
      <c r="V85" s="6" t="s">
        <v>29</v>
      </c>
      <c r="W85" s="6" t="s">
        <v>30</v>
      </c>
    </row>
    <row r="86" spans="1:23" s="6" customFormat="1" ht="26.4" x14ac:dyDescent="0.3">
      <c r="A86" s="6">
        <v>52</v>
      </c>
      <c r="B86" s="6" t="s">
        <v>52</v>
      </c>
      <c r="C86" s="6" t="s">
        <v>24</v>
      </c>
      <c r="D86" s="6" t="s">
        <v>99</v>
      </c>
      <c r="E86" s="6" t="s">
        <v>40</v>
      </c>
      <c r="F86" s="6" t="s">
        <v>65</v>
      </c>
      <c r="G86" s="6">
        <v>4</v>
      </c>
      <c r="H86" s="6">
        <v>5</v>
      </c>
      <c r="I86" s="6">
        <v>2</v>
      </c>
      <c r="J86" s="6">
        <f t="shared" si="6"/>
        <v>10</v>
      </c>
      <c r="K86" s="6">
        <v>40</v>
      </c>
      <c r="L86" s="6">
        <f t="shared" si="7"/>
        <v>400</v>
      </c>
      <c r="M86" s="6">
        <v>12</v>
      </c>
      <c r="N86" s="6">
        <v>12</v>
      </c>
      <c r="O86" s="6">
        <f t="shared" si="8"/>
        <v>33.6</v>
      </c>
      <c r="R86" s="6">
        <v>1</v>
      </c>
      <c r="U86" s="6">
        <v>1</v>
      </c>
      <c r="V86" s="6" t="s">
        <v>29</v>
      </c>
      <c r="W86" s="6" t="s">
        <v>30</v>
      </c>
    </row>
    <row r="87" spans="1:23" s="6" customFormat="1" x14ac:dyDescent="0.3">
      <c r="A87" s="6">
        <v>53</v>
      </c>
      <c r="B87" s="6" t="s">
        <v>52</v>
      </c>
      <c r="C87" s="6" t="s">
        <v>24</v>
      </c>
      <c r="D87" s="6" t="s">
        <v>100</v>
      </c>
      <c r="E87" s="6" t="s">
        <v>40</v>
      </c>
      <c r="F87" s="6" t="s">
        <v>65</v>
      </c>
      <c r="G87" s="6">
        <v>4</v>
      </c>
      <c r="H87" s="6">
        <v>2</v>
      </c>
      <c r="I87" s="6">
        <v>2</v>
      </c>
      <c r="J87" s="6">
        <f t="shared" si="6"/>
        <v>4</v>
      </c>
      <c r="K87" s="6">
        <v>40</v>
      </c>
      <c r="L87" s="6">
        <f t="shared" si="7"/>
        <v>160</v>
      </c>
      <c r="M87" s="6">
        <v>12</v>
      </c>
      <c r="N87" s="6">
        <v>12</v>
      </c>
      <c r="O87" s="6">
        <f t="shared" si="8"/>
        <v>13.44</v>
      </c>
      <c r="R87" s="6">
        <v>1</v>
      </c>
      <c r="U87" s="6">
        <v>1</v>
      </c>
      <c r="V87" s="6" t="s">
        <v>29</v>
      </c>
      <c r="W87" s="6" t="s">
        <v>30</v>
      </c>
    </row>
    <row r="88" spans="1:23" s="6" customFormat="1" x14ac:dyDescent="0.3">
      <c r="A88" s="6">
        <v>55</v>
      </c>
      <c r="B88" s="6" t="s">
        <v>52</v>
      </c>
      <c r="C88" s="6" t="s">
        <v>24</v>
      </c>
      <c r="D88" s="6" t="s">
        <v>101</v>
      </c>
      <c r="E88" s="6" t="s">
        <v>40</v>
      </c>
      <c r="F88" s="6" t="s">
        <v>65</v>
      </c>
      <c r="G88" s="6">
        <v>4</v>
      </c>
      <c r="H88" s="6">
        <v>1</v>
      </c>
      <c r="I88" s="6">
        <v>2</v>
      </c>
      <c r="J88" s="6">
        <f t="shared" si="6"/>
        <v>2</v>
      </c>
      <c r="K88" s="6">
        <v>40</v>
      </c>
      <c r="L88" s="6">
        <f t="shared" si="7"/>
        <v>80</v>
      </c>
      <c r="M88" s="6">
        <v>12</v>
      </c>
      <c r="N88" s="6">
        <v>12</v>
      </c>
      <c r="O88" s="6">
        <f t="shared" si="8"/>
        <v>6.72</v>
      </c>
      <c r="R88" s="6">
        <v>1</v>
      </c>
      <c r="U88" s="6">
        <v>1</v>
      </c>
      <c r="V88" s="6" t="s">
        <v>29</v>
      </c>
      <c r="W88" s="6" t="s">
        <v>30</v>
      </c>
    </row>
    <row r="89" spans="1:23" s="6" customFormat="1" x14ac:dyDescent="0.3">
      <c r="A89" s="6">
        <v>56</v>
      </c>
      <c r="B89" s="6" t="s">
        <v>52</v>
      </c>
      <c r="C89" s="6" t="s">
        <v>24</v>
      </c>
      <c r="D89" s="6" t="s">
        <v>102</v>
      </c>
      <c r="E89" s="6" t="s">
        <v>40</v>
      </c>
      <c r="F89" s="6" t="s">
        <v>65</v>
      </c>
      <c r="G89" s="6">
        <v>4</v>
      </c>
      <c r="H89" s="6">
        <v>1</v>
      </c>
      <c r="I89" s="6">
        <v>2</v>
      </c>
      <c r="J89" s="6">
        <f t="shared" si="6"/>
        <v>2</v>
      </c>
      <c r="K89" s="6">
        <v>40</v>
      </c>
      <c r="L89" s="6">
        <f t="shared" si="7"/>
        <v>80</v>
      </c>
      <c r="M89" s="6">
        <v>12</v>
      </c>
      <c r="N89" s="6">
        <v>12</v>
      </c>
      <c r="O89" s="6">
        <f t="shared" si="8"/>
        <v>6.72</v>
      </c>
      <c r="R89" s="6">
        <v>1</v>
      </c>
      <c r="U89" s="6">
        <v>1</v>
      </c>
      <c r="V89" s="6" t="s">
        <v>29</v>
      </c>
      <c r="W89" s="6" t="s">
        <v>30</v>
      </c>
    </row>
    <row r="90" spans="1:23" s="6" customFormat="1" x14ac:dyDescent="0.3">
      <c r="A90" s="6">
        <v>57</v>
      </c>
      <c r="B90" s="6" t="s">
        <v>52</v>
      </c>
      <c r="C90" s="6" t="s">
        <v>24</v>
      </c>
      <c r="D90" s="6" t="s">
        <v>103</v>
      </c>
      <c r="E90" s="6" t="s">
        <v>40</v>
      </c>
      <c r="F90" s="6" t="s">
        <v>65</v>
      </c>
      <c r="G90" s="6">
        <v>4</v>
      </c>
      <c r="H90" s="6">
        <v>1</v>
      </c>
      <c r="I90" s="6">
        <v>2</v>
      </c>
      <c r="J90" s="6">
        <f t="shared" si="6"/>
        <v>2</v>
      </c>
      <c r="K90" s="6">
        <v>40</v>
      </c>
      <c r="L90" s="6">
        <f t="shared" si="7"/>
        <v>80</v>
      </c>
      <c r="M90" s="6">
        <v>12</v>
      </c>
      <c r="N90" s="6">
        <v>12</v>
      </c>
      <c r="O90" s="6">
        <f t="shared" si="8"/>
        <v>6.72</v>
      </c>
      <c r="R90" s="6">
        <v>1</v>
      </c>
      <c r="U90" s="6">
        <v>1</v>
      </c>
      <c r="V90" s="6" t="s">
        <v>29</v>
      </c>
      <c r="W90" s="6" t="s">
        <v>30</v>
      </c>
    </row>
    <row r="91" spans="1:23" s="6" customFormat="1" x14ac:dyDescent="0.3">
      <c r="A91" s="6">
        <v>59</v>
      </c>
      <c r="B91" s="6" t="s">
        <v>52</v>
      </c>
      <c r="C91" s="6" t="s">
        <v>24</v>
      </c>
      <c r="D91" s="6" t="s">
        <v>104</v>
      </c>
      <c r="E91" s="6" t="s">
        <v>40</v>
      </c>
      <c r="F91" s="6" t="s">
        <v>65</v>
      </c>
      <c r="G91" s="6">
        <v>4</v>
      </c>
      <c r="H91" s="6">
        <v>1</v>
      </c>
      <c r="I91" s="6">
        <v>2</v>
      </c>
      <c r="J91" s="6">
        <f t="shared" si="6"/>
        <v>2</v>
      </c>
      <c r="K91" s="6">
        <v>40</v>
      </c>
      <c r="L91" s="6">
        <f t="shared" si="7"/>
        <v>80</v>
      </c>
      <c r="M91" s="6">
        <v>12</v>
      </c>
      <c r="N91" s="6">
        <v>12</v>
      </c>
      <c r="O91" s="6">
        <f t="shared" si="8"/>
        <v>6.72</v>
      </c>
      <c r="R91" s="6">
        <v>1</v>
      </c>
      <c r="U91" s="6">
        <v>1</v>
      </c>
      <c r="V91" s="6" t="s">
        <v>29</v>
      </c>
      <c r="W91" s="6" t="s">
        <v>30</v>
      </c>
    </row>
    <row r="92" spans="1:23" s="6" customFormat="1" x14ac:dyDescent="0.3">
      <c r="A92" s="6">
        <v>60</v>
      </c>
      <c r="B92" s="6" t="s">
        <v>52</v>
      </c>
      <c r="C92" s="6" t="s">
        <v>24</v>
      </c>
      <c r="D92" s="6" t="s">
        <v>105</v>
      </c>
      <c r="E92" s="6" t="s">
        <v>40</v>
      </c>
      <c r="F92" s="6" t="s">
        <v>65</v>
      </c>
      <c r="G92" s="6">
        <v>4</v>
      </c>
      <c r="H92" s="6">
        <v>1</v>
      </c>
      <c r="I92" s="6">
        <v>2</v>
      </c>
      <c r="J92" s="6">
        <f t="shared" si="6"/>
        <v>2</v>
      </c>
      <c r="K92" s="6">
        <v>40</v>
      </c>
      <c r="L92" s="6">
        <f t="shared" si="7"/>
        <v>80</v>
      </c>
      <c r="M92" s="6">
        <v>12</v>
      </c>
      <c r="N92" s="6">
        <v>12</v>
      </c>
      <c r="O92" s="6">
        <f t="shared" si="8"/>
        <v>6.72</v>
      </c>
      <c r="R92" s="6">
        <v>1</v>
      </c>
      <c r="U92" s="6">
        <v>1</v>
      </c>
      <c r="V92" s="6" t="s">
        <v>29</v>
      </c>
      <c r="W92" s="6" t="s">
        <v>30</v>
      </c>
    </row>
    <row r="93" spans="1:23" s="6" customFormat="1" x14ac:dyDescent="0.3">
      <c r="A93" s="6">
        <v>61</v>
      </c>
      <c r="B93" s="6" t="s">
        <v>52</v>
      </c>
      <c r="C93" s="6" t="s">
        <v>24</v>
      </c>
      <c r="D93" s="6" t="s">
        <v>106</v>
      </c>
      <c r="E93" s="6" t="s">
        <v>40</v>
      </c>
      <c r="F93" s="6" t="s">
        <v>65</v>
      </c>
      <c r="G93" s="6">
        <v>4</v>
      </c>
      <c r="H93" s="6">
        <v>1</v>
      </c>
      <c r="I93" s="6">
        <v>2</v>
      </c>
      <c r="J93" s="6">
        <f t="shared" si="6"/>
        <v>2</v>
      </c>
      <c r="K93" s="6">
        <v>40</v>
      </c>
      <c r="L93" s="6">
        <f t="shared" si="7"/>
        <v>80</v>
      </c>
      <c r="M93" s="6">
        <v>12</v>
      </c>
      <c r="N93" s="6">
        <v>12</v>
      </c>
      <c r="O93" s="6">
        <f t="shared" si="8"/>
        <v>6.72</v>
      </c>
      <c r="R93" s="6">
        <v>1</v>
      </c>
      <c r="U93" s="6">
        <v>1</v>
      </c>
      <c r="V93" s="6" t="s">
        <v>29</v>
      </c>
      <c r="W93" s="6" t="s">
        <v>30</v>
      </c>
    </row>
    <row r="94" spans="1:23" s="6" customFormat="1" x14ac:dyDescent="0.3">
      <c r="A94" s="6">
        <v>62</v>
      </c>
      <c r="B94" s="6" t="s">
        <v>52</v>
      </c>
      <c r="C94" s="6" t="s">
        <v>24</v>
      </c>
      <c r="D94" s="6" t="s">
        <v>107</v>
      </c>
      <c r="E94" s="6" t="s">
        <v>40</v>
      </c>
      <c r="F94" s="6" t="s">
        <v>65</v>
      </c>
      <c r="G94" s="6">
        <v>4</v>
      </c>
      <c r="H94" s="6">
        <v>1</v>
      </c>
      <c r="I94" s="6">
        <v>2</v>
      </c>
      <c r="J94" s="6">
        <f t="shared" si="6"/>
        <v>2</v>
      </c>
      <c r="K94" s="6">
        <v>40</v>
      </c>
      <c r="L94" s="6">
        <f t="shared" si="7"/>
        <v>80</v>
      </c>
      <c r="M94" s="6">
        <v>12</v>
      </c>
      <c r="N94" s="6">
        <v>12</v>
      </c>
      <c r="O94" s="6">
        <f t="shared" si="8"/>
        <v>6.72</v>
      </c>
      <c r="R94" s="6">
        <v>1</v>
      </c>
      <c r="U94" s="6">
        <v>1</v>
      </c>
      <c r="V94" s="6" t="s">
        <v>29</v>
      </c>
      <c r="W94" s="6" t="s">
        <v>30</v>
      </c>
    </row>
    <row r="95" spans="1:23" s="6" customFormat="1" x14ac:dyDescent="0.3">
      <c r="A95" s="6">
        <v>63</v>
      </c>
      <c r="B95" s="6" t="s">
        <v>52</v>
      </c>
      <c r="C95" s="6" t="s">
        <v>24</v>
      </c>
      <c r="D95" s="6" t="s">
        <v>108</v>
      </c>
      <c r="E95" s="6" t="s">
        <v>40</v>
      </c>
      <c r="F95" s="6" t="s">
        <v>65</v>
      </c>
      <c r="G95" s="6">
        <v>4</v>
      </c>
      <c r="H95" s="6">
        <v>1</v>
      </c>
      <c r="I95" s="6">
        <v>2</v>
      </c>
      <c r="J95" s="6">
        <f t="shared" si="6"/>
        <v>2</v>
      </c>
      <c r="K95" s="6">
        <v>40</v>
      </c>
      <c r="L95" s="6">
        <f t="shared" si="7"/>
        <v>80</v>
      </c>
      <c r="M95" s="6">
        <v>12</v>
      </c>
      <c r="N95" s="6">
        <v>12</v>
      </c>
      <c r="O95" s="6">
        <f t="shared" si="8"/>
        <v>6.72</v>
      </c>
      <c r="R95" s="6">
        <v>1</v>
      </c>
      <c r="U95" s="6">
        <v>1</v>
      </c>
      <c r="V95" s="6" t="s">
        <v>29</v>
      </c>
      <c r="W95" s="6" t="s">
        <v>30</v>
      </c>
    </row>
    <row r="96" spans="1:23" s="6" customFormat="1" x14ac:dyDescent="0.3">
      <c r="A96" s="6">
        <v>67</v>
      </c>
      <c r="B96" s="6" t="s">
        <v>52</v>
      </c>
      <c r="C96" s="6" t="s">
        <v>24</v>
      </c>
      <c r="D96" s="6" t="s">
        <v>109</v>
      </c>
      <c r="E96" s="6" t="s">
        <v>40</v>
      </c>
      <c r="F96" s="6" t="s">
        <v>65</v>
      </c>
      <c r="G96" s="6">
        <v>4</v>
      </c>
      <c r="H96" s="6">
        <v>2</v>
      </c>
      <c r="I96" s="6">
        <v>2</v>
      </c>
      <c r="J96" s="6">
        <f t="shared" si="6"/>
        <v>4</v>
      </c>
      <c r="K96" s="6">
        <v>40</v>
      </c>
      <c r="L96" s="6">
        <f t="shared" si="7"/>
        <v>160</v>
      </c>
      <c r="M96" s="6">
        <v>12</v>
      </c>
      <c r="N96" s="6">
        <v>12</v>
      </c>
      <c r="O96" s="6">
        <f t="shared" si="8"/>
        <v>13.44</v>
      </c>
      <c r="R96" s="6">
        <v>1</v>
      </c>
      <c r="U96" s="6">
        <v>1</v>
      </c>
      <c r="V96" s="6" t="s">
        <v>29</v>
      </c>
      <c r="W96" s="6" t="s">
        <v>30</v>
      </c>
    </row>
    <row r="97" spans="1:23" s="6" customFormat="1" x14ac:dyDescent="0.3">
      <c r="A97" s="6">
        <v>69</v>
      </c>
      <c r="B97" s="6" t="s">
        <v>52</v>
      </c>
      <c r="C97" s="6" t="s">
        <v>24</v>
      </c>
      <c r="D97" s="6" t="s">
        <v>110</v>
      </c>
      <c r="E97" s="6" t="s">
        <v>40</v>
      </c>
      <c r="F97" s="6" t="s">
        <v>65</v>
      </c>
      <c r="G97" s="6">
        <v>4</v>
      </c>
      <c r="H97" s="6">
        <v>2</v>
      </c>
      <c r="I97" s="6">
        <v>2</v>
      </c>
      <c r="J97" s="6">
        <f t="shared" si="6"/>
        <v>4</v>
      </c>
      <c r="K97" s="6">
        <v>40</v>
      </c>
      <c r="L97" s="6">
        <f t="shared" si="7"/>
        <v>160</v>
      </c>
      <c r="M97" s="6">
        <v>12</v>
      </c>
      <c r="N97" s="6">
        <v>12</v>
      </c>
      <c r="O97" s="6">
        <f t="shared" si="8"/>
        <v>13.44</v>
      </c>
      <c r="R97" s="6">
        <v>1</v>
      </c>
      <c r="U97" s="6">
        <v>1</v>
      </c>
      <c r="V97" s="6" t="s">
        <v>29</v>
      </c>
      <c r="W97" s="6" t="s">
        <v>30</v>
      </c>
    </row>
    <row r="98" spans="1:23" s="6" customFormat="1" x14ac:dyDescent="0.3">
      <c r="A98" s="6">
        <v>70</v>
      </c>
      <c r="B98" s="6" t="s">
        <v>52</v>
      </c>
      <c r="C98" s="6" t="s">
        <v>24</v>
      </c>
      <c r="D98" s="6" t="s">
        <v>111</v>
      </c>
      <c r="E98" s="6" t="s">
        <v>40</v>
      </c>
      <c r="F98" s="6" t="s">
        <v>65</v>
      </c>
      <c r="G98" s="6">
        <v>4</v>
      </c>
      <c r="H98" s="6">
        <v>4</v>
      </c>
      <c r="I98" s="6">
        <v>2</v>
      </c>
      <c r="J98" s="6">
        <f t="shared" si="6"/>
        <v>8</v>
      </c>
      <c r="K98" s="6">
        <v>40</v>
      </c>
      <c r="L98" s="6">
        <f t="shared" si="7"/>
        <v>320</v>
      </c>
      <c r="M98" s="6">
        <v>12</v>
      </c>
      <c r="N98" s="6">
        <v>12</v>
      </c>
      <c r="O98" s="6">
        <f t="shared" si="8"/>
        <v>26.88</v>
      </c>
      <c r="R98" s="6">
        <v>1</v>
      </c>
      <c r="U98" s="6">
        <v>1</v>
      </c>
      <c r="V98" s="6" t="s">
        <v>29</v>
      </c>
      <c r="W98" s="6" t="s">
        <v>30</v>
      </c>
    </row>
    <row r="99" spans="1:23" s="6" customFormat="1" x14ac:dyDescent="0.3">
      <c r="A99" s="6">
        <v>71</v>
      </c>
      <c r="B99" s="6" t="s">
        <v>52</v>
      </c>
      <c r="C99" s="6" t="s">
        <v>24</v>
      </c>
      <c r="D99" s="6" t="s">
        <v>112</v>
      </c>
      <c r="E99" s="6" t="s">
        <v>40</v>
      </c>
      <c r="F99" s="6" t="s">
        <v>65</v>
      </c>
      <c r="G99" s="6">
        <v>4</v>
      </c>
      <c r="H99" s="6">
        <v>4</v>
      </c>
      <c r="I99" s="6">
        <v>2</v>
      </c>
      <c r="J99" s="6">
        <f t="shared" si="6"/>
        <v>8</v>
      </c>
      <c r="K99" s="6">
        <v>40</v>
      </c>
      <c r="L99" s="6">
        <f t="shared" si="7"/>
        <v>320</v>
      </c>
      <c r="M99" s="6">
        <v>12</v>
      </c>
      <c r="N99" s="6">
        <v>12</v>
      </c>
      <c r="O99" s="6">
        <f t="shared" si="8"/>
        <v>26.88</v>
      </c>
      <c r="R99" s="6">
        <v>1</v>
      </c>
      <c r="U99" s="6">
        <v>1</v>
      </c>
      <c r="V99" s="6" t="s">
        <v>29</v>
      </c>
      <c r="W99" s="6" t="s">
        <v>30</v>
      </c>
    </row>
    <row r="100" spans="1:23" s="6" customFormat="1" ht="26.4" x14ac:dyDescent="0.3">
      <c r="A100" s="6">
        <v>72</v>
      </c>
      <c r="B100" s="6" t="s">
        <v>52</v>
      </c>
      <c r="C100" s="6" t="s">
        <v>24</v>
      </c>
      <c r="D100" s="6" t="s">
        <v>113</v>
      </c>
      <c r="E100" s="6" t="s">
        <v>40</v>
      </c>
      <c r="F100" s="6" t="s">
        <v>65</v>
      </c>
      <c r="G100" s="6">
        <v>4</v>
      </c>
      <c r="H100" s="6">
        <v>1</v>
      </c>
      <c r="I100" s="6">
        <v>1</v>
      </c>
      <c r="J100" s="6">
        <f t="shared" si="6"/>
        <v>1</v>
      </c>
      <c r="K100" s="6">
        <v>40</v>
      </c>
      <c r="L100" s="6">
        <f t="shared" si="7"/>
        <v>40</v>
      </c>
      <c r="M100" s="6">
        <v>12</v>
      </c>
      <c r="N100" s="6">
        <v>12</v>
      </c>
      <c r="O100" s="6">
        <f t="shared" si="8"/>
        <v>3.36</v>
      </c>
      <c r="R100" s="6">
        <v>1</v>
      </c>
      <c r="U100" s="6">
        <v>1</v>
      </c>
      <c r="V100" s="6" t="s">
        <v>29</v>
      </c>
      <c r="W100" s="6" t="s">
        <v>30</v>
      </c>
    </row>
    <row r="101" spans="1:23" s="6" customFormat="1" ht="26.4" x14ac:dyDescent="0.3">
      <c r="A101" s="6">
        <v>73</v>
      </c>
      <c r="B101" s="6" t="s">
        <v>52</v>
      </c>
      <c r="C101" s="6" t="s">
        <v>24</v>
      </c>
      <c r="D101" s="6" t="s">
        <v>113</v>
      </c>
      <c r="E101" s="6" t="s">
        <v>40</v>
      </c>
      <c r="F101" s="6" t="s">
        <v>65</v>
      </c>
      <c r="G101" s="6">
        <v>4</v>
      </c>
      <c r="H101" s="6">
        <v>1</v>
      </c>
      <c r="I101" s="6">
        <v>2</v>
      </c>
      <c r="J101" s="6">
        <f t="shared" ref="J101:J132" si="9">H101*I101</f>
        <v>2</v>
      </c>
      <c r="K101" s="6">
        <v>40</v>
      </c>
      <c r="L101" s="6">
        <f t="shared" ref="L101:L132" si="10">J101*K101</f>
        <v>80</v>
      </c>
      <c r="M101" s="6">
        <v>12</v>
      </c>
      <c r="N101" s="6">
        <v>12</v>
      </c>
      <c r="O101" s="6">
        <f t="shared" ref="O101:O132" si="11">L101*(M101*5+N101*2)/1000</f>
        <v>6.72</v>
      </c>
      <c r="R101" s="6">
        <v>1</v>
      </c>
      <c r="U101" s="6">
        <v>1</v>
      </c>
      <c r="V101" s="6" t="s">
        <v>29</v>
      </c>
      <c r="W101" s="6" t="s">
        <v>30</v>
      </c>
    </row>
    <row r="102" spans="1:23" s="6" customFormat="1" x14ac:dyDescent="0.3">
      <c r="A102" s="6">
        <v>34</v>
      </c>
      <c r="B102" s="6" t="s">
        <v>52</v>
      </c>
      <c r="C102" s="6" t="s">
        <v>24</v>
      </c>
      <c r="D102" s="6" t="s">
        <v>88</v>
      </c>
      <c r="E102" s="6" t="s">
        <v>40</v>
      </c>
      <c r="F102" s="6" t="s">
        <v>150</v>
      </c>
      <c r="G102" s="6">
        <v>2</v>
      </c>
      <c r="H102" s="6">
        <v>3</v>
      </c>
      <c r="I102" s="6">
        <v>2</v>
      </c>
      <c r="J102" s="6">
        <f t="shared" si="9"/>
        <v>6</v>
      </c>
      <c r="K102" s="6">
        <v>20</v>
      </c>
      <c r="L102" s="6">
        <f t="shared" si="10"/>
        <v>120</v>
      </c>
      <c r="M102" s="6">
        <v>12</v>
      </c>
      <c r="N102" s="6">
        <v>12</v>
      </c>
      <c r="O102" s="6">
        <f t="shared" si="11"/>
        <v>10.08</v>
      </c>
      <c r="R102" s="6">
        <v>1</v>
      </c>
      <c r="U102" s="6">
        <v>1</v>
      </c>
      <c r="V102" s="6" t="s">
        <v>29</v>
      </c>
      <c r="W102" s="6" t="s">
        <v>30</v>
      </c>
    </row>
    <row r="103" spans="1:23" s="6" customFormat="1" ht="26.4" x14ac:dyDescent="0.3">
      <c r="A103" s="6">
        <v>35</v>
      </c>
      <c r="B103" s="6" t="s">
        <v>52</v>
      </c>
      <c r="C103" s="6" t="s">
        <v>24</v>
      </c>
      <c r="D103" s="6" t="s">
        <v>89</v>
      </c>
      <c r="E103" s="6" t="s">
        <v>40</v>
      </c>
      <c r="F103" s="6" t="s">
        <v>150</v>
      </c>
      <c r="G103" s="6">
        <v>2</v>
      </c>
      <c r="H103" s="6">
        <v>2</v>
      </c>
      <c r="I103" s="6">
        <v>2</v>
      </c>
      <c r="J103" s="6">
        <f t="shared" si="9"/>
        <v>4</v>
      </c>
      <c r="K103" s="6">
        <v>20</v>
      </c>
      <c r="L103" s="6">
        <f t="shared" si="10"/>
        <v>80</v>
      </c>
      <c r="M103" s="6">
        <v>12</v>
      </c>
      <c r="N103" s="6">
        <v>12</v>
      </c>
      <c r="O103" s="6">
        <f t="shared" si="11"/>
        <v>6.72</v>
      </c>
      <c r="R103" s="6">
        <v>1</v>
      </c>
      <c r="U103" s="6">
        <v>1</v>
      </c>
      <c r="V103" s="6" t="s">
        <v>29</v>
      </c>
      <c r="W103" s="6" t="s">
        <v>30</v>
      </c>
    </row>
    <row r="104" spans="1:23" s="6" customFormat="1" x14ac:dyDescent="0.3">
      <c r="A104" s="6">
        <v>39</v>
      </c>
      <c r="B104" s="6" t="s">
        <v>52</v>
      </c>
      <c r="C104" s="6" t="s">
        <v>24</v>
      </c>
      <c r="D104" s="6" t="s">
        <v>42</v>
      </c>
      <c r="E104" s="6" t="s">
        <v>40</v>
      </c>
      <c r="F104" s="6" t="s">
        <v>150</v>
      </c>
      <c r="G104" s="6">
        <v>2</v>
      </c>
      <c r="H104" s="6">
        <v>1</v>
      </c>
      <c r="I104" s="6">
        <v>1</v>
      </c>
      <c r="J104" s="6">
        <f t="shared" si="9"/>
        <v>1</v>
      </c>
      <c r="K104" s="6">
        <v>20</v>
      </c>
      <c r="L104" s="6">
        <f t="shared" si="10"/>
        <v>20</v>
      </c>
      <c r="M104" s="6">
        <v>12</v>
      </c>
      <c r="N104" s="6">
        <v>12</v>
      </c>
      <c r="O104" s="6">
        <f t="shared" si="11"/>
        <v>1.68</v>
      </c>
      <c r="R104" s="6">
        <v>1</v>
      </c>
      <c r="U104" s="6">
        <v>1</v>
      </c>
      <c r="V104" s="6" t="s">
        <v>29</v>
      </c>
      <c r="W104" s="6" t="s">
        <v>30</v>
      </c>
    </row>
    <row r="105" spans="1:23" s="6" customFormat="1" x14ac:dyDescent="0.3">
      <c r="A105" s="6">
        <v>54</v>
      </c>
      <c r="B105" s="6" t="s">
        <v>52</v>
      </c>
      <c r="C105" s="6" t="s">
        <v>24</v>
      </c>
      <c r="D105" s="6" t="s">
        <v>154</v>
      </c>
      <c r="E105" s="6" t="s">
        <v>40</v>
      </c>
      <c r="F105" s="6" t="s">
        <v>150</v>
      </c>
      <c r="G105" s="6">
        <v>2</v>
      </c>
      <c r="H105" s="6">
        <v>1</v>
      </c>
      <c r="I105" s="6">
        <v>2</v>
      </c>
      <c r="J105" s="6">
        <f t="shared" si="9"/>
        <v>2</v>
      </c>
      <c r="K105" s="6">
        <v>20</v>
      </c>
      <c r="L105" s="6">
        <f t="shared" si="10"/>
        <v>40</v>
      </c>
      <c r="M105" s="6">
        <v>12</v>
      </c>
      <c r="N105" s="6">
        <v>12</v>
      </c>
      <c r="O105" s="6">
        <f t="shared" si="11"/>
        <v>3.36</v>
      </c>
      <c r="R105" s="6">
        <v>1</v>
      </c>
      <c r="U105" s="6">
        <v>1</v>
      </c>
      <c r="V105" s="6" t="s">
        <v>29</v>
      </c>
      <c r="W105" s="6" t="s">
        <v>30</v>
      </c>
    </row>
    <row r="106" spans="1:23" s="6" customFormat="1" x14ac:dyDescent="0.3">
      <c r="A106" s="6">
        <v>58</v>
      </c>
      <c r="B106" s="6" t="s">
        <v>52</v>
      </c>
      <c r="C106" s="6" t="s">
        <v>24</v>
      </c>
      <c r="D106" s="6" t="s">
        <v>155</v>
      </c>
      <c r="E106" s="6" t="s">
        <v>40</v>
      </c>
      <c r="F106" s="6" t="s">
        <v>150</v>
      </c>
      <c r="G106" s="6">
        <v>2</v>
      </c>
      <c r="H106" s="6">
        <v>1</v>
      </c>
      <c r="I106" s="6">
        <v>1</v>
      </c>
      <c r="J106" s="6">
        <f t="shared" si="9"/>
        <v>1</v>
      </c>
      <c r="K106" s="6">
        <v>20</v>
      </c>
      <c r="L106" s="6">
        <f t="shared" si="10"/>
        <v>20</v>
      </c>
      <c r="M106" s="6">
        <v>12</v>
      </c>
      <c r="N106" s="6">
        <v>12</v>
      </c>
      <c r="O106" s="6">
        <f t="shared" si="11"/>
        <v>1.68</v>
      </c>
      <c r="R106" s="6">
        <v>1</v>
      </c>
      <c r="U106" s="6">
        <v>1</v>
      </c>
      <c r="V106" s="6" t="s">
        <v>29</v>
      </c>
      <c r="W106" s="6" t="s">
        <v>30</v>
      </c>
    </row>
    <row r="107" spans="1:23" s="6" customFormat="1" x14ac:dyDescent="0.3">
      <c r="A107" s="6">
        <v>66</v>
      </c>
      <c r="B107" s="6" t="s">
        <v>52</v>
      </c>
      <c r="C107" s="6" t="s">
        <v>24</v>
      </c>
      <c r="D107" s="6" t="s">
        <v>109</v>
      </c>
      <c r="E107" s="6" t="s">
        <v>40</v>
      </c>
      <c r="F107" s="6" t="s">
        <v>150</v>
      </c>
      <c r="G107" s="6">
        <v>2</v>
      </c>
      <c r="H107" s="6">
        <v>2</v>
      </c>
      <c r="I107" s="6">
        <v>1</v>
      </c>
      <c r="J107" s="6">
        <f t="shared" si="9"/>
        <v>2</v>
      </c>
      <c r="K107" s="6">
        <v>20</v>
      </c>
      <c r="L107" s="6">
        <f t="shared" si="10"/>
        <v>40</v>
      </c>
      <c r="M107" s="6">
        <v>12</v>
      </c>
      <c r="N107" s="6">
        <v>12</v>
      </c>
      <c r="O107" s="6">
        <f t="shared" si="11"/>
        <v>3.36</v>
      </c>
      <c r="R107" s="6">
        <v>1</v>
      </c>
      <c r="U107" s="6">
        <v>1</v>
      </c>
      <c r="V107" s="6" t="s">
        <v>29</v>
      </c>
      <c r="W107" s="6" t="s">
        <v>30</v>
      </c>
    </row>
    <row r="108" spans="1:23" s="6" customFormat="1" x14ac:dyDescent="0.3">
      <c r="A108" s="6">
        <v>68</v>
      </c>
      <c r="B108" s="6" t="s">
        <v>52</v>
      </c>
      <c r="C108" s="6" t="s">
        <v>24</v>
      </c>
      <c r="D108" s="6" t="s">
        <v>110</v>
      </c>
      <c r="E108" s="6" t="s">
        <v>40</v>
      </c>
      <c r="F108" s="6" t="s">
        <v>150</v>
      </c>
      <c r="G108" s="6">
        <v>2</v>
      </c>
      <c r="H108" s="6">
        <v>2</v>
      </c>
      <c r="I108" s="6">
        <v>1</v>
      </c>
      <c r="J108" s="6">
        <f t="shared" si="9"/>
        <v>2</v>
      </c>
      <c r="K108" s="6">
        <v>20</v>
      </c>
      <c r="L108" s="6">
        <f t="shared" si="10"/>
        <v>40</v>
      </c>
      <c r="M108" s="6">
        <v>12</v>
      </c>
      <c r="N108" s="6">
        <v>12</v>
      </c>
      <c r="O108" s="6">
        <f t="shared" si="11"/>
        <v>3.36</v>
      </c>
      <c r="R108" s="6">
        <v>1</v>
      </c>
      <c r="U108" s="6">
        <v>1</v>
      </c>
      <c r="V108" s="6" t="s">
        <v>29</v>
      </c>
      <c r="W108" s="6" t="s">
        <v>30</v>
      </c>
    </row>
    <row r="109" spans="1:23" s="6" customFormat="1" x14ac:dyDescent="0.3">
      <c r="A109" s="6">
        <v>74.2</v>
      </c>
      <c r="B109" s="7" t="s">
        <v>24</v>
      </c>
      <c r="C109" s="7" t="s">
        <v>24</v>
      </c>
      <c r="D109" s="7" t="s">
        <v>25</v>
      </c>
      <c r="E109" s="11" t="s">
        <v>48</v>
      </c>
      <c r="F109" s="7" t="s">
        <v>47</v>
      </c>
      <c r="G109" s="7"/>
      <c r="H109" s="7">
        <v>5</v>
      </c>
      <c r="I109" s="7">
        <v>1</v>
      </c>
      <c r="J109" s="7">
        <f t="shared" si="9"/>
        <v>5</v>
      </c>
      <c r="K109" s="7">
        <v>175</v>
      </c>
      <c r="L109" s="7">
        <f t="shared" si="10"/>
        <v>875</v>
      </c>
      <c r="M109" s="7">
        <v>12</v>
      </c>
      <c r="N109" s="7">
        <v>12</v>
      </c>
      <c r="O109" s="7">
        <f t="shared" si="11"/>
        <v>73.5</v>
      </c>
    </row>
    <row r="110" spans="1:23" s="6" customFormat="1" ht="26.4" x14ac:dyDescent="0.3">
      <c r="A110" s="6">
        <v>93</v>
      </c>
      <c r="B110" s="6" t="s">
        <v>38</v>
      </c>
      <c r="C110" s="6" t="s">
        <v>24</v>
      </c>
      <c r="D110" s="6" t="s">
        <v>39</v>
      </c>
      <c r="E110" s="6" t="s">
        <v>40</v>
      </c>
      <c r="F110" s="7" t="s">
        <v>41</v>
      </c>
      <c r="G110" s="6" t="s">
        <v>28</v>
      </c>
      <c r="H110" s="6">
        <v>1</v>
      </c>
      <c r="I110" s="6">
        <v>1</v>
      </c>
      <c r="J110" s="6">
        <f t="shared" si="9"/>
        <v>1</v>
      </c>
      <c r="K110" s="6">
        <v>60</v>
      </c>
      <c r="L110" s="6">
        <f t="shared" si="10"/>
        <v>60</v>
      </c>
      <c r="M110" s="6">
        <v>12</v>
      </c>
      <c r="N110" s="6">
        <v>12</v>
      </c>
      <c r="O110" s="6">
        <f t="shared" si="11"/>
        <v>5.04</v>
      </c>
      <c r="R110" s="6">
        <v>1</v>
      </c>
      <c r="U110" s="6">
        <v>1</v>
      </c>
      <c r="V110" s="6" t="s">
        <v>29</v>
      </c>
      <c r="W110" s="6" t="s">
        <v>30</v>
      </c>
    </row>
    <row r="111" spans="1:23" s="6" customFormat="1" ht="26.4" x14ac:dyDescent="0.3">
      <c r="A111" s="6">
        <v>97</v>
      </c>
      <c r="B111" s="6" t="s">
        <v>38</v>
      </c>
      <c r="C111" s="6" t="s">
        <v>24</v>
      </c>
      <c r="D111" s="6" t="s">
        <v>42</v>
      </c>
      <c r="E111" s="6" t="s">
        <v>40</v>
      </c>
      <c r="F111" s="7" t="s">
        <v>41</v>
      </c>
      <c r="G111" s="6" t="s">
        <v>28</v>
      </c>
      <c r="H111" s="6">
        <v>2</v>
      </c>
      <c r="I111" s="6">
        <v>1</v>
      </c>
      <c r="J111" s="6">
        <f t="shared" si="9"/>
        <v>2</v>
      </c>
      <c r="K111" s="6">
        <v>60</v>
      </c>
      <c r="L111" s="6">
        <f t="shared" si="10"/>
        <v>120</v>
      </c>
      <c r="M111" s="6">
        <v>12</v>
      </c>
      <c r="N111" s="6">
        <v>12</v>
      </c>
      <c r="O111" s="6">
        <f t="shared" si="11"/>
        <v>10.08</v>
      </c>
      <c r="R111" s="6">
        <v>1</v>
      </c>
      <c r="U111" s="6">
        <v>1</v>
      </c>
      <c r="V111" s="6" t="s">
        <v>29</v>
      </c>
      <c r="W111" s="6" t="s">
        <v>30</v>
      </c>
    </row>
    <row r="112" spans="1:23" s="6" customFormat="1" ht="26.4" x14ac:dyDescent="0.3">
      <c r="A112" s="6">
        <v>91</v>
      </c>
      <c r="B112" s="6" t="s">
        <v>38</v>
      </c>
      <c r="C112" s="6" t="s">
        <v>24</v>
      </c>
      <c r="D112" s="6" t="s">
        <v>121</v>
      </c>
      <c r="E112" s="6" t="s">
        <v>40</v>
      </c>
      <c r="F112" s="6" t="s">
        <v>65</v>
      </c>
      <c r="G112" s="6">
        <v>4</v>
      </c>
      <c r="H112" s="6">
        <v>1</v>
      </c>
      <c r="I112" s="6">
        <v>2</v>
      </c>
      <c r="J112" s="6">
        <f t="shared" si="9"/>
        <v>2</v>
      </c>
      <c r="K112" s="6">
        <v>40</v>
      </c>
      <c r="L112" s="6">
        <f t="shared" si="10"/>
        <v>80</v>
      </c>
      <c r="M112" s="6">
        <v>12</v>
      </c>
      <c r="N112" s="6">
        <v>12</v>
      </c>
      <c r="O112" s="6">
        <f t="shared" si="11"/>
        <v>6.72</v>
      </c>
      <c r="R112" s="6">
        <v>1</v>
      </c>
      <c r="U112" s="6">
        <v>1</v>
      </c>
      <c r="V112" s="6" t="s">
        <v>29</v>
      </c>
      <c r="W112" s="6" t="s">
        <v>30</v>
      </c>
    </row>
    <row r="113" spans="1:23" s="6" customFormat="1" ht="26.4" x14ac:dyDescent="0.3">
      <c r="A113" s="6">
        <v>95</v>
      </c>
      <c r="B113" s="6" t="s">
        <v>38</v>
      </c>
      <c r="C113" s="6" t="s">
        <v>24</v>
      </c>
      <c r="D113" s="6" t="s">
        <v>81</v>
      </c>
      <c r="E113" s="6" t="s">
        <v>40</v>
      </c>
      <c r="F113" s="6" t="s">
        <v>65</v>
      </c>
      <c r="G113" s="6">
        <v>4</v>
      </c>
      <c r="H113" s="6">
        <v>1</v>
      </c>
      <c r="I113" s="6">
        <v>2</v>
      </c>
      <c r="J113" s="6">
        <f t="shared" si="9"/>
        <v>2</v>
      </c>
      <c r="K113" s="6">
        <v>40</v>
      </c>
      <c r="L113" s="6">
        <f t="shared" si="10"/>
        <v>80</v>
      </c>
      <c r="M113" s="6">
        <v>12</v>
      </c>
      <c r="N113" s="6">
        <v>12</v>
      </c>
      <c r="O113" s="6">
        <f t="shared" si="11"/>
        <v>6.72</v>
      </c>
      <c r="R113" s="6">
        <v>1</v>
      </c>
      <c r="U113" s="6">
        <v>1</v>
      </c>
      <c r="V113" s="6" t="s">
        <v>29</v>
      </c>
      <c r="W113" s="6" t="s">
        <v>30</v>
      </c>
    </row>
    <row r="114" spans="1:23" s="6" customFormat="1" ht="26.4" x14ac:dyDescent="0.3">
      <c r="A114" s="6">
        <v>96</v>
      </c>
      <c r="B114" s="6" t="s">
        <v>38</v>
      </c>
      <c r="C114" s="6" t="s">
        <v>24</v>
      </c>
      <c r="D114" s="6" t="s">
        <v>81</v>
      </c>
      <c r="E114" s="6" t="s">
        <v>40</v>
      </c>
      <c r="F114" s="6" t="s">
        <v>65</v>
      </c>
      <c r="G114" s="6">
        <v>4</v>
      </c>
      <c r="H114" s="6">
        <v>1</v>
      </c>
      <c r="I114" s="6">
        <v>1</v>
      </c>
      <c r="J114" s="6">
        <f t="shared" si="9"/>
        <v>1</v>
      </c>
      <c r="K114" s="6">
        <v>40</v>
      </c>
      <c r="L114" s="6">
        <f t="shared" si="10"/>
        <v>40</v>
      </c>
      <c r="M114" s="6">
        <v>12</v>
      </c>
      <c r="N114" s="6">
        <v>12</v>
      </c>
      <c r="O114" s="6">
        <f t="shared" si="11"/>
        <v>3.36</v>
      </c>
      <c r="R114" s="6">
        <v>1</v>
      </c>
      <c r="U114" s="6">
        <v>1</v>
      </c>
      <c r="V114" s="6" t="s">
        <v>29</v>
      </c>
      <c r="W114" s="6" t="s">
        <v>30</v>
      </c>
    </row>
    <row r="115" spans="1:23" s="6" customFormat="1" ht="26.4" x14ac:dyDescent="0.3">
      <c r="A115" s="6">
        <v>98</v>
      </c>
      <c r="B115" s="6" t="s">
        <v>38</v>
      </c>
      <c r="C115" s="6" t="s">
        <v>24</v>
      </c>
      <c r="D115" s="6" t="s">
        <v>42</v>
      </c>
      <c r="E115" s="6" t="s">
        <v>40</v>
      </c>
      <c r="F115" s="6" t="s">
        <v>65</v>
      </c>
      <c r="G115" s="6">
        <v>4</v>
      </c>
      <c r="H115" s="6">
        <v>1</v>
      </c>
      <c r="I115" s="6">
        <v>2</v>
      </c>
      <c r="J115" s="6">
        <f t="shared" si="9"/>
        <v>2</v>
      </c>
      <c r="K115" s="6">
        <v>40</v>
      </c>
      <c r="L115" s="6">
        <f t="shared" si="10"/>
        <v>80</v>
      </c>
      <c r="M115" s="6">
        <v>12</v>
      </c>
      <c r="N115" s="6">
        <v>12</v>
      </c>
      <c r="O115" s="6">
        <f t="shared" si="11"/>
        <v>6.72</v>
      </c>
      <c r="R115" s="6">
        <v>1</v>
      </c>
      <c r="U115" s="6">
        <v>1</v>
      </c>
      <c r="V115" s="6" t="s">
        <v>29</v>
      </c>
      <c r="W115" s="6" t="s">
        <v>30</v>
      </c>
    </row>
    <row r="116" spans="1:23" s="6" customFormat="1" ht="26.4" x14ac:dyDescent="0.3">
      <c r="A116" s="6">
        <v>99</v>
      </c>
      <c r="B116" s="6" t="s">
        <v>38</v>
      </c>
      <c r="C116" s="6" t="s">
        <v>24</v>
      </c>
      <c r="D116" s="6" t="s">
        <v>122</v>
      </c>
      <c r="E116" s="6" t="s">
        <v>40</v>
      </c>
      <c r="F116" s="6" t="s">
        <v>65</v>
      </c>
      <c r="G116" s="6">
        <v>4</v>
      </c>
      <c r="H116" s="6">
        <v>1</v>
      </c>
      <c r="I116" s="6">
        <v>2</v>
      </c>
      <c r="J116" s="6">
        <f t="shared" si="9"/>
        <v>2</v>
      </c>
      <c r="K116" s="6">
        <v>40</v>
      </c>
      <c r="L116" s="6">
        <f t="shared" si="10"/>
        <v>80</v>
      </c>
      <c r="M116" s="6">
        <v>12</v>
      </c>
      <c r="N116" s="6">
        <v>12</v>
      </c>
      <c r="O116" s="6">
        <f t="shared" si="11"/>
        <v>6.72</v>
      </c>
      <c r="R116" s="6">
        <v>1</v>
      </c>
      <c r="U116" s="6">
        <v>1</v>
      </c>
      <c r="V116" s="6" t="s">
        <v>29</v>
      </c>
      <c r="W116" s="6" t="s">
        <v>30</v>
      </c>
    </row>
    <row r="117" spans="1:23" s="6" customFormat="1" ht="26.4" x14ac:dyDescent="0.3">
      <c r="A117" s="6">
        <v>100</v>
      </c>
      <c r="B117" s="6" t="s">
        <v>38</v>
      </c>
      <c r="C117" s="6" t="s">
        <v>24</v>
      </c>
      <c r="D117" s="6" t="s">
        <v>123</v>
      </c>
      <c r="E117" s="6" t="s">
        <v>40</v>
      </c>
      <c r="F117" s="6" t="s">
        <v>65</v>
      </c>
      <c r="G117" s="6">
        <v>4</v>
      </c>
      <c r="H117" s="6">
        <v>1</v>
      </c>
      <c r="I117" s="6">
        <v>1</v>
      </c>
      <c r="J117" s="6">
        <f t="shared" si="9"/>
        <v>1</v>
      </c>
      <c r="K117" s="6">
        <v>40</v>
      </c>
      <c r="L117" s="6">
        <f t="shared" si="10"/>
        <v>40</v>
      </c>
      <c r="M117" s="6">
        <v>12</v>
      </c>
      <c r="N117" s="6">
        <v>12</v>
      </c>
      <c r="O117" s="6">
        <f t="shared" si="11"/>
        <v>3.36</v>
      </c>
      <c r="R117" s="6">
        <v>1</v>
      </c>
      <c r="U117" s="6">
        <v>1</v>
      </c>
      <c r="V117" s="6" t="s">
        <v>29</v>
      </c>
      <c r="W117" s="6" t="s">
        <v>30</v>
      </c>
    </row>
    <row r="118" spans="1:23" s="6" customFormat="1" ht="26.4" x14ac:dyDescent="0.3">
      <c r="A118" s="6">
        <v>101</v>
      </c>
      <c r="B118" s="6" t="s">
        <v>38</v>
      </c>
      <c r="C118" s="6" t="s">
        <v>24</v>
      </c>
      <c r="D118" s="6" t="s">
        <v>124</v>
      </c>
      <c r="E118" s="6" t="s">
        <v>40</v>
      </c>
      <c r="F118" s="6" t="s">
        <v>65</v>
      </c>
      <c r="G118" s="6">
        <v>4</v>
      </c>
      <c r="H118" s="6">
        <v>4</v>
      </c>
      <c r="I118" s="6">
        <v>2</v>
      </c>
      <c r="J118" s="6">
        <f t="shared" si="9"/>
        <v>8</v>
      </c>
      <c r="K118" s="6">
        <v>40</v>
      </c>
      <c r="L118" s="6">
        <f t="shared" si="10"/>
        <v>320</v>
      </c>
      <c r="M118" s="6">
        <v>12</v>
      </c>
      <c r="N118" s="6">
        <v>12</v>
      </c>
      <c r="O118" s="6">
        <f t="shared" si="11"/>
        <v>26.88</v>
      </c>
      <c r="R118" s="6">
        <v>1</v>
      </c>
      <c r="U118" s="6">
        <v>1</v>
      </c>
      <c r="V118" s="6" t="s">
        <v>29</v>
      </c>
      <c r="W118" s="6" t="s">
        <v>30</v>
      </c>
    </row>
    <row r="119" spans="1:23" s="6" customFormat="1" ht="26.4" x14ac:dyDescent="0.3">
      <c r="A119" s="6">
        <v>102</v>
      </c>
      <c r="B119" s="6" t="s">
        <v>38</v>
      </c>
      <c r="C119" s="6" t="s">
        <v>24</v>
      </c>
      <c r="D119" s="6" t="s">
        <v>125</v>
      </c>
      <c r="E119" s="6" t="s">
        <v>40</v>
      </c>
      <c r="F119" s="6" t="s">
        <v>65</v>
      </c>
      <c r="G119" s="6">
        <v>4</v>
      </c>
      <c r="H119" s="6">
        <v>2</v>
      </c>
      <c r="I119" s="6">
        <v>2</v>
      </c>
      <c r="J119" s="6">
        <f t="shared" si="9"/>
        <v>4</v>
      </c>
      <c r="K119" s="6">
        <v>40</v>
      </c>
      <c r="L119" s="6">
        <f t="shared" si="10"/>
        <v>160</v>
      </c>
      <c r="M119" s="6">
        <v>12</v>
      </c>
      <c r="N119" s="6">
        <v>12</v>
      </c>
      <c r="O119" s="6">
        <f t="shared" si="11"/>
        <v>13.44</v>
      </c>
      <c r="R119" s="6">
        <v>1</v>
      </c>
      <c r="U119" s="6">
        <v>1</v>
      </c>
      <c r="V119" s="6" t="s">
        <v>29</v>
      </c>
      <c r="W119" s="6" t="s">
        <v>30</v>
      </c>
    </row>
    <row r="120" spans="1:23" s="6" customFormat="1" ht="26.4" x14ac:dyDescent="0.3">
      <c r="A120" s="6">
        <v>103</v>
      </c>
      <c r="B120" s="6" t="s">
        <v>38</v>
      </c>
      <c r="C120" s="6" t="s">
        <v>24</v>
      </c>
      <c r="D120" s="6" t="s">
        <v>101</v>
      </c>
      <c r="E120" s="6" t="s">
        <v>40</v>
      </c>
      <c r="F120" s="6" t="s">
        <v>65</v>
      </c>
      <c r="G120" s="6">
        <v>4</v>
      </c>
      <c r="H120" s="6">
        <v>2</v>
      </c>
      <c r="I120" s="6">
        <v>2</v>
      </c>
      <c r="J120" s="6">
        <f t="shared" si="9"/>
        <v>4</v>
      </c>
      <c r="K120" s="6">
        <v>40</v>
      </c>
      <c r="L120" s="6">
        <f t="shared" si="10"/>
        <v>160</v>
      </c>
      <c r="M120" s="6">
        <v>12</v>
      </c>
      <c r="N120" s="6">
        <v>12</v>
      </c>
      <c r="O120" s="6">
        <f t="shared" si="11"/>
        <v>13.44</v>
      </c>
      <c r="R120" s="6">
        <v>1</v>
      </c>
      <c r="U120" s="6">
        <v>1</v>
      </c>
      <c r="V120" s="6" t="s">
        <v>29</v>
      </c>
      <c r="W120" s="6" t="s">
        <v>30</v>
      </c>
    </row>
    <row r="121" spans="1:23" s="6" customFormat="1" ht="26.4" x14ac:dyDescent="0.3">
      <c r="A121" s="6">
        <v>104</v>
      </c>
      <c r="B121" s="6" t="s">
        <v>38</v>
      </c>
      <c r="C121" s="6" t="s">
        <v>24</v>
      </c>
      <c r="D121" s="6" t="s">
        <v>126</v>
      </c>
      <c r="E121" s="6" t="s">
        <v>40</v>
      </c>
      <c r="F121" s="6" t="s">
        <v>65</v>
      </c>
      <c r="G121" s="6">
        <v>4</v>
      </c>
      <c r="H121" s="6">
        <v>1</v>
      </c>
      <c r="I121" s="6">
        <v>2</v>
      </c>
      <c r="J121" s="6">
        <f t="shared" si="9"/>
        <v>2</v>
      </c>
      <c r="K121" s="6">
        <v>40</v>
      </c>
      <c r="L121" s="6">
        <f t="shared" si="10"/>
        <v>80</v>
      </c>
      <c r="M121" s="6">
        <v>12</v>
      </c>
      <c r="N121" s="6">
        <v>12</v>
      </c>
      <c r="O121" s="6">
        <f t="shared" si="11"/>
        <v>6.72</v>
      </c>
      <c r="R121" s="6">
        <v>1</v>
      </c>
      <c r="U121" s="6">
        <v>1</v>
      </c>
      <c r="V121" s="6" t="s">
        <v>29</v>
      </c>
      <c r="W121" s="6" t="s">
        <v>30</v>
      </c>
    </row>
    <row r="122" spans="1:23" s="6" customFormat="1" ht="26.4" x14ac:dyDescent="0.3">
      <c r="A122" s="6">
        <v>105</v>
      </c>
      <c r="B122" s="6" t="s">
        <v>38</v>
      </c>
      <c r="C122" s="6" t="s">
        <v>24</v>
      </c>
      <c r="D122" s="6" t="s">
        <v>127</v>
      </c>
      <c r="E122" s="6" t="s">
        <v>40</v>
      </c>
      <c r="F122" s="6" t="s">
        <v>65</v>
      </c>
      <c r="G122" s="6">
        <v>4</v>
      </c>
      <c r="H122" s="6">
        <v>1</v>
      </c>
      <c r="I122" s="6">
        <v>1</v>
      </c>
      <c r="J122" s="6">
        <f t="shared" si="9"/>
        <v>1</v>
      </c>
      <c r="K122" s="6">
        <v>40</v>
      </c>
      <c r="L122" s="6">
        <f t="shared" si="10"/>
        <v>40</v>
      </c>
      <c r="M122" s="6">
        <v>12</v>
      </c>
      <c r="N122" s="6">
        <v>12</v>
      </c>
      <c r="O122" s="6">
        <f t="shared" si="11"/>
        <v>3.36</v>
      </c>
      <c r="R122" s="6">
        <v>1</v>
      </c>
      <c r="U122" s="6">
        <v>1</v>
      </c>
      <c r="V122" s="6" t="s">
        <v>29</v>
      </c>
      <c r="W122" s="6" t="s">
        <v>30</v>
      </c>
    </row>
    <row r="123" spans="1:23" s="6" customFormat="1" ht="26.4" x14ac:dyDescent="0.3">
      <c r="A123" s="6">
        <v>106</v>
      </c>
      <c r="B123" s="6" t="s">
        <v>38</v>
      </c>
      <c r="C123" s="6" t="s">
        <v>24</v>
      </c>
      <c r="D123" s="6" t="s">
        <v>127</v>
      </c>
      <c r="E123" s="6" t="s">
        <v>40</v>
      </c>
      <c r="F123" s="6" t="s">
        <v>65</v>
      </c>
      <c r="G123" s="6">
        <v>4</v>
      </c>
      <c r="H123" s="6">
        <v>1</v>
      </c>
      <c r="I123" s="6">
        <v>2</v>
      </c>
      <c r="J123" s="6">
        <f t="shared" si="9"/>
        <v>2</v>
      </c>
      <c r="K123" s="6">
        <v>40</v>
      </c>
      <c r="L123" s="6">
        <f t="shared" si="10"/>
        <v>80</v>
      </c>
      <c r="M123" s="6">
        <v>12</v>
      </c>
      <c r="N123" s="6">
        <v>12</v>
      </c>
      <c r="O123" s="6">
        <f t="shared" si="11"/>
        <v>6.72</v>
      </c>
      <c r="R123" s="6">
        <v>1</v>
      </c>
      <c r="U123" s="6">
        <v>1</v>
      </c>
      <c r="V123" s="6" t="s">
        <v>29</v>
      </c>
      <c r="W123" s="6" t="s">
        <v>30</v>
      </c>
    </row>
    <row r="124" spans="1:23" s="6" customFormat="1" ht="26.4" x14ac:dyDescent="0.3">
      <c r="A124" s="6">
        <v>92</v>
      </c>
      <c r="B124" s="6" t="s">
        <v>38</v>
      </c>
      <c r="C124" s="6" t="s">
        <v>24</v>
      </c>
      <c r="D124" s="6" t="s">
        <v>39</v>
      </c>
      <c r="E124" s="6" t="s">
        <v>40</v>
      </c>
      <c r="F124" s="6" t="s">
        <v>150</v>
      </c>
      <c r="G124" s="6">
        <v>2</v>
      </c>
      <c r="H124" s="6">
        <v>1</v>
      </c>
      <c r="I124" s="6">
        <v>1</v>
      </c>
      <c r="J124" s="6">
        <f t="shared" si="9"/>
        <v>1</v>
      </c>
      <c r="K124" s="6">
        <v>20</v>
      </c>
      <c r="L124" s="6">
        <f t="shared" si="10"/>
        <v>20</v>
      </c>
      <c r="M124" s="6">
        <v>12</v>
      </c>
      <c r="N124" s="6">
        <v>12</v>
      </c>
      <c r="O124" s="6">
        <f t="shared" si="11"/>
        <v>1.68</v>
      </c>
      <c r="R124" s="6">
        <v>1</v>
      </c>
      <c r="U124" s="6">
        <v>1</v>
      </c>
      <c r="V124" s="6" t="s">
        <v>29</v>
      </c>
      <c r="W124" s="6" t="s">
        <v>30</v>
      </c>
    </row>
    <row r="125" spans="1:23" s="6" customFormat="1" ht="26.4" x14ac:dyDescent="0.3">
      <c r="A125" s="6">
        <v>94</v>
      </c>
      <c r="B125" s="6" t="s">
        <v>38</v>
      </c>
      <c r="C125" s="6" t="s">
        <v>24</v>
      </c>
      <c r="D125" s="6" t="s">
        <v>157</v>
      </c>
      <c r="E125" s="6" t="s">
        <v>40</v>
      </c>
      <c r="F125" s="6" t="s">
        <v>150</v>
      </c>
      <c r="G125" s="6">
        <v>2</v>
      </c>
      <c r="H125" s="6">
        <v>1</v>
      </c>
      <c r="I125" s="6">
        <v>1</v>
      </c>
      <c r="J125" s="6">
        <f t="shared" si="9"/>
        <v>1</v>
      </c>
      <c r="K125" s="6">
        <v>20</v>
      </c>
      <c r="L125" s="6">
        <f t="shared" si="10"/>
        <v>20</v>
      </c>
      <c r="M125" s="6">
        <v>12</v>
      </c>
      <c r="N125" s="6">
        <v>12</v>
      </c>
      <c r="O125" s="6">
        <f t="shared" si="11"/>
        <v>1.68</v>
      </c>
      <c r="R125" s="6">
        <v>1</v>
      </c>
      <c r="U125" s="6">
        <v>1</v>
      </c>
      <c r="V125" s="6" t="s">
        <v>29</v>
      </c>
      <c r="W125" s="6" t="s">
        <v>30</v>
      </c>
    </row>
    <row r="126" spans="1:23" s="6" customFormat="1" x14ac:dyDescent="0.3">
      <c r="A126" s="6">
        <v>132</v>
      </c>
      <c r="B126" s="6" t="s">
        <v>31</v>
      </c>
      <c r="C126" s="6" t="s">
        <v>24</v>
      </c>
      <c r="D126" s="6" t="s">
        <v>25</v>
      </c>
      <c r="E126" s="6" t="s">
        <v>26</v>
      </c>
      <c r="F126" s="7" t="s">
        <v>27</v>
      </c>
      <c r="G126" s="6" t="s">
        <v>28</v>
      </c>
      <c r="H126" s="6">
        <v>2</v>
      </c>
      <c r="I126" s="6">
        <v>1</v>
      </c>
      <c r="J126" s="6">
        <f t="shared" si="9"/>
        <v>2</v>
      </c>
      <c r="K126" s="6">
        <v>100</v>
      </c>
      <c r="L126" s="6">
        <f t="shared" si="10"/>
        <v>200</v>
      </c>
      <c r="M126" s="6">
        <v>12</v>
      </c>
      <c r="N126" s="6">
        <v>12</v>
      </c>
      <c r="O126" s="6">
        <f t="shared" si="11"/>
        <v>16.8</v>
      </c>
      <c r="R126" s="6">
        <v>1</v>
      </c>
      <c r="U126" s="6">
        <v>1</v>
      </c>
      <c r="V126" s="6" t="s">
        <v>29</v>
      </c>
      <c r="W126" s="6" t="s">
        <v>30</v>
      </c>
    </row>
    <row r="127" spans="1:23" s="6" customFormat="1" x14ac:dyDescent="0.3">
      <c r="A127" s="6">
        <v>130</v>
      </c>
      <c r="B127" s="6" t="s">
        <v>31</v>
      </c>
      <c r="C127" s="6" t="s">
        <v>24</v>
      </c>
      <c r="D127" s="6" t="s">
        <v>143</v>
      </c>
      <c r="E127" s="6" t="s">
        <v>40</v>
      </c>
      <c r="F127" s="6" t="s">
        <v>65</v>
      </c>
      <c r="G127" s="6">
        <v>4</v>
      </c>
      <c r="H127" s="6">
        <v>1</v>
      </c>
      <c r="I127" s="6">
        <v>2</v>
      </c>
      <c r="J127" s="6">
        <f t="shared" si="9"/>
        <v>2</v>
      </c>
      <c r="K127" s="6">
        <v>40</v>
      </c>
      <c r="L127" s="6">
        <f t="shared" si="10"/>
        <v>80</v>
      </c>
      <c r="M127" s="6">
        <v>12</v>
      </c>
      <c r="N127" s="6">
        <v>12</v>
      </c>
      <c r="O127" s="6">
        <f t="shared" si="11"/>
        <v>6.72</v>
      </c>
      <c r="R127" s="6">
        <v>1</v>
      </c>
      <c r="U127" s="6">
        <v>1</v>
      </c>
      <c r="V127" s="6" t="s">
        <v>29</v>
      </c>
      <c r="W127" s="6" t="s">
        <v>30</v>
      </c>
    </row>
    <row r="128" spans="1:23" s="6" customFormat="1" x14ac:dyDescent="0.3">
      <c r="A128" s="6">
        <v>131</v>
      </c>
      <c r="B128" s="6" t="s">
        <v>31</v>
      </c>
      <c r="C128" s="6" t="s">
        <v>24</v>
      </c>
      <c r="D128" s="6" t="s">
        <v>131</v>
      </c>
      <c r="E128" s="6" t="s">
        <v>40</v>
      </c>
      <c r="F128" s="6" t="s">
        <v>65</v>
      </c>
      <c r="G128" s="6">
        <v>4</v>
      </c>
      <c r="H128" s="6">
        <v>5</v>
      </c>
      <c r="I128" s="6">
        <v>2</v>
      </c>
      <c r="J128" s="6">
        <f t="shared" si="9"/>
        <v>10</v>
      </c>
      <c r="K128" s="6">
        <v>40</v>
      </c>
      <c r="L128" s="6">
        <f t="shared" si="10"/>
        <v>400</v>
      </c>
      <c r="M128" s="6">
        <v>12</v>
      </c>
      <c r="N128" s="6">
        <v>12</v>
      </c>
      <c r="O128" s="6">
        <f t="shared" si="11"/>
        <v>33.6</v>
      </c>
      <c r="R128" s="6">
        <v>1</v>
      </c>
      <c r="U128" s="6">
        <v>1</v>
      </c>
      <c r="V128" s="6" t="s">
        <v>29</v>
      </c>
      <c r="W128" s="6" t="s">
        <v>30</v>
      </c>
    </row>
    <row r="129" spans="1:23" s="6" customFormat="1" ht="26.4" x14ac:dyDescent="0.3">
      <c r="A129" s="6">
        <v>129</v>
      </c>
      <c r="B129" s="6" t="s">
        <v>49</v>
      </c>
      <c r="C129" s="6" t="s">
        <v>24</v>
      </c>
      <c r="D129" s="6" t="s">
        <v>25</v>
      </c>
      <c r="E129" s="11" t="s">
        <v>50</v>
      </c>
      <c r="F129" s="7" t="s">
        <v>47</v>
      </c>
      <c r="H129" s="6">
        <v>2</v>
      </c>
      <c r="I129" s="6">
        <v>1</v>
      </c>
      <c r="J129" s="6">
        <f t="shared" si="9"/>
        <v>2</v>
      </c>
      <c r="K129" s="6">
        <v>200</v>
      </c>
      <c r="L129" s="6">
        <f t="shared" si="10"/>
        <v>400</v>
      </c>
      <c r="M129" s="6">
        <v>12</v>
      </c>
      <c r="N129" s="6">
        <v>12</v>
      </c>
      <c r="O129" s="6">
        <f t="shared" si="11"/>
        <v>33.6</v>
      </c>
      <c r="R129" s="6">
        <v>1</v>
      </c>
      <c r="U129" s="6">
        <v>1</v>
      </c>
      <c r="V129" s="6" t="s">
        <v>29</v>
      </c>
      <c r="W129" s="6" t="s">
        <v>30</v>
      </c>
    </row>
    <row r="130" spans="1:23" s="6" customFormat="1" x14ac:dyDescent="0.3">
      <c r="A130" s="6">
        <v>111</v>
      </c>
      <c r="B130" s="6" t="s">
        <v>49</v>
      </c>
      <c r="C130" s="6" t="s">
        <v>24</v>
      </c>
      <c r="D130" s="6" t="s">
        <v>129</v>
      </c>
      <c r="E130" s="6" t="s">
        <v>40</v>
      </c>
      <c r="F130" s="6" t="s">
        <v>65</v>
      </c>
      <c r="G130" s="6">
        <v>4</v>
      </c>
      <c r="H130" s="6">
        <v>1</v>
      </c>
      <c r="I130" s="6">
        <v>2</v>
      </c>
      <c r="J130" s="6">
        <f t="shared" si="9"/>
        <v>2</v>
      </c>
      <c r="K130" s="6">
        <v>40</v>
      </c>
      <c r="L130" s="6">
        <f t="shared" si="10"/>
        <v>80</v>
      </c>
      <c r="M130" s="6">
        <v>12</v>
      </c>
      <c r="N130" s="6">
        <v>12</v>
      </c>
      <c r="O130" s="6">
        <f t="shared" si="11"/>
        <v>6.72</v>
      </c>
      <c r="R130" s="6">
        <v>1</v>
      </c>
      <c r="U130" s="6">
        <v>1</v>
      </c>
      <c r="V130" s="6" t="s">
        <v>29</v>
      </c>
      <c r="W130" s="6" t="s">
        <v>30</v>
      </c>
    </row>
    <row r="131" spans="1:23" s="6" customFormat="1" x14ac:dyDescent="0.3">
      <c r="A131" s="6">
        <v>112</v>
      </c>
      <c r="B131" s="6" t="s">
        <v>49</v>
      </c>
      <c r="C131" s="6" t="s">
        <v>24</v>
      </c>
      <c r="D131" s="6" t="s">
        <v>130</v>
      </c>
      <c r="E131" s="6" t="s">
        <v>40</v>
      </c>
      <c r="F131" s="6" t="s">
        <v>65</v>
      </c>
      <c r="G131" s="6">
        <v>4</v>
      </c>
      <c r="H131" s="6">
        <v>1</v>
      </c>
      <c r="I131" s="6">
        <v>2</v>
      </c>
      <c r="J131" s="6">
        <f t="shared" si="9"/>
        <v>2</v>
      </c>
      <c r="K131" s="6">
        <v>40</v>
      </c>
      <c r="L131" s="6">
        <f t="shared" si="10"/>
        <v>80</v>
      </c>
      <c r="M131" s="6">
        <v>12</v>
      </c>
      <c r="N131" s="6">
        <v>12</v>
      </c>
      <c r="O131" s="6">
        <f t="shared" si="11"/>
        <v>6.72</v>
      </c>
      <c r="R131" s="6">
        <v>1</v>
      </c>
      <c r="U131" s="6">
        <v>1</v>
      </c>
      <c r="V131" s="6" t="s">
        <v>29</v>
      </c>
      <c r="W131" s="6" t="s">
        <v>30</v>
      </c>
    </row>
    <row r="132" spans="1:23" s="6" customFormat="1" x14ac:dyDescent="0.3">
      <c r="A132" s="6">
        <v>113</v>
      </c>
      <c r="B132" s="6" t="s">
        <v>49</v>
      </c>
      <c r="C132" s="6" t="s">
        <v>24</v>
      </c>
      <c r="D132" s="6" t="s">
        <v>39</v>
      </c>
      <c r="E132" s="6" t="s">
        <v>40</v>
      </c>
      <c r="F132" s="6" t="s">
        <v>65</v>
      </c>
      <c r="G132" s="6">
        <v>4</v>
      </c>
      <c r="H132" s="6">
        <v>1</v>
      </c>
      <c r="I132" s="6">
        <v>2</v>
      </c>
      <c r="J132" s="6">
        <f t="shared" si="9"/>
        <v>2</v>
      </c>
      <c r="K132" s="6">
        <v>40</v>
      </c>
      <c r="L132" s="6">
        <f t="shared" si="10"/>
        <v>80</v>
      </c>
      <c r="M132" s="6">
        <v>12</v>
      </c>
      <c r="N132" s="6">
        <v>12</v>
      </c>
      <c r="O132" s="6">
        <f t="shared" si="11"/>
        <v>6.72</v>
      </c>
      <c r="R132" s="6">
        <v>1</v>
      </c>
      <c r="U132" s="6">
        <v>1</v>
      </c>
      <c r="V132" s="6" t="s">
        <v>29</v>
      </c>
      <c r="W132" s="6" t="s">
        <v>30</v>
      </c>
    </row>
    <row r="133" spans="1:23" s="6" customFormat="1" x14ac:dyDescent="0.3">
      <c r="A133" s="6">
        <v>114</v>
      </c>
      <c r="B133" s="6" t="s">
        <v>49</v>
      </c>
      <c r="C133" s="6" t="s">
        <v>24</v>
      </c>
      <c r="D133" s="6" t="s">
        <v>132</v>
      </c>
      <c r="E133" s="6" t="s">
        <v>40</v>
      </c>
      <c r="F133" s="6" t="s">
        <v>65</v>
      </c>
      <c r="G133" s="6">
        <v>4</v>
      </c>
      <c r="H133" s="6">
        <v>6</v>
      </c>
      <c r="I133" s="6">
        <v>2</v>
      </c>
      <c r="J133" s="6">
        <f t="shared" ref="J133:J158" si="12">H133*I133</f>
        <v>12</v>
      </c>
      <c r="K133" s="6">
        <v>40</v>
      </c>
      <c r="L133" s="6">
        <f t="shared" ref="L133:L158" si="13">J133*K133</f>
        <v>480</v>
      </c>
      <c r="M133" s="6">
        <v>12</v>
      </c>
      <c r="N133" s="6">
        <v>12</v>
      </c>
      <c r="O133" s="6">
        <f t="shared" ref="O133:O158" si="14">L133*(M133*5+N133*2)/1000</f>
        <v>40.32</v>
      </c>
      <c r="R133" s="6">
        <v>1</v>
      </c>
      <c r="U133" s="6">
        <v>1</v>
      </c>
      <c r="V133" s="6" t="s">
        <v>29</v>
      </c>
      <c r="W133" s="6" t="s">
        <v>30</v>
      </c>
    </row>
    <row r="134" spans="1:23" s="6" customFormat="1" x14ac:dyDescent="0.3">
      <c r="A134" s="6">
        <v>115</v>
      </c>
      <c r="B134" s="6" t="s">
        <v>49</v>
      </c>
      <c r="C134" s="6" t="s">
        <v>24</v>
      </c>
      <c r="D134" s="6" t="s">
        <v>133</v>
      </c>
      <c r="E134" s="6" t="s">
        <v>40</v>
      </c>
      <c r="F134" s="6" t="s">
        <v>65</v>
      </c>
      <c r="G134" s="6">
        <v>4</v>
      </c>
      <c r="H134" s="6">
        <v>1</v>
      </c>
      <c r="I134" s="6">
        <v>2</v>
      </c>
      <c r="J134" s="6">
        <f t="shared" si="12"/>
        <v>2</v>
      </c>
      <c r="K134" s="6">
        <v>40</v>
      </c>
      <c r="L134" s="6">
        <f t="shared" si="13"/>
        <v>80</v>
      </c>
      <c r="M134" s="6">
        <v>12</v>
      </c>
      <c r="N134" s="6">
        <v>12</v>
      </c>
      <c r="O134" s="6">
        <f t="shared" si="14"/>
        <v>6.72</v>
      </c>
      <c r="R134" s="6">
        <v>1</v>
      </c>
      <c r="U134" s="6">
        <v>1</v>
      </c>
      <c r="V134" s="6" t="s">
        <v>29</v>
      </c>
      <c r="W134" s="6" t="s">
        <v>30</v>
      </c>
    </row>
    <row r="135" spans="1:23" s="6" customFormat="1" x14ac:dyDescent="0.3">
      <c r="A135" s="6">
        <v>116</v>
      </c>
      <c r="B135" s="6" t="s">
        <v>49</v>
      </c>
      <c r="C135" s="6" t="s">
        <v>24</v>
      </c>
      <c r="D135" s="6" t="s">
        <v>134</v>
      </c>
      <c r="E135" s="6" t="s">
        <v>40</v>
      </c>
      <c r="F135" s="6" t="s">
        <v>65</v>
      </c>
      <c r="G135" s="6">
        <v>4</v>
      </c>
      <c r="H135" s="6">
        <v>2</v>
      </c>
      <c r="I135" s="6">
        <v>2</v>
      </c>
      <c r="J135" s="6">
        <f t="shared" si="12"/>
        <v>4</v>
      </c>
      <c r="K135" s="6">
        <v>40</v>
      </c>
      <c r="L135" s="6">
        <f t="shared" si="13"/>
        <v>160</v>
      </c>
      <c r="M135" s="6">
        <v>12</v>
      </c>
      <c r="N135" s="6">
        <v>12</v>
      </c>
      <c r="O135" s="6">
        <f t="shared" si="14"/>
        <v>13.44</v>
      </c>
      <c r="R135" s="6">
        <v>1</v>
      </c>
      <c r="U135" s="6">
        <v>1</v>
      </c>
      <c r="V135" s="6" t="s">
        <v>29</v>
      </c>
      <c r="W135" s="6" t="s">
        <v>30</v>
      </c>
    </row>
    <row r="136" spans="1:23" s="6" customFormat="1" x14ac:dyDescent="0.3">
      <c r="A136" s="6">
        <v>118</v>
      </c>
      <c r="B136" s="6" t="s">
        <v>49</v>
      </c>
      <c r="C136" s="6" t="s">
        <v>24</v>
      </c>
      <c r="D136" s="6" t="s">
        <v>135</v>
      </c>
      <c r="E136" s="6" t="s">
        <v>40</v>
      </c>
      <c r="F136" s="6" t="s">
        <v>65</v>
      </c>
      <c r="G136" s="6">
        <v>4</v>
      </c>
      <c r="H136" s="6">
        <v>1</v>
      </c>
      <c r="I136" s="6">
        <v>2</v>
      </c>
      <c r="J136" s="6">
        <f t="shared" si="12"/>
        <v>2</v>
      </c>
      <c r="K136" s="6">
        <v>40</v>
      </c>
      <c r="L136" s="6">
        <f t="shared" si="13"/>
        <v>80</v>
      </c>
      <c r="M136" s="6">
        <v>12</v>
      </c>
      <c r="N136" s="6">
        <v>12</v>
      </c>
      <c r="O136" s="6">
        <f t="shared" si="14"/>
        <v>6.72</v>
      </c>
      <c r="R136" s="6">
        <v>1</v>
      </c>
      <c r="U136" s="6">
        <v>1</v>
      </c>
      <c r="V136" s="6" t="s">
        <v>29</v>
      </c>
      <c r="W136" s="6" t="s">
        <v>30</v>
      </c>
    </row>
    <row r="137" spans="1:23" s="6" customFormat="1" x14ac:dyDescent="0.3">
      <c r="A137" s="6">
        <v>119</v>
      </c>
      <c r="B137" s="6" t="s">
        <v>49</v>
      </c>
      <c r="C137" s="6" t="s">
        <v>24</v>
      </c>
      <c r="D137" s="6" t="s">
        <v>136</v>
      </c>
      <c r="E137" s="6" t="s">
        <v>40</v>
      </c>
      <c r="F137" s="6" t="s">
        <v>65</v>
      </c>
      <c r="G137" s="6">
        <v>4</v>
      </c>
      <c r="H137" s="6">
        <v>6</v>
      </c>
      <c r="I137" s="6">
        <v>2</v>
      </c>
      <c r="J137" s="6">
        <f t="shared" si="12"/>
        <v>12</v>
      </c>
      <c r="K137" s="6">
        <v>40</v>
      </c>
      <c r="L137" s="6">
        <f t="shared" si="13"/>
        <v>480</v>
      </c>
      <c r="M137" s="6">
        <v>12</v>
      </c>
      <c r="N137" s="6">
        <v>12</v>
      </c>
      <c r="O137" s="6">
        <f t="shared" si="14"/>
        <v>40.32</v>
      </c>
      <c r="R137" s="6">
        <v>1</v>
      </c>
      <c r="U137" s="6">
        <v>1</v>
      </c>
      <c r="V137" s="6" t="s">
        <v>29</v>
      </c>
      <c r="W137" s="6" t="s">
        <v>30</v>
      </c>
    </row>
    <row r="138" spans="1:23" s="6" customFormat="1" x14ac:dyDescent="0.3">
      <c r="A138" s="6">
        <v>120</v>
      </c>
      <c r="B138" s="6" t="s">
        <v>49</v>
      </c>
      <c r="C138" s="6" t="s">
        <v>24</v>
      </c>
      <c r="D138" s="6" t="s">
        <v>137</v>
      </c>
      <c r="E138" s="6" t="s">
        <v>40</v>
      </c>
      <c r="F138" s="6" t="s">
        <v>65</v>
      </c>
      <c r="G138" s="6">
        <v>4</v>
      </c>
      <c r="H138" s="6">
        <v>2</v>
      </c>
      <c r="I138" s="6">
        <v>2</v>
      </c>
      <c r="J138" s="6">
        <f t="shared" si="12"/>
        <v>4</v>
      </c>
      <c r="K138" s="6">
        <v>40</v>
      </c>
      <c r="L138" s="6">
        <f t="shared" si="13"/>
        <v>160</v>
      </c>
      <c r="M138" s="6">
        <v>12</v>
      </c>
      <c r="N138" s="6">
        <v>12</v>
      </c>
      <c r="O138" s="6">
        <f t="shared" si="14"/>
        <v>13.44</v>
      </c>
      <c r="R138" s="6">
        <v>1</v>
      </c>
      <c r="U138" s="6">
        <v>1</v>
      </c>
      <c r="V138" s="6" t="s">
        <v>29</v>
      </c>
      <c r="W138" s="6" t="s">
        <v>30</v>
      </c>
    </row>
    <row r="139" spans="1:23" s="6" customFormat="1" x14ac:dyDescent="0.3">
      <c r="A139" s="6">
        <v>121</v>
      </c>
      <c r="B139" s="6" t="s">
        <v>49</v>
      </c>
      <c r="C139" s="6" t="s">
        <v>24</v>
      </c>
      <c r="D139" s="6" t="s">
        <v>59</v>
      </c>
      <c r="E139" s="6" t="s">
        <v>40</v>
      </c>
      <c r="F139" s="6" t="s">
        <v>65</v>
      </c>
      <c r="G139" s="6">
        <v>4</v>
      </c>
      <c r="H139" s="6">
        <v>1</v>
      </c>
      <c r="I139" s="6">
        <v>2</v>
      </c>
      <c r="J139" s="6">
        <f t="shared" si="12"/>
        <v>2</v>
      </c>
      <c r="K139" s="6">
        <v>40</v>
      </c>
      <c r="L139" s="6">
        <f t="shared" si="13"/>
        <v>80</v>
      </c>
      <c r="M139" s="6">
        <v>12</v>
      </c>
      <c r="N139" s="6">
        <v>12</v>
      </c>
      <c r="O139" s="6">
        <f t="shared" si="14"/>
        <v>6.72</v>
      </c>
      <c r="R139" s="6">
        <v>1</v>
      </c>
      <c r="U139" s="6">
        <v>1</v>
      </c>
      <c r="V139" s="6" t="s">
        <v>29</v>
      </c>
      <c r="W139" s="6" t="s">
        <v>30</v>
      </c>
    </row>
    <row r="140" spans="1:23" s="6" customFormat="1" x14ac:dyDescent="0.3">
      <c r="A140" s="6">
        <v>122</v>
      </c>
      <c r="B140" s="6" t="s">
        <v>49</v>
      </c>
      <c r="C140" s="6" t="s">
        <v>24</v>
      </c>
      <c r="D140" s="6" t="s">
        <v>138</v>
      </c>
      <c r="E140" s="6" t="s">
        <v>40</v>
      </c>
      <c r="F140" s="6" t="s">
        <v>65</v>
      </c>
      <c r="G140" s="6">
        <v>4</v>
      </c>
      <c r="H140" s="6">
        <v>2</v>
      </c>
      <c r="I140" s="6">
        <v>2</v>
      </c>
      <c r="J140" s="6">
        <f t="shared" si="12"/>
        <v>4</v>
      </c>
      <c r="K140" s="6">
        <v>40</v>
      </c>
      <c r="L140" s="6">
        <f t="shared" si="13"/>
        <v>160</v>
      </c>
      <c r="M140" s="6">
        <v>12</v>
      </c>
      <c r="N140" s="6">
        <v>12</v>
      </c>
      <c r="O140" s="6">
        <f t="shared" si="14"/>
        <v>13.44</v>
      </c>
      <c r="R140" s="6">
        <v>1</v>
      </c>
      <c r="U140" s="6">
        <v>1</v>
      </c>
      <c r="V140" s="6" t="s">
        <v>29</v>
      </c>
      <c r="W140" s="6" t="s">
        <v>30</v>
      </c>
    </row>
    <row r="141" spans="1:23" s="6" customFormat="1" x14ac:dyDescent="0.3">
      <c r="A141" s="6">
        <v>124</v>
      </c>
      <c r="B141" s="6" t="s">
        <v>49</v>
      </c>
      <c r="C141" s="6" t="s">
        <v>24</v>
      </c>
      <c r="D141" s="6" t="s">
        <v>139</v>
      </c>
      <c r="E141" s="6" t="s">
        <v>40</v>
      </c>
      <c r="F141" s="6" t="s">
        <v>65</v>
      </c>
      <c r="G141" s="6">
        <v>4</v>
      </c>
      <c r="H141" s="6">
        <v>1</v>
      </c>
      <c r="I141" s="6">
        <v>2</v>
      </c>
      <c r="J141" s="6">
        <f t="shared" si="12"/>
        <v>2</v>
      </c>
      <c r="K141" s="6">
        <v>40</v>
      </c>
      <c r="L141" s="6">
        <f t="shared" si="13"/>
        <v>80</v>
      </c>
      <c r="M141" s="6">
        <v>12</v>
      </c>
      <c r="N141" s="6">
        <v>12</v>
      </c>
      <c r="O141" s="6">
        <f t="shared" si="14"/>
        <v>6.72</v>
      </c>
      <c r="R141" s="6">
        <v>1</v>
      </c>
      <c r="U141" s="6">
        <v>1</v>
      </c>
      <c r="V141" s="6" t="s">
        <v>29</v>
      </c>
      <c r="W141" s="6" t="s">
        <v>30</v>
      </c>
    </row>
    <row r="142" spans="1:23" s="6" customFormat="1" x14ac:dyDescent="0.3">
      <c r="A142" s="6">
        <v>126</v>
      </c>
      <c r="B142" s="6" t="s">
        <v>49</v>
      </c>
      <c r="C142" s="6" t="s">
        <v>24</v>
      </c>
      <c r="D142" s="6" t="s">
        <v>140</v>
      </c>
      <c r="E142" s="6" t="s">
        <v>40</v>
      </c>
      <c r="F142" s="6" t="s">
        <v>65</v>
      </c>
      <c r="G142" s="6">
        <v>4</v>
      </c>
      <c r="H142" s="6">
        <v>2</v>
      </c>
      <c r="I142" s="6">
        <v>2</v>
      </c>
      <c r="J142" s="6">
        <f t="shared" si="12"/>
        <v>4</v>
      </c>
      <c r="K142" s="6">
        <v>40</v>
      </c>
      <c r="L142" s="6">
        <f t="shared" si="13"/>
        <v>160</v>
      </c>
      <c r="M142" s="6">
        <v>12</v>
      </c>
      <c r="N142" s="6">
        <v>12</v>
      </c>
      <c r="O142" s="6">
        <f t="shared" si="14"/>
        <v>13.44</v>
      </c>
      <c r="R142" s="6">
        <v>1</v>
      </c>
      <c r="U142" s="6">
        <v>1</v>
      </c>
      <c r="V142" s="6" t="s">
        <v>29</v>
      </c>
      <c r="W142" s="6" t="s">
        <v>30</v>
      </c>
    </row>
    <row r="143" spans="1:23" s="6" customFormat="1" x14ac:dyDescent="0.3">
      <c r="A143" s="6">
        <v>127</v>
      </c>
      <c r="B143" s="6" t="s">
        <v>49</v>
      </c>
      <c r="C143" s="6" t="s">
        <v>24</v>
      </c>
      <c r="D143" s="6" t="s">
        <v>141</v>
      </c>
      <c r="E143" s="6" t="s">
        <v>40</v>
      </c>
      <c r="F143" s="6" t="s">
        <v>65</v>
      </c>
      <c r="G143" s="6">
        <v>4</v>
      </c>
      <c r="H143" s="6">
        <v>1</v>
      </c>
      <c r="I143" s="6">
        <v>2</v>
      </c>
      <c r="J143" s="6">
        <f t="shared" si="12"/>
        <v>2</v>
      </c>
      <c r="K143" s="6">
        <v>40</v>
      </c>
      <c r="L143" s="6">
        <f t="shared" si="13"/>
        <v>80</v>
      </c>
      <c r="M143" s="6">
        <v>12</v>
      </c>
      <c r="N143" s="6">
        <v>12</v>
      </c>
      <c r="O143" s="6">
        <f t="shared" si="14"/>
        <v>6.72</v>
      </c>
      <c r="R143" s="6">
        <v>1</v>
      </c>
      <c r="U143" s="6">
        <v>1</v>
      </c>
      <c r="V143" s="6" t="s">
        <v>29</v>
      </c>
      <c r="W143" s="6" t="s">
        <v>30</v>
      </c>
    </row>
    <row r="144" spans="1:23" s="6" customFormat="1" x14ac:dyDescent="0.3">
      <c r="A144" s="6">
        <v>128</v>
      </c>
      <c r="B144" s="6" t="s">
        <v>49</v>
      </c>
      <c r="C144" s="6" t="s">
        <v>24</v>
      </c>
      <c r="D144" s="6" t="s">
        <v>142</v>
      </c>
      <c r="E144" s="6" t="s">
        <v>40</v>
      </c>
      <c r="F144" s="6" t="s">
        <v>65</v>
      </c>
      <c r="G144" s="6">
        <v>4</v>
      </c>
      <c r="H144" s="6">
        <v>1</v>
      </c>
      <c r="I144" s="6">
        <v>2</v>
      </c>
      <c r="J144" s="6">
        <f t="shared" si="12"/>
        <v>2</v>
      </c>
      <c r="K144" s="6">
        <v>40</v>
      </c>
      <c r="L144" s="6">
        <f t="shared" si="13"/>
        <v>80</v>
      </c>
      <c r="M144" s="6">
        <v>12</v>
      </c>
      <c r="N144" s="6">
        <v>12</v>
      </c>
      <c r="O144" s="6">
        <f t="shared" si="14"/>
        <v>6.72</v>
      </c>
      <c r="R144" s="6">
        <v>1</v>
      </c>
      <c r="U144" s="6">
        <v>1</v>
      </c>
      <c r="V144" s="6" t="s">
        <v>29</v>
      </c>
      <c r="W144" s="6" t="s">
        <v>30</v>
      </c>
    </row>
    <row r="145" spans="1:23" s="6" customFormat="1" x14ac:dyDescent="0.3">
      <c r="A145" s="6">
        <v>117</v>
      </c>
      <c r="B145" s="6" t="s">
        <v>49</v>
      </c>
      <c r="C145" s="6" t="s">
        <v>24</v>
      </c>
      <c r="D145" s="6" t="s">
        <v>134</v>
      </c>
      <c r="E145" s="6" t="s">
        <v>40</v>
      </c>
      <c r="F145" s="6" t="s">
        <v>150</v>
      </c>
      <c r="G145" s="6">
        <v>2</v>
      </c>
      <c r="H145" s="6">
        <v>1</v>
      </c>
      <c r="I145" s="6">
        <v>2</v>
      </c>
      <c r="J145" s="6">
        <f t="shared" si="12"/>
        <v>2</v>
      </c>
      <c r="K145" s="6">
        <v>20</v>
      </c>
      <c r="L145" s="6">
        <f t="shared" si="13"/>
        <v>40</v>
      </c>
      <c r="M145" s="6">
        <v>12</v>
      </c>
      <c r="N145" s="6">
        <v>12</v>
      </c>
      <c r="O145" s="6">
        <f t="shared" si="14"/>
        <v>3.36</v>
      </c>
      <c r="R145" s="6">
        <v>1</v>
      </c>
      <c r="U145" s="6">
        <v>1</v>
      </c>
      <c r="V145" s="6" t="s">
        <v>29</v>
      </c>
      <c r="W145" s="6" t="s">
        <v>30</v>
      </c>
    </row>
    <row r="146" spans="1:23" s="6" customFormat="1" x14ac:dyDescent="0.3">
      <c r="A146" s="6">
        <v>123</v>
      </c>
      <c r="B146" s="6" t="s">
        <v>49</v>
      </c>
      <c r="C146" s="6" t="s">
        <v>24</v>
      </c>
      <c r="D146" s="6" t="s">
        <v>33</v>
      </c>
      <c r="E146" s="6" t="s">
        <v>40</v>
      </c>
      <c r="F146" s="6" t="s">
        <v>150</v>
      </c>
      <c r="G146" s="6">
        <v>2</v>
      </c>
      <c r="H146" s="6">
        <v>1</v>
      </c>
      <c r="I146" s="6">
        <v>2</v>
      </c>
      <c r="J146" s="6">
        <f t="shared" si="12"/>
        <v>2</v>
      </c>
      <c r="K146" s="6">
        <v>20</v>
      </c>
      <c r="L146" s="6">
        <f t="shared" si="13"/>
        <v>40</v>
      </c>
      <c r="M146" s="6">
        <v>12</v>
      </c>
      <c r="N146" s="6">
        <v>12</v>
      </c>
      <c r="O146" s="6">
        <f t="shared" si="14"/>
        <v>3.36</v>
      </c>
      <c r="R146" s="6">
        <v>1</v>
      </c>
      <c r="U146" s="6">
        <v>1</v>
      </c>
      <c r="V146" s="6" t="s">
        <v>29</v>
      </c>
      <c r="W146" s="6" t="s">
        <v>30</v>
      </c>
    </row>
    <row r="147" spans="1:23" s="6" customFormat="1" x14ac:dyDescent="0.3">
      <c r="A147" s="6">
        <v>125</v>
      </c>
      <c r="B147" s="6" t="s">
        <v>49</v>
      </c>
      <c r="C147" s="6" t="s">
        <v>24</v>
      </c>
      <c r="D147" s="6" t="s">
        <v>145</v>
      </c>
      <c r="E147" s="6" t="s">
        <v>40</v>
      </c>
      <c r="F147" s="6" t="s">
        <v>150</v>
      </c>
      <c r="G147" s="6">
        <v>2</v>
      </c>
      <c r="H147" s="6">
        <v>1</v>
      </c>
      <c r="I147" s="6">
        <v>2</v>
      </c>
      <c r="J147" s="6">
        <f t="shared" si="12"/>
        <v>2</v>
      </c>
      <c r="K147" s="6">
        <v>20</v>
      </c>
      <c r="L147" s="6">
        <f t="shared" si="13"/>
        <v>40</v>
      </c>
      <c r="M147" s="6">
        <v>12</v>
      </c>
      <c r="N147" s="6">
        <v>12</v>
      </c>
      <c r="O147" s="6">
        <f t="shared" si="14"/>
        <v>3.36</v>
      </c>
      <c r="R147" s="6">
        <v>1</v>
      </c>
      <c r="U147" s="6">
        <v>1</v>
      </c>
      <c r="V147" s="6" t="s">
        <v>29</v>
      </c>
      <c r="W147" s="6" t="s">
        <v>30</v>
      </c>
    </row>
    <row r="148" spans="1:23" s="6" customFormat="1" x14ac:dyDescent="0.3">
      <c r="A148" s="6">
        <v>108</v>
      </c>
      <c r="B148" s="6" t="s">
        <v>128</v>
      </c>
      <c r="C148" s="6" t="s">
        <v>24</v>
      </c>
      <c r="D148" s="6" t="s">
        <v>129</v>
      </c>
      <c r="E148" s="6" t="s">
        <v>40</v>
      </c>
      <c r="F148" s="6" t="s">
        <v>65</v>
      </c>
      <c r="G148" s="6">
        <v>4</v>
      </c>
      <c r="H148" s="6">
        <v>1</v>
      </c>
      <c r="I148" s="6">
        <v>2</v>
      </c>
      <c r="J148" s="6">
        <f t="shared" si="12"/>
        <v>2</v>
      </c>
      <c r="K148" s="6">
        <v>40</v>
      </c>
      <c r="L148" s="6">
        <f t="shared" si="13"/>
        <v>80</v>
      </c>
      <c r="M148" s="6">
        <v>12</v>
      </c>
      <c r="N148" s="6">
        <v>12</v>
      </c>
      <c r="O148" s="6">
        <f t="shared" si="14"/>
        <v>6.72</v>
      </c>
      <c r="R148" s="6">
        <v>1</v>
      </c>
      <c r="U148" s="6">
        <v>1</v>
      </c>
      <c r="V148" s="6" t="s">
        <v>29</v>
      </c>
      <c r="W148" s="6" t="s">
        <v>30</v>
      </c>
    </row>
    <row r="149" spans="1:23" s="6" customFormat="1" x14ac:dyDescent="0.3">
      <c r="A149" s="6">
        <v>109</v>
      </c>
      <c r="B149" s="6" t="s">
        <v>128</v>
      </c>
      <c r="C149" s="6" t="s">
        <v>24</v>
      </c>
      <c r="D149" s="6" t="s">
        <v>130</v>
      </c>
      <c r="E149" s="6" t="s">
        <v>40</v>
      </c>
      <c r="F149" s="6" t="s">
        <v>65</v>
      </c>
      <c r="G149" s="6">
        <v>4</v>
      </c>
      <c r="H149" s="6">
        <v>1</v>
      </c>
      <c r="I149" s="6">
        <v>2</v>
      </c>
      <c r="J149" s="6">
        <f t="shared" si="12"/>
        <v>2</v>
      </c>
      <c r="K149" s="6">
        <v>40</v>
      </c>
      <c r="L149" s="6">
        <f t="shared" si="13"/>
        <v>80</v>
      </c>
      <c r="M149" s="6">
        <v>12</v>
      </c>
      <c r="N149" s="6">
        <v>12</v>
      </c>
      <c r="O149" s="6">
        <f t="shared" si="14"/>
        <v>6.72</v>
      </c>
      <c r="R149" s="6">
        <v>1</v>
      </c>
      <c r="U149" s="6">
        <v>1</v>
      </c>
      <c r="V149" s="6" t="s">
        <v>29</v>
      </c>
      <c r="W149" s="6" t="s">
        <v>30</v>
      </c>
    </row>
    <row r="150" spans="1:23" s="6" customFormat="1" x14ac:dyDescent="0.3">
      <c r="A150" s="6">
        <v>110</v>
      </c>
      <c r="B150" s="6" t="s">
        <v>128</v>
      </c>
      <c r="C150" s="6" t="s">
        <v>24</v>
      </c>
      <c r="D150" s="6" t="s">
        <v>131</v>
      </c>
      <c r="E150" s="6" t="s">
        <v>40</v>
      </c>
      <c r="F150" s="6" t="s">
        <v>65</v>
      </c>
      <c r="G150" s="6">
        <v>4</v>
      </c>
      <c r="H150" s="6">
        <v>2</v>
      </c>
      <c r="I150" s="6">
        <v>2</v>
      </c>
      <c r="J150" s="6">
        <f t="shared" si="12"/>
        <v>4</v>
      </c>
      <c r="K150" s="6">
        <v>40</v>
      </c>
      <c r="L150" s="6">
        <f t="shared" si="13"/>
        <v>160</v>
      </c>
      <c r="M150" s="6">
        <v>12</v>
      </c>
      <c r="N150" s="6">
        <v>12</v>
      </c>
      <c r="O150" s="6">
        <f t="shared" si="14"/>
        <v>13.44</v>
      </c>
      <c r="R150" s="6">
        <v>1</v>
      </c>
      <c r="U150" s="6">
        <v>1</v>
      </c>
      <c r="V150" s="6" t="s">
        <v>29</v>
      </c>
      <c r="W150" s="6" t="s">
        <v>30</v>
      </c>
    </row>
    <row r="151" spans="1:23" s="6" customFormat="1" x14ac:dyDescent="0.3">
      <c r="A151" s="6">
        <v>152</v>
      </c>
      <c r="B151" s="6" t="s">
        <v>35</v>
      </c>
      <c r="C151" s="6" t="s">
        <v>24</v>
      </c>
      <c r="D151" s="6" t="s">
        <v>36</v>
      </c>
      <c r="E151" s="6" t="s">
        <v>26</v>
      </c>
      <c r="F151" s="6" t="s">
        <v>27</v>
      </c>
      <c r="G151" s="6" t="s">
        <v>28</v>
      </c>
      <c r="H151" s="6">
        <v>3</v>
      </c>
      <c r="I151" s="6">
        <v>1</v>
      </c>
      <c r="J151" s="6">
        <f t="shared" si="12"/>
        <v>3</v>
      </c>
      <c r="K151" s="6">
        <v>100</v>
      </c>
      <c r="L151" s="6">
        <f t="shared" si="13"/>
        <v>300</v>
      </c>
      <c r="M151" s="6">
        <v>12</v>
      </c>
      <c r="N151" s="6">
        <v>12</v>
      </c>
      <c r="O151" s="6">
        <f t="shared" si="14"/>
        <v>25.2</v>
      </c>
      <c r="R151" s="6">
        <v>1</v>
      </c>
      <c r="U151" s="6">
        <v>1</v>
      </c>
      <c r="V151" s="6" t="s">
        <v>29</v>
      </c>
      <c r="W151" s="6" t="s">
        <v>30</v>
      </c>
    </row>
    <row r="152" spans="1:23" s="6" customFormat="1" x14ac:dyDescent="0.3">
      <c r="A152" s="6">
        <v>154</v>
      </c>
      <c r="B152" s="6" t="s">
        <v>35</v>
      </c>
      <c r="C152" s="6" t="s">
        <v>24</v>
      </c>
      <c r="D152" s="6" t="s">
        <v>127</v>
      </c>
      <c r="E152" s="6" t="s">
        <v>40</v>
      </c>
      <c r="F152" s="6" t="s">
        <v>65</v>
      </c>
      <c r="G152" s="6">
        <v>4</v>
      </c>
      <c r="H152" s="6">
        <v>1</v>
      </c>
      <c r="I152" s="6">
        <v>1</v>
      </c>
      <c r="J152" s="6">
        <f t="shared" si="12"/>
        <v>1</v>
      </c>
      <c r="K152" s="6">
        <v>20</v>
      </c>
      <c r="L152" s="6">
        <f t="shared" si="13"/>
        <v>20</v>
      </c>
      <c r="M152" s="6">
        <v>12</v>
      </c>
      <c r="N152" s="6">
        <v>12</v>
      </c>
      <c r="O152" s="6">
        <f t="shared" si="14"/>
        <v>1.68</v>
      </c>
      <c r="R152" s="6">
        <v>1</v>
      </c>
      <c r="U152" s="6">
        <v>1</v>
      </c>
      <c r="V152" s="6" t="s">
        <v>29</v>
      </c>
      <c r="W152" s="6" t="s">
        <v>30</v>
      </c>
    </row>
    <row r="153" spans="1:23" s="6" customFormat="1" x14ac:dyDescent="0.3">
      <c r="A153" s="6">
        <v>153</v>
      </c>
      <c r="B153" s="6" t="s">
        <v>35</v>
      </c>
      <c r="C153" s="6" t="s">
        <v>24</v>
      </c>
      <c r="D153" s="6" t="s">
        <v>159</v>
      </c>
      <c r="E153" s="6" t="s">
        <v>40</v>
      </c>
      <c r="F153" s="6" t="s">
        <v>150</v>
      </c>
      <c r="G153" s="6">
        <v>2</v>
      </c>
      <c r="H153" s="6">
        <v>6</v>
      </c>
      <c r="I153" s="6">
        <v>1</v>
      </c>
      <c r="J153" s="6">
        <f t="shared" si="12"/>
        <v>6</v>
      </c>
      <c r="K153" s="6">
        <v>20</v>
      </c>
      <c r="L153" s="6">
        <f t="shared" si="13"/>
        <v>120</v>
      </c>
      <c r="M153" s="6">
        <v>12</v>
      </c>
      <c r="N153" s="6">
        <v>12</v>
      </c>
      <c r="O153" s="6">
        <f t="shared" si="14"/>
        <v>10.08</v>
      </c>
      <c r="R153" s="6">
        <v>1</v>
      </c>
      <c r="U153" s="6">
        <v>1</v>
      </c>
      <c r="V153" s="6" t="s">
        <v>29</v>
      </c>
      <c r="W153" s="6" t="s">
        <v>30</v>
      </c>
    </row>
    <row r="154" spans="1:23" s="6" customFormat="1" x14ac:dyDescent="0.3">
      <c r="A154" s="6">
        <v>137</v>
      </c>
      <c r="B154" s="6" t="s">
        <v>158</v>
      </c>
      <c r="C154" s="6" t="s">
        <v>24</v>
      </c>
      <c r="D154" s="6" t="s">
        <v>131</v>
      </c>
      <c r="E154" s="6" t="s">
        <v>40</v>
      </c>
      <c r="F154" s="6" t="s">
        <v>150</v>
      </c>
      <c r="G154" s="6">
        <v>2</v>
      </c>
      <c r="H154" s="6">
        <v>3</v>
      </c>
      <c r="I154" s="6">
        <v>2</v>
      </c>
      <c r="J154" s="6">
        <f t="shared" si="12"/>
        <v>6</v>
      </c>
      <c r="K154" s="6">
        <v>20</v>
      </c>
      <c r="L154" s="6">
        <f t="shared" si="13"/>
        <v>120</v>
      </c>
      <c r="M154" s="6">
        <v>12</v>
      </c>
      <c r="N154" s="6">
        <v>12</v>
      </c>
      <c r="O154" s="6">
        <f t="shared" si="14"/>
        <v>10.08</v>
      </c>
      <c r="R154" s="6">
        <v>1</v>
      </c>
      <c r="U154" s="6">
        <v>1</v>
      </c>
      <c r="V154" s="6" t="s">
        <v>29</v>
      </c>
      <c r="W154" s="6" t="s">
        <v>30</v>
      </c>
    </row>
    <row r="155" spans="1:23" s="6" customFormat="1" x14ac:dyDescent="0.3">
      <c r="A155" s="6">
        <v>136</v>
      </c>
      <c r="B155" s="6" t="s">
        <v>43</v>
      </c>
      <c r="C155" s="6" t="s">
        <v>24</v>
      </c>
      <c r="D155" s="6" t="s">
        <v>43</v>
      </c>
      <c r="E155" s="6" t="s">
        <v>40</v>
      </c>
      <c r="F155" s="7" t="s">
        <v>41</v>
      </c>
      <c r="G155" s="6" t="s">
        <v>28</v>
      </c>
      <c r="H155" s="6">
        <v>2</v>
      </c>
      <c r="I155" s="6">
        <v>1</v>
      </c>
      <c r="J155" s="6">
        <f t="shared" si="12"/>
        <v>2</v>
      </c>
      <c r="K155" s="6">
        <v>60</v>
      </c>
      <c r="L155" s="6">
        <f t="shared" si="13"/>
        <v>120</v>
      </c>
      <c r="M155" s="6">
        <v>12</v>
      </c>
      <c r="N155" s="6">
        <v>12</v>
      </c>
      <c r="O155" s="6">
        <f t="shared" si="14"/>
        <v>10.08</v>
      </c>
      <c r="R155" s="6">
        <v>1</v>
      </c>
      <c r="U155" s="6">
        <v>1</v>
      </c>
      <c r="V155" s="6" t="s">
        <v>29</v>
      </c>
      <c r="W155" s="6" t="s">
        <v>30</v>
      </c>
    </row>
    <row r="156" spans="1:23" s="6" customFormat="1" x14ac:dyDescent="0.3">
      <c r="A156" s="6">
        <v>133</v>
      </c>
      <c r="B156" s="6" t="s">
        <v>43</v>
      </c>
      <c r="C156" s="6" t="s">
        <v>24</v>
      </c>
      <c r="D156" s="6" t="s">
        <v>43</v>
      </c>
      <c r="E156" s="6" t="s">
        <v>40</v>
      </c>
      <c r="F156" s="6" t="s">
        <v>65</v>
      </c>
      <c r="G156" s="6">
        <v>4</v>
      </c>
      <c r="H156" s="6">
        <v>9</v>
      </c>
      <c r="I156" s="6">
        <v>1</v>
      </c>
      <c r="J156" s="6">
        <f t="shared" si="12"/>
        <v>9</v>
      </c>
      <c r="K156" s="6">
        <v>40</v>
      </c>
      <c r="L156" s="6">
        <f t="shared" si="13"/>
        <v>360</v>
      </c>
      <c r="M156" s="6">
        <v>12</v>
      </c>
      <c r="N156" s="6">
        <v>12</v>
      </c>
      <c r="O156" s="6">
        <f t="shared" si="14"/>
        <v>30.24</v>
      </c>
      <c r="R156" s="6">
        <v>1</v>
      </c>
      <c r="U156" s="6">
        <v>1</v>
      </c>
      <c r="V156" s="6" t="s">
        <v>29</v>
      </c>
      <c r="W156" s="6" t="s">
        <v>30</v>
      </c>
    </row>
    <row r="157" spans="1:23" s="6" customFormat="1" x14ac:dyDescent="0.3">
      <c r="A157" s="6">
        <v>134</v>
      </c>
      <c r="B157" s="6" t="s">
        <v>43</v>
      </c>
      <c r="C157" s="6" t="s">
        <v>24</v>
      </c>
      <c r="D157" s="6" t="s">
        <v>43</v>
      </c>
      <c r="E157" s="6" t="s">
        <v>40</v>
      </c>
      <c r="F157" s="6" t="s">
        <v>65</v>
      </c>
      <c r="G157" s="6">
        <v>4</v>
      </c>
      <c r="H157" s="6">
        <v>2</v>
      </c>
      <c r="I157" s="6">
        <v>2</v>
      </c>
      <c r="J157" s="6">
        <f t="shared" si="12"/>
        <v>4</v>
      </c>
      <c r="K157" s="6">
        <v>40</v>
      </c>
      <c r="L157" s="6">
        <f t="shared" si="13"/>
        <v>160</v>
      </c>
      <c r="M157" s="6">
        <v>12</v>
      </c>
      <c r="N157" s="6">
        <v>12</v>
      </c>
      <c r="O157" s="6">
        <f t="shared" si="14"/>
        <v>13.44</v>
      </c>
      <c r="R157" s="6">
        <v>1</v>
      </c>
      <c r="U157" s="6">
        <v>1</v>
      </c>
      <c r="V157" s="6" t="s">
        <v>29</v>
      </c>
      <c r="W157" s="6" t="s">
        <v>30</v>
      </c>
    </row>
    <row r="158" spans="1:23" s="6" customFormat="1" x14ac:dyDescent="0.3">
      <c r="A158" s="6">
        <v>135</v>
      </c>
      <c r="B158" s="6" t="s">
        <v>43</v>
      </c>
      <c r="C158" s="6" t="s">
        <v>24</v>
      </c>
      <c r="D158" s="6" t="s">
        <v>43</v>
      </c>
      <c r="E158" s="6" t="s">
        <v>40</v>
      </c>
      <c r="F158" s="6" t="s">
        <v>150</v>
      </c>
      <c r="G158" s="6">
        <v>2</v>
      </c>
      <c r="H158" s="6">
        <v>1</v>
      </c>
      <c r="I158" s="6">
        <v>2</v>
      </c>
      <c r="J158" s="6">
        <f t="shared" si="12"/>
        <v>2</v>
      </c>
      <c r="K158" s="6">
        <v>20</v>
      </c>
      <c r="L158" s="6">
        <f t="shared" si="13"/>
        <v>40</v>
      </c>
      <c r="M158" s="6">
        <v>12</v>
      </c>
      <c r="N158" s="6">
        <v>12</v>
      </c>
      <c r="O158" s="6">
        <f t="shared" si="14"/>
        <v>3.36</v>
      </c>
      <c r="R158" s="6">
        <v>1</v>
      </c>
      <c r="U158" s="6">
        <v>1</v>
      </c>
      <c r="V158" s="6" t="s">
        <v>29</v>
      </c>
      <c r="W158" s="6" t="s">
        <v>30</v>
      </c>
    </row>
    <row r="159" spans="1:23" s="13" customFormat="1" x14ac:dyDescent="0.3"/>
  </sheetData>
  <sortState xmlns:xlrd2="http://schemas.microsoft.com/office/spreadsheetml/2017/richdata2" ref="A5:W158">
    <sortCondition ref="B5:B158"/>
  </sortState>
  <mergeCells count="1">
    <mergeCell ref="B1:E1"/>
  </mergeCells>
  <dataValidations count="5">
    <dataValidation type="whole" allowBlank="1" showInputMessage="1" showErrorMessage="1" sqref="R5:W10 R11:W13 R17:W24 R25:W134 R135:W158 R14:W16" xr:uid="{C7855E10-5A27-42EA-B557-38DC20073988}">
      <formula1>1</formula1>
      <formula2>100</formula2>
    </dataValidation>
    <dataValidation type="list" allowBlank="1" showInputMessage="1" showErrorMessage="1" sqref="V5:V10 V11:V13 V17:V24 V25:V134 V135:V158 V14:V16" xr:uid="{847051DE-10A6-4521-BDB4-C5219111B924}">
      <formula1>controltype</formula1>
    </dataValidation>
    <dataValidation type="list" allowBlank="1" showInputMessage="1" showErrorMessage="1" sqref="B5:B10 B11:B13 B135:B158 B17:B24 B25:B134 B14 B16" xr:uid="{9A8EB5B4-7639-404C-9C2F-5BB40C4C629B}">
      <formula1>zona</formula1>
    </dataValidation>
    <dataValidation type="list" allowBlank="1" showInputMessage="1" showErrorMessage="1" sqref="D26:D27 D33:D48 D52:D77 D79:D132 E5:E10 E11:E13 E17:E24 E25:E134 D134 D135:E158 E14:E16" xr:uid="{C80811EF-D8CA-46BE-BCC1-8410077A4CE8}">
      <formula1>luminaria</formula1>
    </dataValidation>
    <dataValidation type="list" allowBlank="1" showInputMessage="1" showErrorMessage="1" sqref="W135:W158 W5:W10 W11:W13 M5:O10 M17:O24 W17:W24 M11:O13 M25:O134 W25:W134 M135:O158 M14:O16 W14:W16" xr:uid="{213406CD-4DC4-4B50-B152-CB6585E793DA}">
      <formula1>Balasto</formula1>
    </dataValidation>
  </dataValidations>
  <printOptions horizontalCentered="1" verticalCentered="1"/>
  <pageMargins left="0.35433070866141736" right="0.35433070866141736" top="0.39370078740157483" bottom="0.39370078740157483" header="0" footer="0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ADD9-B4E1-4B41-8BD2-E41B08E61C4C}">
  <sheetPr>
    <pageSetUpPr fitToPage="1"/>
  </sheetPr>
  <dimension ref="A1:W189"/>
  <sheetViews>
    <sheetView topLeftCell="A3" zoomScale="95" zoomScaleNormal="95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H17" sqref="H17"/>
    </sheetView>
  </sheetViews>
  <sheetFormatPr defaultColWidth="43.88671875" defaultRowHeight="13.2" outlineLevelRow="2" x14ac:dyDescent="0.3"/>
  <cols>
    <col min="1" max="1" width="5.33203125" style="1" bestFit="1" customWidth="1"/>
    <col min="2" max="2" width="15" style="1" customWidth="1"/>
    <col min="3" max="3" width="10.5546875" style="1" bestFit="1" customWidth="1"/>
    <col min="4" max="4" width="20.6640625" style="1" customWidth="1"/>
    <col min="5" max="5" width="16.109375" style="1" bestFit="1" customWidth="1"/>
    <col min="6" max="6" width="11.44140625" style="1" customWidth="1"/>
    <col min="7" max="7" width="11.5546875" style="1" customWidth="1"/>
    <col min="8" max="8" width="10" style="1" customWidth="1"/>
    <col min="9" max="9" width="9.44140625" style="1" customWidth="1"/>
    <col min="10" max="12" width="9.109375" style="1" customWidth="1"/>
    <col min="13" max="13" width="9.6640625" style="1" bestFit="1" customWidth="1"/>
    <col min="14" max="14" width="9.5546875" style="1" bestFit="1" customWidth="1"/>
    <col min="15" max="15" width="9.5546875" style="1" customWidth="1"/>
    <col min="16" max="16" width="25.33203125" style="1" customWidth="1"/>
    <col min="17" max="17" width="6" style="1" customWidth="1"/>
    <col min="18" max="18" width="14.44140625" style="1" customWidth="1"/>
    <col min="19" max="19" width="11" style="1" customWidth="1"/>
    <col min="20" max="20" width="10.109375" style="1" customWidth="1"/>
    <col min="21" max="21" width="15.6640625" style="1" customWidth="1"/>
    <col min="22" max="22" width="13.44140625" style="1" customWidth="1"/>
    <col min="23" max="23" width="13.5546875" style="1" customWidth="1"/>
    <col min="24" max="24" width="4.5546875" style="1" customWidth="1"/>
    <col min="25" max="25" width="7.109375" style="1" customWidth="1"/>
    <col min="26" max="26" width="7.6640625" style="1" customWidth="1"/>
    <col min="27" max="16384" width="43.88671875" style="1"/>
  </cols>
  <sheetData>
    <row r="1" spans="1:23" ht="24.6" x14ac:dyDescent="0.3">
      <c r="B1" s="19" t="s">
        <v>0</v>
      </c>
      <c r="C1" s="19"/>
      <c r="D1" s="19"/>
      <c r="E1" s="19"/>
    </row>
    <row r="2" spans="1:23" ht="26.25" customHeight="1" x14ac:dyDescent="0.3">
      <c r="C2" s="2"/>
      <c r="D2" s="2"/>
      <c r="E2" s="3"/>
      <c r="R2" s="4"/>
    </row>
    <row r="4" spans="1:23" ht="39.6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</row>
    <row r="5" spans="1:23" s="6" customFormat="1" hidden="1" outlineLevel="2" x14ac:dyDescent="0.3">
      <c r="A5" s="6">
        <v>107</v>
      </c>
      <c r="B5" s="6" t="s">
        <v>23</v>
      </c>
      <c r="C5" s="6" t="s">
        <v>24</v>
      </c>
      <c r="D5" s="6" t="s">
        <v>25</v>
      </c>
      <c r="E5" s="6" t="s">
        <v>26</v>
      </c>
      <c r="F5" s="7" t="s">
        <v>27</v>
      </c>
      <c r="G5" s="6" t="s">
        <v>28</v>
      </c>
      <c r="H5" s="6">
        <v>1</v>
      </c>
      <c r="I5" s="6">
        <v>1</v>
      </c>
      <c r="J5" s="6">
        <f t="shared" ref="J5:J10" si="0">H5*I5</f>
        <v>1</v>
      </c>
      <c r="K5" s="6">
        <v>100</v>
      </c>
      <c r="L5" s="6">
        <f t="shared" ref="L5:L10" si="1">J5*K5</f>
        <v>100</v>
      </c>
      <c r="M5" s="6">
        <v>12</v>
      </c>
      <c r="N5" s="6">
        <v>12</v>
      </c>
      <c r="O5" s="6">
        <f>L5*(M5*5+N5*2)/1000</f>
        <v>8.4</v>
      </c>
      <c r="R5" s="6">
        <v>1</v>
      </c>
      <c r="U5" s="6">
        <v>1</v>
      </c>
      <c r="V5" s="6" t="s">
        <v>29</v>
      </c>
      <c r="W5" s="6" t="s">
        <v>30</v>
      </c>
    </row>
    <row r="6" spans="1:23" s="6" customFormat="1" hidden="1" outlineLevel="2" x14ac:dyDescent="0.3">
      <c r="A6" s="6">
        <v>132</v>
      </c>
      <c r="B6" s="6" t="s">
        <v>31</v>
      </c>
      <c r="C6" s="6" t="s">
        <v>24</v>
      </c>
      <c r="D6" s="6" t="s">
        <v>25</v>
      </c>
      <c r="E6" s="6" t="s">
        <v>26</v>
      </c>
      <c r="F6" s="7" t="s">
        <v>27</v>
      </c>
      <c r="G6" s="6" t="s">
        <v>28</v>
      </c>
      <c r="H6" s="6">
        <v>2</v>
      </c>
      <c r="I6" s="6">
        <v>1</v>
      </c>
      <c r="J6" s="6">
        <f t="shared" si="0"/>
        <v>2</v>
      </c>
      <c r="K6" s="6">
        <v>100</v>
      </c>
      <c r="L6" s="6">
        <f t="shared" si="1"/>
        <v>200</v>
      </c>
      <c r="M6" s="6">
        <v>12</v>
      </c>
      <c r="N6" s="6">
        <v>12</v>
      </c>
      <c r="O6" s="6">
        <f t="shared" ref="O6:O69" si="2">L6*(M6*5+N6*2)/1000</f>
        <v>16.8</v>
      </c>
      <c r="R6" s="6">
        <v>1</v>
      </c>
      <c r="U6" s="6">
        <v>1</v>
      </c>
      <c r="V6" s="6" t="s">
        <v>29</v>
      </c>
      <c r="W6" s="6" t="s">
        <v>30</v>
      </c>
    </row>
    <row r="7" spans="1:23" s="6" customFormat="1" hidden="1" outlineLevel="2" x14ac:dyDescent="0.3">
      <c r="A7" s="6">
        <v>139</v>
      </c>
      <c r="B7" s="6" t="s">
        <v>32</v>
      </c>
      <c r="C7" s="6" t="s">
        <v>24</v>
      </c>
      <c r="D7" s="6" t="s">
        <v>33</v>
      </c>
      <c r="E7" s="6" t="s">
        <v>26</v>
      </c>
      <c r="F7" s="7" t="s">
        <v>27</v>
      </c>
      <c r="G7" s="6" t="s">
        <v>28</v>
      </c>
      <c r="H7" s="6">
        <v>1</v>
      </c>
      <c r="I7" s="6">
        <v>1</v>
      </c>
      <c r="J7" s="6">
        <f t="shared" si="0"/>
        <v>1</v>
      </c>
      <c r="K7" s="6">
        <v>100</v>
      </c>
      <c r="L7" s="6">
        <f t="shared" si="1"/>
        <v>100</v>
      </c>
      <c r="M7" s="6">
        <v>12</v>
      </c>
      <c r="N7" s="6">
        <v>12</v>
      </c>
      <c r="O7" s="6">
        <f t="shared" si="2"/>
        <v>8.4</v>
      </c>
      <c r="R7" s="6">
        <v>1</v>
      </c>
      <c r="U7" s="6">
        <v>1</v>
      </c>
      <c r="V7" s="6" t="s">
        <v>29</v>
      </c>
      <c r="W7" s="6" t="s">
        <v>30</v>
      </c>
    </row>
    <row r="8" spans="1:23" s="6" customFormat="1" hidden="1" outlineLevel="2" x14ac:dyDescent="0.3">
      <c r="A8" s="6">
        <v>146</v>
      </c>
      <c r="B8" s="6" t="s">
        <v>32</v>
      </c>
      <c r="C8" s="6" t="s">
        <v>24</v>
      </c>
      <c r="D8" s="6" t="s">
        <v>34</v>
      </c>
      <c r="E8" s="6" t="s">
        <v>26</v>
      </c>
      <c r="F8" s="6" t="s">
        <v>27</v>
      </c>
      <c r="G8" s="6" t="s">
        <v>28</v>
      </c>
      <c r="H8" s="6">
        <v>1</v>
      </c>
      <c r="I8" s="6">
        <v>1</v>
      </c>
      <c r="J8" s="6">
        <f t="shared" si="0"/>
        <v>1</v>
      </c>
      <c r="K8" s="6">
        <v>100</v>
      </c>
      <c r="L8" s="6">
        <f t="shared" si="1"/>
        <v>100</v>
      </c>
      <c r="M8" s="6">
        <v>12</v>
      </c>
      <c r="N8" s="6">
        <v>12</v>
      </c>
      <c r="O8" s="6">
        <f t="shared" si="2"/>
        <v>8.4</v>
      </c>
      <c r="R8" s="6">
        <v>1</v>
      </c>
      <c r="U8" s="6">
        <v>1</v>
      </c>
      <c r="V8" s="6" t="s">
        <v>29</v>
      </c>
      <c r="W8" s="6" t="s">
        <v>30</v>
      </c>
    </row>
    <row r="9" spans="1:23" s="6" customFormat="1" hidden="1" outlineLevel="2" x14ac:dyDescent="0.3">
      <c r="A9" s="6">
        <v>151</v>
      </c>
      <c r="B9" s="6" t="s">
        <v>32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  <c r="H9" s="6">
        <v>1</v>
      </c>
      <c r="I9" s="6">
        <v>1</v>
      </c>
      <c r="J9" s="6">
        <f t="shared" si="0"/>
        <v>1</v>
      </c>
      <c r="K9" s="6">
        <v>100</v>
      </c>
      <c r="L9" s="6">
        <f t="shared" si="1"/>
        <v>100</v>
      </c>
      <c r="M9" s="6">
        <v>12</v>
      </c>
      <c r="N9" s="6">
        <v>12</v>
      </c>
      <c r="O9" s="6">
        <f t="shared" si="2"/>
        <v>8.4</v>
      </c>
      <c r="R9" s="6">
        <v>1</v>
      </c>
      <c r="U9" s="6">
        <v>1</v>
      </c>
      <c r="V9" s="6" t="s">
        <v>29</v>
      </c>
      <c r="W9" s="6" t="s">
        <v>30</v>
      </c>
    </row>
    <row r="10" spans="1:23" s="6" customFormat="1" hidden="1" outlineLevel="2" x14ac:dyDescent="0.3">
      <c r="A10" s="6">
        <v>152</v>
      </c>
      <c r="B10" s="6" t="s">
        <v>35</v>
      </c>
      <c r="C10" s="6" t="s">
        <v>24</v>
      </c>
      <c r="D10" s="6" t="s">
        <v>36</v>
      </c>
      <c r="E10" s="6" t="s">
        <v>26</v>
      </c>
      <c r="F10" s="6" t="s">
        <v>27</v>
      </c>
      <c r="G10" s="6" t="s">
        <v>28</v>
      </c>
      <c r="H10" s="6">
        <v>3</v>
      </c>
      <c r="I10" s="6">
        <v>1</v>
      </c>
      <c r="J10" s="6">
        <f t="shared" si="0"/>
        <v>3</v>
      </c>
      <c r="K10" s="6">
        <v>100</v>
      </c>
      <c r="L10" s="6">
        <f t="shared" si="1"/>
        <v>300</v>
      </c>
      <c r="M10" s="6">
        <v>12</v>
      </c>
      <c r="N10" s="6">
        <v>12</v>
      </c>
      <c r="O10" s="6">
        <f t="shared" si="2"/>
        <v>25.2</v>
      </c>
      <c r="R10" s="6">
        <v>1</v>
      </c>
      <c r="U10" s="6">
        <v>1</v>
      </c>
      <c r="V10" s="6" t="s">
        <v>29</v>
      </c>
      <c r="W10" s="6" t="s">
        <v>30</v>
      </c>
    </row>
    <row r="11" spans="1:23" s="8" customFormat="1" ht="26.4" outlineLevel="1" collapsed="1" x14ac:dyDescent="0.3">
      <c r="C11" s="9"/>
      <c r="D11" s="9"/>
      <c r="E11" s="9"/>
      <c r="F11" s="9" t="s">
        <v>37</v>
      </c>
      <c r="G11" s="9"/>
      <c r="H11" s="9">
        <f>SUBTOTAL(9,H5:H10)</f>
        <v>9</v>
      </c>
      <c r="I11" s="9"/>
      <c r="J11" s="9">
        <f>SUBTOTAL(9,J5:J10)</f>
        <v>9</v>
      </c>
      <c r="K11" s="9"/>
      <c r="L11" s="9">
        <f>SUBTOTAL(9,L5:L10)</f>
        <v>900</v>
      </c>
      <c r="M11" s="9"/>
      <c r="N11" s="9"/>
      <c r="O11" s="9">
        <f>SUBTOTAL(9,O5:O10)</f>
        <v>75.599999999999994</v>
      </c>
      <c r="P11" s="9"/>
      <c r="Q11" s="9"/>
      <c r="R11" s="9"/>
      <c r="S11" s="9"/>
      <c r="T11" s="9"/>
      <c r="U11" s="9"/>
      <c r="V11" s="9"/>
      <c r="W11" s="9">
        <f>SUBTOTAL(9,W5:W10)</f>
        <v>0</v>
      </c>
    </row>
    <row r="12" spans="1:23" s="6" customFormat="1" ht="26.4" hidden="1" outlineLevel="2" x14ac:dyDescent="0.3">
      <c r="A12" s="6">
        <v>93</v>
      </c>
      <c r="B12" s="6" t="s">
        <v>38</v>
      </c>
      <c r="C12" s="6" t="s">
        <v>24</v>
      </c>
      <c r="D12" s="6" t="s">
        <v>39</v>
      </c>
      <c r="E12" s="6" t="s">
        <v>40</v>
      </c>
      <c r="F12" s="7" t="s">
        <v>41</v>
      </c>
      <c r="G12" s="6" t="s">
        <v>28</v>
      </c>
      <c r="H12" s="6">
        <v>1</v>
      </c>
      <c r="I12" s="6">
        <v>1</v>
      </c>
      <c r="J12" s="6">
        <f>H12*I12</f>
        <v>1</v>
      </c>
      <c r="K12" s="6">
        <v>60</v>
      </c>
      <c r="L12" s="6">
        <f>J12*K12</f>
        <v>60</v>
      </c>
      <c r="M12" s="6">
        <v>12</v>
      </c>
      <c r="N12" s="6">
        <v>12</v>
      </c>
      <c r="O12" s="6">
        <f t="shared" si="2"/>
        <v>5.04</v>
      </c>
      <c r="R12" s="6">
        <v>1</v>
      </c>
      <c r="U12" s="6">
        <v>1</v>
      </c>
      <c r="V12" s="6" t="s">
        <v>29</v>
      </c>
      <c r="W12" s="6" t="s">
        <v>30</v>
      </c>
    </row>
    <row r="13" spans="1:23" s="6" customFormat="1" ht="26.4" hidden="1" outlineLevel="2" x14ac:dyDescent="0.3">
      <c r="A13" s="6">
        <v>97</v>
      </c>
      <c r="B13" s="6" t="s">
        <v>38</v>
      </c>
      <c r="C13" s="6" t="s">
        <v>24</v>
      </c>
      <c r="D13" s="6" t="s">
        <v>42</v>
      </c>
      <c r="E13" s="6" t="s">
        <v>40</v>
      </c>
      <c r="F13" s="7" t="s">
        <v>41</v>
      </c>
      <c r="G13" s="6" t="s">
        <v>28</v>
      </c>
      <c r="H13" s="6">
        <v>2</v>
      </c>
      <c r="I13" s="6">
        <v>1</v>
      </c>
      <c r="J13" s="6">
        <f t="shared" ref="J13:J18" si="3">H13*I13</f>
        <v>2</v>
      </c>
      <c r="K13" s="6">
        <v>60</v>
      </c>
      <c r="L13" s="6">
        <f>J13*K13</f>
        <v>120</v>
      </c>
      <c r="M13" s="6">
        <v>12</v>
      </c>
      <c r="N13" s="6">
        <v>12</v>
      </c>
      <c r="O13" s="6">
        <f t="shared" si="2"/>
        <v>10.08</v>
      </c>
      <c r="R13" s="6">
        <v>1</v>
      </c>
      <c r="U13" s="6">
        <v>1</v>
      </c>
      <c r="V13" s="6" t="s">
        <v>29</v>
      </c>
      <c r="W13" s="6" t="s">
        <v>30</v>
      </c>
    </row>
    <row r="14" spans="1:23" s="6" customFormat="1" hidden="1" outlineLevel="2" x14ac:dyDescent="0.3">
      <c r="A14" s="6">
        <v>136</v>
      </c>
      <c r="B14" s="6" t="s">
        <v>43</v>
      </c>
      <c r="C14" s="6" t="s">
        <v>24</v>
      </c>
      <c r="D14" s="6" t="s">
        <v>43</v>
      </c>
      <c r="E14" s="6" t="s">
        <v>40</v>
      </c>
      <c r="F14" s="7" t="s">
        <v>41</v>
      </c>
      <c r="G14" s="6" t="s">
        <v>28</v>
      </c>
      <c r="H14" s="6">
        <v>2</v>
      </c>
      <c r="I14" s="6">
        <v>1</v>
      </c>
      <c r="J14" s="6">
        <f t="shared" si="3"/>
        <v>2</v>
      </c>
      <c r="K14" s="6">
        <v>60</v>
      </c>
      <c r="L14" s="6">
        <f>J14*K14</f>
        <v>120</v>
      </c>
      <c r="M14" s="6">
        <v>12</v>
      </c>
      <c r="N14" s="6">
        <v>12</v>
      </c>
      <c r="O14" s="6">
        <f t="shared" si="2"/>
        <v>10.08</v>
      </c>
      <c r="R14" s="6">
        <v>1</v>
      </c>
      <c r="U14" s="6">
        <v>1</v>
      </c>
      <c r="V14" s="6" t="s">
        <v>29</v>
      </c>
      <c r="W14" s="6" t="s">
        <v>30</v>
      </c>
    </row>
    <row r="15" spans="1:23" s="8" customFormat="1" outlineLevel="1" collapsed="1" x14ac:dyDescent="0.3">
      <c r="F15" s="10" t="s">
        <v>44</v>
      </c>
      <c r="H15" s="8">
        <f>SUBTOTAL(9,H12:H14)</f>
        <v>5</v>
      </c>
      <c r="J15" s="8">
        <f>SUBTOTAL(9,J12:J14)</f>
        <v>5</v>
      </c>
      <c r="L15" s="8">
        <f>SUBTOTAL(9,L12:L14)</f>
        <v>300</v>
      </c>
      <c r="O15" s="8">
        <f>SUBTOTAL(9,O12:O14)</f>
        <v>25.200000000000003</v>
      </c>
      <c r="W15" s="8">
        <f>SUBTOTAL(9,W12:W14)</f>
        <v>0</v>
      </c>
    </row>
    <row r="16" spans="1:23" s="6" customFormat="1" ht="26.4" outlineLevel="2" x14ac:dyDescent="0.3">
      <c r="A16" s="6">
        <v>28</v>
      </c>
      <c r="B16" s="7" t="s">
        <v>45</v>
      </c>
      <c r="C16" s="7" t="s">
        <v>24</v>
      </c>
      <c r="D16" s="7" t="s">
        <v>25</v>
      </c>
      <c r="E16" s="11" t="s">
        <v>46</v>
      </c>
      <c r="F16" s="7" t="s">
        <v>47</v>
      </c>
      <c r="G16" s="7"/>
      <c r="H16" s="7">
        <v>24</v>
      </c>
      <c r="I16" s="7">
        <v>1</v>
      </c>
      <c r="J16" s="7">
        <f t="shared" si="3"/>
        <v>24</v>
      </c>
      <c r="K16" s="7">
        <v>65</v>
      </c>
      <c r="L16" s="7">
        <f>J16*K16</f>
        <v>1560</v>
      </c>
      <c r="M16" s="7">
        <v>12</v>
      </c>
      <c r="N16" s="7">
        <v>12</v>
      </c>
      <c r="O16" s="7">
        <f t="shared" si="2"/>
        <v>131.04</v>
      </c>
      <c r="R16" s="6">
        <v>1</v>
      </c>
      <c r="U16" s="6">
        <v>1</v>
      </c>
      <c r="V16" s="6" t="s">
        <v>29</v>
      </c>
      <c r="W16" s="6" t="s">
        <v>30</v>
      </c>
    </row>
    <row r="17" spans="1:23" s="6" customFormat="1" outlineLevel="2" x14ac:dyDescent="0.3">
      <c r="A17" s="6">
        <v>74.2</v>
      </c>
      <c r="B17" s="7" t="s">
        <v>24</v>
      </c>
      <c r="C17" s="7" t="s">
        <v>24</v>
      </c>
      <c r="D17" s="7" t="s">
        <v>25</v>
      </c>
      <c r="E17" s="11" t="s">
        <v>48</v>
      </c>
      <c r="F17" s="7" t="s">
        <v>47</v>
      </c>
      <c r="G17" s="7"/>
      <c r="H17" s="7">
        <v>5</v>
      </c>
      <c r="I17" s="7">
        <v>1</v>
      </c>
      <c r="J17" s="7">
        <f t="shared" si="3"/>
        <v>5</v>
      </c>
      <c r="K17" s="7">
        <v>175</v>
      </c>
      <c r="L17" s="7">
        <f>J17*K17</f>
        <v>875</v>
      </c>
      <c r="M17" s="7">
        <v>12</v>
      </c>
      <c r="N17" s="7">
        <v>12</v>
      </c>
      <c r="O17" s="7">
        <f t="shared" si="2"/>
        <v>73.5</v>
      </c>
    </row>
    <row r="18" spans="1:23" s="6" customFormat="1" ht="26.4" outlineLevel="2" x14ac:dyDescent="0.3">
      <c r="A18" s="6">
        <v>129</v>
      </c>
      <c r="B18" s="6" t="s">
        <v>49</v>
      </c>
      <c r="C18" s="6" t="s">
        <v>24</v>
      </c>
      <c r="D18" s="6" t="s">
        <v>25</v>
      </c>
      <c r="E18" s="11" t="s">
        <v>50</v>
      </c>
      <c r="F18" s="7" t="s">
        <v>47</v>
      </c>
      <c r="H18" s="6">
        <v>2</v>
      </c>
      <c r="I18" s="6">
        <v>1</v>
      </c>
      <c r="J18" s="6">
        <f t="shared" si="3"/>
        <v>2</v>
      </c>
      <c r="K18" s="6">
        <v>200</v>
      </c>
      <c r="L18" s="6">
        <f>J18*K18</f>
        <v>400</v>
      </c>
      <c r="M18" s="6">
        <v>12</v>
      </c>
      <c r="N18" s="6">
        <v>12</v>
      </c>
      <c r="O18" s="6">
        <f t="shared" si="2"/>
        <v>33.6</v>
      </c>
      <c r="R18" s="6">
        <v>1</v>
      </c>
      <c r="U18" s="6">
        <v>1</v>
      </c>
      <c r="V18" s="6" t="s">
        <v>29</v>
      </c>
      <c r="W18" s="6" t="s">
        <v>30</v>
      </c>
    </row>
    <row r="19" spans="1:23" s="8" customFormat="1" ht="26.4" outlineLevel="1" x14ac:dyDescent="0.3">
      <c r="F19" s="8" t="s">
        <v>51</v>
      </c>
      <c r="H19" s="8">
        <f>SUBTOTAL(9,H16:H18)</f>
        <v>31</v>
      </c>
      <c r="J19" s="8">
        <f>SUBTOTAL(9,J16:J18)</f>
        <v>31</v>
      </c>
      <c r="L19" s="8">
        <f>SUBTOTAL(9,L16:L18)</f>
        <v>2835</v>
      </c>
      <c r="O19" s="8">
        <f>SUBTOTAL(9,O16:O18)</f>
        <v>238.14</v>
      </c>
      <c r="W19" s="8">
        <f>SUBTOTAL(9,W16:W18)</f>
        <v>0</v>
      </c>
    </row>
    <row r="20" spans="1:23" s="6" customFormat="1" hidden="1" outlineLevel="2" x14ac:dyDescent="0.3">
      <c r="A20" s="6">
        <v>29</v>
      </c>
      <c r="B20" s="6" t="s">
        <v>52</v>
      </c>
      <c r="C20" s="6" t="s">
        <v>24</v>
      </c>
      <c r="D20" s="6" t="s">
        <v>53</v>
      </c>
      <c r="E20" s="6" t="s">
        <v>40</v>
      </c>
      <c r="F20" s="6" t="s">
        <v>54</v>
      </c>
      <c r="G20" s="6">
        <v>2</v>
      </c>
      <c r="H20" s="6">
        <v>1</v>
      </c>
      <c r="I20" s="6">
        <v>2</v>
      </c>
      <c r="J20" s="6">
        <f t="shared" ref="J20:J27" si="4">H20*I20</f>
        <v>2</v>
      </c>
      <c r="K20" s="6">
        <v>20</v>
      </c>
      <c r="L20" s="6">
        <f t="shared" ref="L20:L27" si="5">J20*K20</f>
        <v>40</v>
      </c>
      <c r="M20" s="6">
        <v>12</v>
      </c>
      <c r="N20" s="6">
        <v>12</v>
      </c>
      <c r="O20" s="6">
        <f t="shared" si="2"/>
        <v>3.36</v>
      </c>
      <c r="R20" s="6">
        <v>1</v>
      </c>
      <c r="U20" s="6">
        <v>1</v>
      </c>
      <c r="V20" s="6" t="s">
        <v>29</v>
      </c>
      <c r="W20" s="6" t="s">
        <v>30</v>
      </c>
    </row>
    <row r="21" spans="1:23" s="6" customFormat="1" hidden="1" outlineLevel="2" x14ac:dyDescent="0.3">
      <c r="A21" s="6">
        <v>64</v>
      </c>
      <c r="B21" s="6" t="s">
        <v>52</v>
      </c>
      <c r="C21" s="6" t="s">
        <v>24</v>
      </c>
      <c r="D21" s="6" t="s">
        <v>55</v>
      </c>
      <c r="E21" s="6" t="s">
        <v>40</v>
      </c>
      <c r="F21" s="6" t="s">
        <v>54</v>
      </c>
      <c r="G21" s="6">
        <v>2</v>
      </c>
      <c r="H21" s="6">
        <v>1</v>
      </c>
      <c r="I21" s="6">
        <v>1</v>
      </c>
      <c r="J21" s="6">
        <f t="shared" si="4"/>
        <v>1</v>
      </c>
      <c r="K21" s="6">
        <v>20</v>
      </c>
      <c r="L21" s="6">
        <f t="shared" si="5"/>
        <v>20</v>
      </c>
      <c r="M21" s="6">
        <v>12</v>
      </c>
      <c r="N21" s="6">
        <v>12</v>
      </c>
      <c r="O21" s="6">
        <f t="shared" si="2"/>
        <v>1.68</v>
      </c>
      <c r="R21" s="6">
        <v>1</v>
      </c>
      <c r="U21" s="6">
        <v>1</v>
      </c>
      <c r="V21" s="6" t="s">
        <v>29</v>
      </c>
      <c r="W21" s="6" t="s">
        <v>30</v>
      </c>
    </row>
    <row r="22" spans="1:23" s="6" customFormat="1" hidden="1" outlineLevel="2" x14ac:dyDescent="0.3">
      <c r="A22" s="6">
        <v>65</v>
      </c>
      <c r="B22" s="6" t="s">
        <v>52</v>
      </c>
      <c r="C22" s="6" t="s">
        <v>24</v>
      </c>
      <c r="D22" s="6" t="s">
        <v>56</v>
      </c>
      <c r="E22" s="6" t="s">
        <v>40</v>
      </c>
      <c r="F22" s="6" t="s">
        <v>54</v>
      </c>
      <c r="G22" s="6">
        <v>2</v>
      </c>
      <c r="H22" s="6">
        <v>1</v>
      </c>
      <c r="I22" s="6">
        <v>1</v>
      </c>
      <c r="J22" s="6">
        <f t="shared" si="4"/>
        <v>1</v>
      </c>
      <c r="K22" s="6">
        <v>20</v>
      </c>
      <c r="L22" s="6">
        <f t="shared" si="5"/>
        <v>20</v>
      </c>
      <c r="M22" s="6">
        <v>12</v>
      </c>
      <c r="N22" s="6">
        <v>12</v>
      </c>
      <c r="O22" s="6">
        <f t="shared" si="2"/>
        <v>1.68</v>
      </c>
      <c r="R22" s="6">
        <v>1</v>
      </c>
      <c r="U22" s="6">
        <v>1</v>
      </c>
      <c r="V22" s="6" t="s">
        <v>29</v>
      </c>
      <c r="W22" s="6" t="s">
        <v>30</v>
      </c>
    </row>
    <row r="23" spans="1:23" s="6" customFormat="1" hidden="1" outlineLevel="2" x14ac:dyDescent="0.3">
      <c r="A23" s="6">
        <v>76</v>
      </c>
      <c r="B23" s="6" t="s">
        <v>57</v>
      </c>
      <c r="C23" s="6" t="s">
        <v>24</v>
      </c>
      <c r="D23" s="6" t="s">
        <v>58</v>
      </c>
      <c r="E23" s="6" t="s">
        <v>40</v>
      </c>
      <c r="F23" s="6" t="s">
        <v>54</v>
      </c>
      <c r="G23" s="6">
        <v>2</v>
      </c>
      <c r="H23" s="6">
        <v>1</v>
      </c>
      <c r="I23" s="6">
        <v>1</v>
      </c>
      <c r="J23" s="6">
        <f t="shared" si="4"/>
        <v>1</v>
      </c>
      <c r="K23" s="6">
        <v>20</v>
      </c>
      <c r="L23" s="6">
        <f t="shared" si="5"/>
        <v>20</v>
      </c>
      <c r="M23" s="6">
        <v>12</v>
      </c>
      <c r="N23" s="6">
        <v>12</v>
      </c>
      <c r="O23" s="6">
        <f t="shared" si="2"/>
        <v>1.68</v>
      </c>
      <c r="R23" s="6">
        <v>1</v>
      </c>
      <c r="U23" s="6">
        <v>1</v>
      </c>
      <c r="V23" s="6" t="s">
        <v>29</v>
      </c>
      <c r="W23" s="6" t="s">
        <v>30</v>
      </c>
    </row>
    <row r="24" spans="1:23" s="6" customFormat="1" hidden="1" outlineLevel="2" x14ac:dyDescent="0.3">
      <c r="A24" s="6">
        <v>87</v>
      </c>
      <c r="B24" s="6" t="s">
        <v>57</v>
      </c>
      <c r="C24" s="6" t="s">
        <v>24</v>
      </c>
      <c r="D24" s="6" t="s">
        <v>59</v>
      </c>
      <c r="E24" s="6" t="s">
        <v>40</v>
      </c>
      <c r="F24" s="6" t="s">
        <v>54</v>
      </c>
      <c r="G24" s="6">
        <v>2</v>
      </c>
      <c r="H24" s="6">
        <v>1</v>
      </c>
      <c r="I24" s="6">
        <v>2</v>
      </c>
      <c r="J24" s="6">
        <f t="shared" si="4"/>
        <v>2</v>
      </c>
      <c r="K24" s="6">
        <v>20</v>
      </c>
      <c r="L24" s="6">
        <f t="shared" si="5"/>
        <v>40</v>
      </c>
      <c r="M24" s="6">
        <v>12</v>
      </c>
      <c r="N24" s="6">
        <v>12</v>
      </c>
      <c r="O24" s="6">
        <f t="shared" si="2"/>
        <v>3.36</v>
      </c>
      <c r="R24" s="6">
        <v>1</v>
      </c>
      <c r="U24" s="6">
        <v>1</v>
      </c>
      <c r="V24" s="6" t="s">
        <v>29</v>
      </c>
      <c r="W24" s="6" t="s">
        <v>30</v>
      </c>
    </row>
    <row r="25" spans="1:23" s="6" customFormat="1" hidden="1" outlineLevel="2" x14ac:dyDescent="0.3">
      <c r="A25" s="6">
        <v>88</v>
      </c>
      <c r="B25" s="6" t="s">
        <v>57</v>
      </c>
      <c r="C25" s="6" t="s">
        <v>24</v>
      </c>
      <c r="D25" s="6" t="s">
        <v>60</v>
      </c>
      <c r="E25" s="6" t="s">
        <v>40</v>
      </c>
      <c r="F25" s="6" t="s">
        <v>54</v>
      </c>
      <c r="G25" s="6">
        <v>2</v>
      </c>
      <c r="H25" s="6">
        <v>1</v>
      </c>
      <c r="I25" s="6">
        <v>2</v>
      </c>
      <c r="J25" s="6">
        <f t="shared" si="4"/>
        <v>2</v>
      </c>
      <c r="K25" s="6">
        <v>20</v>
      </c>
      <c r="L25" s="6">
        <f t="shared" si="5"/>
        <v>40</v>
      </c>
      <c r="M25" s="6">
        <v>12</v>
      </c>
      <c r="N25" s="6">
        <v>12</v>
      </c>
      <c r="O25" s="6">
        <f t="shared" si="2"/>
        <v>3.36</v>
      </c>
      <c r="R25" s="6">
        <v>1</v>
      </c>
      <c r="U25" s="6">
        <v>1</v>
      </c>
      <c r="V25" s="6" t="s">
        <v>29</v>
      </c>
      <c r="W25" s="6" t="s">
        <v>30</v>
      </c>
    </row>
    <row r="26" spans="1:23" s="6" customFormat="1" hidden="1" outlineLevel="2" x14ac:dyDescent="0.3">
      <c r="A26" s="6">
        <v>89</v>
      </c>
      <c r="B26" s="6" t="s">
        <v>57</v>
      </c>
      <c r="C26" s="6" t="s">
        <v>24</v>
      </c>
      <c r="D26" s="6" t="s">
        <v>61</v>
      </c>
      <c r="E26" s="6" t="s">
        <v>40</v>
      </c>
      <c r="F26" s="6" t="s">
        <v>54</v>
      </c>
      <c r="G26" s="6">
        <v>2</v>
      </c>
      <c r="H26" s="6">
        <v>1</v>
      </c>
      <c r="I26" s="6">
        <v>2</v>
      </c>
      <c r="J26" s="6">
        <f t="shared" si="4"/>
        <v>2</v>
      </c>
      <c r="K26" s="6">
        <v>20</v>
      </c>
      <c r="L26" s="6">
        <f t="shared" si="5"/>
        <v>40</v>
      </c>
      <c r="M26" s="6">
        <v>12</v>
      </c>
      <c r="N26" s="6">
        <v>12</v>
      </c>
      <c r="O26" s="6">
        <f t="shared" si="2"/>
        <v>3.36</v>
      </c>
      <c r="R26" s="6">
        <v>1</v>
      </c>
      <c r="U26" s="6">
        <v>1</v>
      </c>
      <c r="V26" s="6" t="s">
        <v>29</v>
      </c>
      <c r="W26" s="6" t="s">
        <v>30</v>
      </c>
    </row>
    <row r="27" spans="1:23" s="6" customFormat="1" hidden="1" outlineLevel="2" x14ac:dyDescent="0.3">
      <c r="A27" s="6">
        <v>90</v>
      </c>
      <c r="B27" s="6" t="s">
        <v>57</v>
      </c>
      <c r="C27" s="6" t="s">
        <v>24</v>
      </c>
      <c r="D27" s="6" t="s">
        <v>62</v>
      </c>
      <c r="E27" s="6" t="s">
        <v>40</v>
      </c>
      <c r="F27" s="6" t="s">
        <v>54</v>
      </c>
      <c r="G27" s="6">
        <v>2</v>
      </c>
      <c r="H27" s="6">
        <v>1</v>
      </c>
      <c r="I27" s="6">
        <v>2</v>
      </c>
      <c r="J27" s="6">
        <f t="shared" si="4"/>
        <v>2</v>
      </c>
      <c r="K27" s="6">
        <v>20</v>
      </c>
      <c r="L27" s="6">
        <f t="shared" si="5"/>
        <v>40</v>
      </c>
      <c r="M27" s="6">
        <v>12</v>
      </c>
      <c r="N27" s="6">
        <v>12</v>
      </c>
      <c r="O27" s="6">
        <f t="shared" si="2"/>
        <v>3.36</v>
      </c>
      <c r="R27" s="6">
        <v>1</v>
      </c>
      <c r="U27" s="6">
        <v>1</v>
      </c>
      <c r="V27" s="6" t="s">
        <v>29</v>
      </c>
      <c r="W27" s="6" t="s">
        <v>30</v>
      </c>
    </row>
    <row r="28" spans="1:23" s="8" customFormat="1" outlineLevel="1" collapsed="1" x14ac:dyDescent="0.3">
      <c r="F28" s="8" t="s">
        <v>63</v>
      </c>
      <c r="H28" s="8">
        <f>SUBTOTAL(9,H20:H27)</f>
        <v>8</v>
      </c>
      <c r="J28" s="8">
        <f>SUBTOTAL(9,J20:J27)</f>
        <v>13</v>
      </c>
      <c r="L28" s="8">
        <f>SUBTOTAL(9,L20:L27)</f>
        <v>260</v>
      </c>
      <c r="O28" s="8">
        <f>SUBTOTAL(9,O20:O27)</f>
        <v>21.84</v>
      </c>
      <c r="W28" s="8">
        <f>SUBTOTAL(9,W20:W27)</f>
        <v>0</v>
      </c>
    </row>
    <row r="29" spans="1:23" s="6" customFormat="1" hidden="1" outlineLevel="2" x14ac:dyDescent="0.3">
      <c r="A29" s="6">
        <v>1</v>
      </c>
      <c r="B29" s="6" t="s">
        <v>45</v>
      </c>
      <c r="C29" s="6" t="s">
        <v>24</v>
      </c>
      <c r="D29" s="6" t="s">
        <v>64</v>
      </c>
      <c r="E29" s="6" t="s">
        <v>40</v>
      </c>
      <c r="F29" s="6" t="s">
        <v>65</v>
      </c>
      <c r="G29" s="6">
        <v>4</v>
      </c>
      <c r="H29" s="6">
        <v>1</v>
      </c>
      <c r="I29" s="6">
        <v>1</v>
      </c>
      <c r="J29" s="6">
        <f t="shared" ref="J29:J92" si="6">H29*I29</f>
        <v>1</v>
      </c>
      <c r="K29" s="6">
        <v>40</v>
      </c>
      <c r="L29" s="6">
        <f t="shared" ref="L29:L92" si="7">J29*K29</f>
        <v>40</v>
      </c>
      <c r="M29" s="6">
        <v>12</v>
      </c>
      <c r="N29" s="6">
        <v>12</v>
      </c>
      <c r="O29" s="6">
        <f t="shared" si="2"/>
        <v>3.36</v>
      </c>
      <c r="R29" s="6">
        <v>1</v>
      </c>
      <c r="U29" s="6">
        <v>1</v>
      </c>
      <c r="V29" s="6" t="s">
        <v>29</v>
      </c>
      <c r="W29" s="6" t="s">
        <v>30</v>
      </c>
    </row>
    <row r="30" spans="1:23" s="6" customFormat="1" hidden="1" outlineLevel="2" x14ac:dyDescent="0.3">
      <c r="A30" s="6">
        <v>2</v>
      </c>
      <c r="B30" s="6" t="s">
        <v>45</v>
      </c>
      <c r="C30" s="6" t="s">
        <v>24</v>
      </c>
      <c r="D30" s="6" t="s">
        <v>66</v>
      </c>
      <c r="E30" s="6" t="s">
        <v>40</v>
      </c>
      <c r="F30" s="6" t="s">
        <v>65</v>
      </c>
      <c r="G30" s="6">
        <v>4</v>
      </c>
      <c r="H30" s="6">
        <v>2</v>
      </c>
      <c r="I30" s="6">
        <v>1</v>
      </c>
      <c r="J30" s="6">
        <f t="shared" si="6"/>
        <v>2</v>
      </c>
      <c r="K30" s="6">
        <v>40</v>
      </c>
      <c r="L30" s="6">
        <f t="shared" si="7"/>
        <v>80</v>
      </c>
      <c r="M30" s="6">
        <v>12</v>
      </c>
      <c r="N30" s="6">
        <v>12</v>
      </c>
      <c r="O30" s="6">
        <f t="shared" si="2"/>
        <v>6.72</v>
      </c>
      <c r="R30" s="6">
        <v>1</v>
      </c>
      <c r="U30" s="6">
        <v>1</v>
      </c>
      <c r="V30" s="6" t="s">
        <v>29</v>
      </c>
      <c r="W30" s="6" t="s">
        <v>30</v>
      </c>
    </row>
    <row r="31" spans="1:23" s="6" customFormat="1" hidden="1" outlineLevel="2" x14ac:dyDescent="0.3">
      <c r="A31" s="6">
        <v>3</v>
      </c>
      <c r="B31" s="6" t="s">
        <v>45</v>
      </c>
      <c r="C31" s="6" t="s">
        <v>24</v>
      </c>
      <c r="D31" s="6" t="s">
        <v>67</v>
      </c>
      <c r="E31" s="6" t="s">
        <v>40</v>
      </c>
      <c r="F31" s="6" t="s">
        <v>65</v>
      </c>
      <c r="G31" s="6">
        <v>4</v>
      </c>
      <c r="H31" s="6">
        <v>1</v>
      </c>
      <c r="I31" s="6">
        <v>1</v>
      </c>
      <c r="J31" s="6">
        <f t="shared" si="6"/>
        <v>1</v>
      </c>
      <c r="K31" s="6">
        <v>40</v>
      </c>
      <c r="L31" s="6">
        <f t="shared" si="7"/>
        <v>40</v>
      </c>
      <c r="M31" s="6">
        <v>12</v>
      </c>
      <c r="N31" s="6">
        <v>12</v>
      </c>
      <c r="O31" s="6">
        <f t="shared" si="2"/>
        <v>3.36</v>
      </c>
      <c r="R31" s="6">
        <v>1</v>
      </c>
      <c r="U31" s="6">
        <v>1</v>
      </c>
      <c r="V31" s="6" t="s">
        <v>29</v>
      </c>
      <c r="W31" s="6" t="s">
        <v>30</v>
      </c>
    </row>
    <row r="32" spans="1:23" s="6" customFormat="1" hidden="1" outlineLevel="2" x14ac:dyDescent="0.3">
      <c r="A32" s="6">
        <v>4</v>
      </c>
      <c r="B32" s="6" t="s">
        <v>45</v>
      </c>
      <c r="C32" s="6" t="s">
        <v>24</v>
      </c>
      <c r="D32" s="6" t="s">
        <v>39</v>
      </c>
      <c r="E32" s="6" t="s">
        <v>40</v>
      </c>
      <c r="F32" s="6" t="s">
        <v>65</v>
      </c>
      <c r="G32" s="6">
        <v>4</v>
      </c>
      <c r="H32" s="6">
        <v>1</v>
      </c>
      <c r="I32" s="6">
        <v>1</v>
      </c>
      <c r="J32" s="6">
        <f t="shared" si="6"/>
        <v>1</v>
      </c>
      <c r="K32" s="6">
        <v>40</v>
      </c>
      <c r="L32" s="6">
        <f t="shared" si="7"/>
        <v>40</v>
      </c>
      <c r="M32" s="6">
        <v>12</v>
      </c>
      <c r="N32" s="6">
        <v>12</v>
      </c>
      <c r="O32" s="6">
        <f t="shared" si="2"/>
        <v>3.36</v>
      </c>
      <c r="R32" s="6">
        <v>1</v>
      </c>
      <c r="U32" s="6">
        <v>1</v>
      </c>
      <c r="V32" s="6" t="s">
        <v>29</v>
      </c>
      <c r="W32" s="6" t="s">
        <v>30</v>
      </c>
    </row>
    <row r="33" spans="1:23" s="6" customFormat="1" hidden="1" outlineLevel="2" x14ac:dyDescent="0.3">
      <c r="A33" s="6">
        <v>5</v>
      </c>
      <c r="B33" s="6" t="s">
        <v>45</v>
      </c>
      <c r="C33" s="6" t="s">
        <v>24</v>
      </c>
      <c r="D33" s="6" t="s">
        <v>68</v>
      </c>
      <c r="E33" s="6" t="s">
        <v>40</v>
      </c>
      <c r="F33" s="6" t="s">
        <v>65</v>
      </c>
      <c r="G33" s="6">
        <v>4</v>
      </c>
      <c r="H33" s="6">
        <v>2</v>
      </c>
      <c r="I33" s="6">
        <v>2</v>
      </c>
      <c r="J33" s="6">
        <f t="shared" si="6"/>
        <v>4</v>
      </c>
      <c r="K33" s="6">
        <v>40</v>
      </c>
      <c r="L33" s="6">
        <f t="shared" si="7"/>
        <v>160</v>
      </c>
      <c r="M33" s="6">
        <v>12</v>
      </c>
      <c r="N33" s="6">
        <v>12</v>
      </c>
      <c r="O33" s="6">
        <f t="shared" si="2"/>
        <v>13.44</v>
      </c>
      <c r="R33" s="6">
        <v>1</v>
      </c>
      <c r="U33" s="6">
        <v>1</v>
      </c>
      <c r="V33" s="6" t="s">
        <v>29</v>
      </c>
      <c r="W33" s="6" t="s">
        <v>30</v>
      </c>
    </row>
    <row r="34" spans="1:23" s="6" customFormat="1" hidden="1" outlineLevel="2" x14ac:dyDescent="0.3">
      <c r="A34" s="6">
        <v>6</v>
      </c>
      <c r="B34" s="6" t="s">
        <v>45</v>
      </c>
      <c r="C34" s="6" t="s">
        <v>24</v>
      </c>
      <c r="D34" s="6" t="s">
        <v>69</v>
      </c>
      <c r="E34" s="6" t="s">
        <v>40</v>
      </c>
      <c r="F34" s="6" t="s">
        <v>65</v>
      </c>
      <c r="G34" s="6">
        <v>4</v>
      </c>
      <c r="H34" s="6">
        <v>2</v>
      </c>
      <c r="I34" s="6">
        <v>1</v>
      </c>
      <c r="J34" s="6">
        <f t="shared" si="6"/>
        <v>2</v>
      </c>
      <c r="K34" s="6">
        <v>40</v>
      </c>
      <c r="L34" s="6">
        <f t="shared" si="7"/>
        <v>80</v>
      </c>
      <c r="M34" s="6">
        <v>12</v>
      </c>
      <c r="N34" s="6">
        <v>12</v>
      </c>
      <c r="O34" s="6">
        <f t="shared" si="2"/>
        <v>6.72</v>
      </c>
      <c r="R34" s="6">
        <v>1</v>
      </c>
      <c r="U34" s="6">
        <v>1</v>
      </c>
      <c r="V34" s="6" t="s">
        <v>29</v>
      </c>
      <c r="W34" s="6" t="s">
        <v>30</v>
      </c>
    </row>
    <row r="35" spans="1:23" s="6" customFormat="1" hidden="1" outlineLevel="2" x14ac:dyDescent="0.3">
      <c r="A35" s="6">
        <v>7</v>
      </c>
      <c r="B35" s="6" t="s">
        <v>45</v>
      </c>
      <c r="C35" s="6" t="s">
        <v>24</v>
      </c>
      <c r="D35" s="6" t="s">
        <v>70</v>
      </c>
      <c r="E35" s="6" t="s">
        <v>40</v>
      </c>
      <c r="F35" s="6" t="s">
        <v>65</v>
      </c>
      <c r="G35" s="6">
        <v>4</v>
      </c>
      <c r="H35" s="6">
        <v>1</v>
      </c>
      <c r="I35" s="6">
        <v>2</v>
      </c>
      <c r="J35" s="6">
        <f t="shared" si="6"/>
        <v>2</v>
      </c>
      <c r="K35" s="6">
        <v>40</v>
      </c>
      <c r="L35" s="6">
        <f t="shared" si="7"/>
        <v>80</v>
      </c>
      <c r="M35" s="6">
        <v>12</v>
      </c>
      <c r="N35" s="6">
        <v>12</v>
      </c>
      <c r="O35" s="6">
        <f t="shared" si="2"/>
        <v>6.72</v>
      </c>
      <c r="R35" s="6">
        <v>1</v>
      </c>
      <c r="U35" s="6">
        <v>1</v>
      </c>
      <c r="V35" s="6" t="s">
        <v>29</v>
      </c>
      <c r="W35" s="6" t="s">
        <v>30</v>
      </c>
    </row>
    <row r="36" spans="1:23" s="6" customFormat="1" hidden="1" outlineLevel="2" x14ac:dyDescent="0.3">
      <c r="A36" s="6">
        <v>8</v>
      </c>
      <c r="B36" s="6" t="s">
        <v>45</v>
      </c>
      <c r="C36" s="6" t="s">
        <v>24</v>
      </c>
      <c r="D36" s="6" t="s">
        <v>71</v>
      </c>
      <c r="E36" s="6" t="s">
        <v>40</v>
      </c>
      <c r="F36" s="6" t="s">
        <v>65</v>
      </c>
      <c r="G36" s="6">
        <v>4</v>
      </c>
      <c r="H36" s="6">
        <v>1</v>
      </c>
      <c r="I36" s="6">
        <v>2</v>
      </c>
      <c r="J36" s="6">
        <f t="shared" si="6"/>
        <v>2</v>
      </c>
      <c r="K36" s="6">
        <v>40</v>
      </c>
      <c r="L36" s="6">
        <f t="shared" si="7"/>
        <v>80</v>
      </c>
      <c r="M36" s="6">
        <v>12</v>
      </c>
      <c r="N36" s="6">
        <v>12</v>
      </c>
      <c r="O36" s="6">
        <f t="shared" si="2"/>
        <v>6.72</v>
      </c>
      <c r="R36" s="6">
        <v>1</v>
      </c>
      <c r="U36" s="6">
        <v>1</v>
      </c>
      <c r="V36" s="6" t="s">
        <v>29</v>
      </c>
      <c r="W36" s="6" t="s">
        <v>30</v>
      </c>
    </row>
    <row r="37" spans="1:23" s="6" customFormat="1" hidden="1" outlineLevel="2" x14ac:dyDescent="0.3">
      <c r="A37" s="6">
        <v>9</v>
      </c>
      <c r="B37" s="6" t="s">
        <v>45</v>
      </c>
      <c r="C37" s="6" t="s">
        <v>24</v>
      </c>
      <c r="D37" s="6" t="s">
        <v>72</v>
      </c>
      <c r="E37" s="6" t="s">
        <v>40</v>
      </c>
      <c r="F37" s="6" t="s">
        <v>65</v>
      </c>
      <c r="G37" s="6">
        <v>4</v>
      </c>
      <c r="H37" s="6">
        <v>1</v>
      </c>
      <c r="I37" s="6">
        <v>2</v>
      </c>
      <c r="J37" s="6">
        <f t="shared" si="6"/>
        <v>2</v>
      </c>
      <c r="K37" s="6">
        <v>40</v>
      </c>
      <c r="L37" s="6">
        <f t="shared" si="7"/>
        <v>80</v>
      </c>
      <c r="M37" s="6">
        <v>12</v>
      </c>
      <c r="N37" s="6">
        <v>12</v>
      </c>
      <c r="O37" s="6">
        <f t="shared" si="2"/>
        <v>6.72</v>
      </c>
      <c r="R37" s="6">
        <v>1</v>
      </c>
      <c r="U37" s="6">
        <v>1</v>
      </c>
      <c r="V37" s="6" t="s">
        <v>29</v>
      </c>
      <c r="W37" s="6" t="s">
        <v>30</v>
      </c>
    </row>
    <row r="38" spans="1:23" s="6" customFormat="1" hidden="1" outlineLevel="2" x14ac:dyDescent="0.3">
      <c r="A38" s="6">
        <v>10</v>
      </c>
      <c r="B38" s="6" t="s">
        <v>45</v>
      </c>
      <c r="C38" s="6" t="s">
        <v>24</v>
      </c>
      <c r="D38" s="6" t="s">
        <v>73</v>
      </c>
      <c r="E38" s="6" t="s">
        <v>40</v>
      </c>
      <c r="F38" s="6" t="s">
        <v>65</v>
      </c>
      <c r="G38" s="6">
        <v>4</v>
      </c>
      <c r="H38" s="6">
        <v>1</v>
      </c>
      <c r="I38" s="6">
        <v>2</v>
      </c>
      <c r="J38" s="6">
        <f t="shared" si="6"/>
        <v>2</v>
      </c>
      <c r="K38" s="6">
        <v>40</v>
      </c>
      <c r="L38" s="6">
        <f t="shared" si="7"/>
        <v>80</v>
      </c>
      <c r="M38" s="6">
        <v>12</v>
      </c>
      <c r="N38" s="6">
        <v>12</v>
      </c>
      <c r="O38" s="6">
        <f t="shared" si="2"/>
        <v>6.72</v>
      </c>
      <c r="R38" s="6">
        <v>1</v>
      </c>
      <c r="U38" s="6">
        <v>1</v>
      </c>
      <c r="V38" s="6" t="s">
        <v>29</v>
      </c>
      <c r="W38" s="6" t="s">
        <v>30</v>
      </c>
    </row>
    <row r="39" spans="1:23" s="6" customFormat="1" hidden="1" outlineLevel="2" x14ac:dyDescent="0.3">
      <c r="A39" s="6">
        <v>11</v>
      </c>
      <c r="B39" s="6" t="s">
        <v>45</v>
      </c>
      <c r="C39" s="6" t="s">
        <v>24</v>
      </c>
      <c r="D39" s="6" t="s">
        <v>74</v>
      </c>
      <c r="E39" s="6" t="s">
        <v>40</v>
      </c>
      <c r="F39" s="6" t="s">
        <v>65</v>
      </c>
      <c r="G39" s="6">
        <v>4</v>
      </c>
      <c r="H39" s="6">
        <v>2</v>
      </c>
      <c r="I39" s="6">
        <v>2</v>
      </c>
      <c r="J39" s="6">
        <f t="shared" si="6"/>
        <v>4</v>
      </c>
      <c r="K39" s="6">
        <v>40</v>
      </c>
      <c r="L39" s="6">
        <f t="shared" si="7"/>
        <v>160</v>
      </c>
      <c r="M39" s="6">
        <v>12</v>
      </c>
      <c r="N39" s="6">
        <v>12</v>
      </c>
      <c r="O39" s="6">
        <f t="shared" si="2"/>
        <v>13.44</v>
      </c>
      <c r="R39" s="6">
        <v>1</v>
      </c>
      <c r="U39" s="6">
        <v>1</v>
      </c>
      <c r="V39" s="6" t="s">
        <v>29</v>
      </c>
      <c r="W39" s="6" t="s">
        <v>30</v>
      </c>
    </row>
    <row r="40" spans="1:23" s="6" customFormat="1" hidden="1" outlineLevel="2" x14ac:dyDescent="0.3">
      <c r="A40" s="6">
        <v>13</v>
      </c>
      <c r="B40" s="6" t="s">
        <v>45</v>
      </c>
      <c r="C40" s="6" t="s">
        <v>24</v>
      </c>
      <c r="D40" s="6" t="s">
        <v>75</v>
      </c>
      <c r="E40" s="6" t="s">
        <v>40</v>
      </c>
      <c r="F40" s="6" t="s">
        <v>65</v>
      </c>
      <c r="G40" s="6">
        <v>4</v>
      </c>
      <c r="H40" s="6">
        <v>1</v>
      </c>
      <c r="I40" s="6">
        <v>1</v>
      </c>
      <c r="J40" s="6">
        <f t="shared" si="6"/>
        <v>1</v>
      </c>
      <c r="K40" s="6">
        <v>40</v>
      </c>
      <c r="L40" s="6">
        <f t="shared" si="7"/>
        <v>40</v>
      </c>
      <c r="M40" s="6">
        <v>12</v>
      </c>
      <c r="N40" s="6">
        <v>12</v>
      </c>
      <c r="O40" s="6">
        <f t="shared" si="2"/>
        <v>3.36</v>
      </c>
      <c r="R40" s="6">
        <v>1</v>
      </c>
      <c r="U40" s="6">
        <v>1</v>
      </c>
      <c r="V40" s="6" t="s">
        <v>29</v>
      </c>
      <c r="W40" s="6" t="s">
        <v>30</v>
      </c>
    </row>
    <row r="41" spans="1:23" s="6" customFormat="1" hidden="1" outlineLevel="2" x14ac:dyDescent="0.3">
      <c r="A41" s="6">
        <v>14</v>
      </c>
      <c r="B41" s="6" t="s">
        <v>45</v>
      </c>
      <c r="C41" s="6" t="s">
        <v>24</v>
      </c>
      <c r="D41" s="6" t="s">
        <v>76</v>
      </c>
      <c r="E41" s="6" t="s">
        <v>40</v>
      </c>
      <c r="F41" s="6" t="s">
        <v>65</v>
      </c>
      <c r="G41" s="6">
        <v>4</v>
      </c>
      <c r="H41" s="6">
        <v>1</v>
      </c>
      <c r="I41" s="6">
        <v>1</v>
      </c>
      <c r="J41" s="6">
        <f t="shared" si="6"/>
        <v>1</v>
      </c>
      <c r="K41" s="6">
        <v>40</v>
      </c>
      <c r="L41" s="6">
        <f t="shared" si="7"/>
        <v>40</v>
      </c>
      <c r="M41" s="6">
        <v>12</v>
      </c>
      <c r="N41" s="6">
        <v>12</v>
      </c>
      <c r="O41" s="6">
        <f t="shared" si="2"/>
        <v>3.36</v>
      </c>
      <c r="R41" s="6">
        <v>1</v>
      </c>
      <c r="U41" s="6">
        <v>1</v>
      </c>
      <c r="V41" s="6" t="s">
        <v>29</v>
      </c>
      <c r="W41" s="6" t="s">
        <v>30</v>
      </c>
    </row>
    <row r="42" spans="1:23" s="6" customFormat="1" hidden="1" outlineLevel="2" x14ac:dyDescent="0.3">
      <c r="A42" s="6">
        <v>15</v>
      </c>
      <c r="B42" s="6" t="s">
        <v>45</v>
      </c>
      <c r="C42" s="6" t="s">
        <v>24</v>
      </c>
      <c r="D42" s="6" t="s">
        <v>77</v>
      </c>
      <c r="E42" s="6" t="s">
        <v>40</v>
      </c>
      <c r="F42" s="6" t="s">
        <v>65</v>
      </c>
      <c r="G42" s="6">
        <v>4</v>
      </c>
      <c r="H42" s="6">
        <v>1</v>
      </c>
      <c r="I42" s="6">
        <v>1</v>
      </c>
      <c r="J42" s="6">
        <f t="shared" si="6"/>
        <v>1</v>
      </c>
      <c r="K42" s="6">
        <v>40</v>
      </c>
      <c r="L42" s="6">
        <f t="shared" si="7"/>
        <v>40</v>
      </c>
      <c r="M42" s="6">
        <v>12</v>
      </c>
      <c r="N42" s="6">
        <v>12</v>
      </c>
      <c r="O42" s="6">
        <f t="shared" si="2"/>
        <v>3.36</v>
      </c>
      <c r="R42" s="6">
        <v>1</v>
      </c>
      <c r="U42" s="6">
        <v>1</v>
      </c>
      <c r="V42" s="6" t="s">
        <v>29</v>
      </c>
      <c r="W42" s="6" t="s">
        <v>30</v>
      </c>
    </row>
    <row r="43" spans="1:23" s="6" customFormat="1" ht="26.4" hidden="1" outlineLevel="2" x14ac:dyDescent="0.3">
      <c r="A43" s="6">
        <v>18</v>
      </c>
      <c r="B43" s="6" t="s">
        <v>45</v>
      </c>
      <c r="C43" s="6" t="s">
        <v>24</v>
      </c>
      <c r="D43" s="6" t="s">
        <v>78</v>
      </c>
      <c r="E43" s="6" t="s">
        <v>40</v>
      </c>
      <c r="F43" s="6" t="s">
        <v>65</v>
      </c>
      <c r="G43" s="6">
        <v>4</v>
      </c>
      <c r="H43" s="6">
        <v>2</v>
      </c>
      <c r="I43" s="6">
        <v>2</v>
      </c>
      <c r="J43" s="6">
        <f t="shared" si="6"/>
        <v>4</v>
      </c>
      <c r="K43" s="6">
        <v>40</v>
      </c>
      <c r="L43" s="6">
        <f t="shared" si="7"/>
        <v>160</v>
      </c>
      <c r="M43" s="6">
        <v>12</v>
      </c>
      <c r="N43" s="6">
        <v>12</v>
      </c>
      <c r="O43" s="6">
        <f t="shared" si="2"/>
        <v>13.44</v>
      </c>
      <c r="R43" s="6">
        <v>1</v>
      </c>
      <c r="U43" s="6">
        <v>1</v>
      </c>
      <c r="V43" s="6" t="s">
        <v>29</v>
      </c>
      <c r="W43" s="6" t="s">
        <v>30</v>
      </c>
    </row>
    <row r="44" spans="1:23" s="6" customFormat="1" hidden="1" outlineLevel="2" x14ac:dyDescent="0.3">
      <c r="A44" s="6">
        <v>19</v>
      </c>
      <c r="B44" s="6" t="s">
        <v>45</v>
      </c>
      <c r="C44" s="6" t="s">
        <v>24</v>
      </c>
      <c r="D44" s="6" t="s">
        <v>79</v>
      </c>
      <c r="E44" s="6" t="s">
        <v>40</v>
      </c>
      <c r="F44" s="6" t="s">
        <v>65</v>
      </c>
      <c r="G44" s="6">
        <v>4</v>
      </c>
      <c r="H44" s="6">
        <v>1</v>
      </c>
      <c r="I44" s="6">
        <v>2</v>
      </c>
      <c r="J44" s="6">
        <f t="shared" si="6"/>
        <v>2</v>
      </c>
      <c r="K44" s="6">
        <v>40</v>
      </c>
      <c r="L44" s="6">
        <f t="shared" si="7"/>
        <v>80</v>
      </c>
      <c r="M44" s="6">
        <v>12</v>
      </c>
      <c r="N44" s="6">
        <v>12</v>
      </c>
      <c r="O44" s="6">
        <f t="shared" si="2"/>
        <v>6.72</v>
      </c>
      <c r="R44" s="6">
        <v>1</v>
      </c>
      <c r="U44" s="6">
        <v>1</v>
      </c>
      <c r="V44" s="6" t="s">
        <v>29</v>
      </c>
      <c r="W44" s="6" t="s">
        <v>30</v>
      </c>
    </row>
    <row r="45" spans="1:23" s="6" customFormat="1" ht="26.4" hidden="1" outlineLevel="2" x14ac:dyDescent="0.3">
      <c r="A45" s="6">
        <v>20</v>
      </c>
      <c r="B45" s="6" t="s">
        <v>45</v>
      </c>
      <c r="C45" s="6" t="s">
        <v>24</v>
      </c>
      <c r="D45" s="6" t="s">
        <v>80</v>
      </c>
      <c r="E45" s="6" t="s">
        <v>40</v>
      </c>
      <c r="F45" s="6" t="s">
        <v>65</v>
      </c>
      <c r="G45" s="6">
        <v>4</v>
      </c>
      <c r="H45" s="6">
        <v>4</v>
      </c>
      <c r="I45" s="6">
        <v>2</v>
      </c>
      <c r="J45" s="6">
        <f t="shared" si="6"/>
        <v>8</v>
      </c>
      <c r="K45" s="6">
        <v>40</v>
      </c>
      <c r="L45" s="6">
        <f t="shared" si="7"/>
        <v>320</v>
      </c>
      <c r="M45" s="6">
        <v>12</v>
      </c>
      <c r="N45" s="6">
        <v>12</v>
      </c>
      <c r="O45" s="6">
        <f t="shared" si="2"/>
        <v>26.88</v>
      </c>
      <c r="R45" s="6">
        <v>1</v>
      </c>
      <c r="U45" s="6">
        <v>1</v>
      </c>
      <c r="V45" s="6" t="s">
        <v>29</v>
      </c>
      <c r="W45" s="6" t="s">
        <v>30</v>
      </c>
    </row>
    <row r="46" spans="1:23" s="6" customFormat="1" ht="24.75" hidden="1" customHeight="1" outlineLevel="2" x14ac:dyDescent="0.3">
      <c r="A46" s="6">
        <v>21</v>
      </c>
      <c r="B46" s="6" t="s">
        <v>45</v>
      </c>
      <c r="C46" s="6" t="s">
        <v>24</v>
      </c>
      <c r="D46" s="6" t="s">
        <v>81</v>
      </c>
      <c r="E46" s="6" t="s">
        <v>40</v>
      </c>
      <c r="F46" s="6" t="s">
        <v>65</v>
      </c>
      <c r="G46" s="6">
        <v>4</v>
      </c>
      <c r="H46" s="6">
        <v>3</v>
      </c>
      <c r="I46" s="6">
        <v>1</v>
      </c>
      <c r="J46" s="6">
        <f t="shared" si="6"/>
        <v>3</v>
      </c>
      <c r="K46" s="6">
        <v>40</v>
      </c>
      <c r="L46" s="6">
        <f t="shared" si="7"/>
        <v>120</v>
      </c>
      <c r="M46" s="6">
        <v>12</v>
      </c>
      <c r="N46" s="6">
        <v>12</v>
      </c>
      <c r="O46" s="6">
        <f t="shared" si="2"/>
        <v>10.08</v>
      </c>
      <c r="R46" s="6">
        <v>1</v>
      </c>
      <c r="U46" s="6">
        <v>1</v>
      </c>
      <c r="V46" s="6" t="s">
        <v>29</v>
      </c>
      <c r="W46" s="6" t="s">
        <v>30</v>
      </c>
    </row>
    <row r="47" spans="1:23" s="6" customFormat="1" hidden="1" outlineLevel="2" x14ac:dyDescent="0.3">
      <c r="A47" s="6">
        <v>22</v>
      </c>
      <c r="B47" s="6" t="s">
        <v>45</v>
      </c>
      <c r="C47" s="6" t="s">
        <v>24</v>
      </c>
      <c r="D47" s="6" t="s">
        <v>82</v>
      </c>
      <c r="E47" s="6" t="s">
        <v>40</v>
      </c>
      <c r="F47" s="6" t="s">
        <v>65</v>
      </c>
      <c r="G47" s="6">
        <v>4</v>
      </c>
      <c r="H47" s="6">
        <v>1</v>
      </c>
      <c r="I47" s="6">
        <v>1</v>
      </c>
      <c r="J47" s="6">
        <f t="shared" si="6"/>
        <v>1</v>
      </c>
      <c r="K47" s="6">
        <v>40</v>
      </c>
      <c r="L47" s="6">
        <f t="shared" si="7"/>
        <v>40</v>
      </c>
      <c r="M47" s="6">
        <v>12</v>
      </c>
      <c r="N47" s="6">
        <v>12</v>
      </c>
      <c r="O47" s="6">
        <f t="shared" si="2"/>
        <v>3.36</v>
      </c>
      <c r="R47" s="6">
        <v>1</v>
      </c>
      <c r="U47" s="6">
        <v>1</v>
      </c>
      <c r="V47" s="6" t="s">
        <v>29</v>
      </c>
      <c r="W47" s="6" t="s">
        <v>30</v>
      </c>
    </row>
    <row r="48" spans="1:23" s="6" customFormat="1" hidden="1" outlineLevel="2" x14ac:dyDescent="0.3">
      <c r="A48" s="6">
        <v>23</v>
      </c>
      <c r="B48" s="6" t="s">
        <v>45</v>
      </c>
      <c r="C48" s="6" t="s">
        <v>24</v>
      </c>
      <c r="D48" s="6" t="s">
        <v>83</v>
      </c>
      <c r="E48" s="6" t="s">
        <v>40</v>
      </c>
      <c r="F48" s="6" t="s">
        <v>65</v>
      </c>
      <c r="G48" s="6">
        <v>4</v>
      </c>
      <c r="H48" s="6">
        <v>1</v>
      </c>
      <c r="I48" s="6">
        <v>2</v>
      </c>
      <c r="J48" s="6">
        <f t="shared" si="6"/>
        <v>2</v>
      </c>
      <c r="K48" s="6">
        <v>40</v>
      </c>
      <c r="L48" s="6">
        <f t="shared" si="7"/>
        <v>80</v>
      </c>
      <c r="M48" s="6">
        <v>12</v>
      </c>
      <c r="N48" s="6">
        <v>12</v>
      </c>
      <c r="O48" s="6">
        <f t="shared" si="2"/>
        <v>6.72</v>
      </c>
      <c r="R48" s="6">
        <v>1</v>
      </c>
      <c r="U48" s="6">
        <v>1</v>
      </c>
      <c r="V48" s="6" t="s">
        <v>29</v>
      </c>
      <c r="W48" s="6" t="s">
        <v>30</v>
      </c>
    </row>
    <row r="49" spans="1:23" s="6" customFormat="1" hidden="1" outlineLevel="2" x14ac:dyDescent="0.3">
      <c r="A49" s="6">
        <v>24</v>
      </c>
      <c r="B49" s="6" t="s">
        <v>45</v>
      </c>
      <c r="C49" s="6" t="s">
        <v>24</v>
      </c>
      <c r="D49" s="6" t="s">
        <v>84</v>
      </c>
      <c r="E49" s="6" t="s">
        <v>40</v>
      </c>
      <c r="F49" s="6" t="s">
        <v>65</v>
      </c>
      <c r="G49" s="6">
        <v>4</v>
      </c>
      <c r="H49" s="6">
        <v>2</v>
      </c>
      <c r="I49" s="6">
        <v>2</v>
      </c>
      <c r="J49" s="6">
        <f t="shared" si="6"/>
        <v>4</v>
      </c>
      <c r="K49" s="6">
        <v>40</v>
      </c>
      <c r="L49" s="6">
        <f t="shared" si="7"/>
        <v>160</v>
      </c>
      <c r="M49" s="6">
        <v>12</v>
      </c>
      <c r="N49" s="6">
        <v>12</v>
      </c>
      <c r="O49" s="6">
        <f t="shared" si="2"/>
        <v>13.44</v>
      </c>
      <c r="R49" s="6">
        <v>1</v>
      </c>
      <c r="U49" s="6">
        <v>1</v>
      </c>
      <c r="V49" s="6" t="s">
        <v>29</v>
      </c>
      <c r="W49" s="6" t="s">
        <v>30</v>
      </c>
    </row>
    <row r="50" spans="1:23" s="6" customFormat="1" hidden="1" outlineLevel="2" x14ac:dyDescent="0.3">
      <c r="A50" s="6">
        <v>30</v>
      </c>
      <c r="B50" s="6" t="s">
        <v>52</v>
      </c>
      <c r="C50" s="6" t="s">
        <v>24</v>
      </c>
      <c r="D50" s="6" t="s">
        <v>85</v>
      </c>
      <c r="E50" s="6" t="s">
        <v>40</v>
      </c>
      <c r="F50" s="6" t="s">
        <v>65</v>
      </c>
      <c r="G50" s="6">
        <v>4</v>
      </c>
      <c r="H50" s="6">
        <v>1</v>
      </c>
      <c r="I50" s="6">
        <v>2</v>
      </c>
      <c r="J50" s="6">
        <f t="shared" si="6"/>
        <v>2</v>
      </c>
      <c r="K50" s="6">
        <v>40</v>
      </c>
      <c r="L50" s="6">
        <f t="shared" si="7"/>
        <v>80</v>
      </c>
      <c r="M50" s="6">
        <v>12</v>
      </c>
      <c r="N50" s="6">
        <v>12</v>
      </c>
      <c r="O50" s="6">
        <f t="shared" si="2"/>
        <v>6.72</v>
      </c>
      <c r="R50" s="6">
        <v>1</v>
      </c>
      <c r="U50" s="6">
        <v>1</v>
      </c>
      <c r="V50" s="6" t="s">
        <v>29</v>
      </c>
      <c r="W50" s="6" t="s">
        <v>30</v>
      </c>
    </row>
    <row r="51" spans="1:23" s="6" customFormat="1" hidden="1" outlineLevel="2" x14ac:dyDescent="0.3">
      <c r="A51" s="6">
        <v>31</v>
      </c>
      <c r="B51" s="6" t="s">
        <v>52</v>
      </c>
      <c r="C51" s="6" t="s">
        <v>24</v>
      </c>
      <c r="D51" s="6" t="s">
        <v>86</v>
      </c>
      <c r="E51" s="6" t="s">
        <v>40</v>
      </c>
      <c r="F51" s="6" t="s">
        <v>65</v>
      </c>
      <c r="G51" s="6">
        <v>4</v>
      </c>
      <c r="H51" s="6">
        <v>1</v>
      </c>
      <c r="I51" s="6">
        <v>2</v>
      </c>
      <c r="J51" s="6">
        <f t="shared" si="6"/>
        <v>2</v>
      </c>
      <c r="K51" s="6">
        <v>40</v>
      </c>
      <c r="L51" s="6">
        <f t="shared" si="7"/>
        <v>80</v>
      </c>
      <c r="M51" s="6">
        <v>12</v>
      </c>
      <c r="N51" s="6">
        <v>12</v>
      </c>
      <c r="O51" s="6">
        <f t="shared" si="2"/>
        <v>6.72</v>
      </c>
      <c r="R51" s="6">
        <v>1</v>
      </c>
      <c r="U51" s="6">
        <v>1</v>
      </c>
      <c r="V51" s="6" t="s">
        <v>29</v>
      </c>
      <c r="W51" s="6" t="s">
        <v>30</v>
      </c>
    </row>
    <row r="52" spans="1:23" s="6" customFormat="1" hidden="1" outlineLevel="2" x14ac:dyDescent="0.3">
      <c r="A52" s="6">
        <v>32</v>
      </c>
      <c r="B52" s="6" t="s">
        <v>52</v>
      </c>
      <c r="C52" s="6" t="s">
        <v>24</v>
      </c>
      <c r="D52" s="6" t="s">
        <v>87</v>
      </c>
      <c r="E52" s="6" t="s">
        <v>40</v>
      </c>
      <c r="F52" s="6" t="s">
        <v>65</v>
      </c>
      <c r="G52" s="6">
        <v>4</v>
      </c>
      <c r="H52" s="6">
        <v>1</v>
      </c>
      <c r="I52" s="6">
        <v>1</v>
      </c>
      <c r="J52" s="6">
        <f t="shared" si="6"/>
        <v>1</v>
      </c>
      <c r="K52" s="6">
        <v>40</v>
      </c>
      <c r="L52" s="6">
        <f t="shared" si="7"/>
        <v>40</v>
      </c>
      <c r="M52" s="6">
        <v>12</v>
      </c>
      <c r="N52" s="6">
        <v>12</v>
      </c>
      <c r="O52" s="6">
        <f t="shared" si="2"/>
        <v>3.36</v>
      </c>
      <c r="R52" s="6">
        <v>1</v>
      </c>
      <c r="U52" s="6">
        <v>1</v>
      </c>
      <c r="V52" s="6" t="s">
        <v>29</v>
      </c>
      <c r="W52" s="6" t="s">
        <v>30</v>
      </c>
    </row>
    <row r="53" spans="1:23" s="6" customFormat="1" hidden="1" outlineLevel="2" x14ac:dyDescent="0.3">
      <c r="A53" s="6">
        <v>33</v>
      </c>
      <c r="B53" s="6" t="s">
        <v>52</v>
      </c>
      <c r="C53" s="6" t="s">
        <v>24</v>
      </c>
      <c r="D53" s="6" t="s">
        <v>88</v>
      </c>
      <c r="E53" s="6" t="s">
        <v>40</v>
      </c>
      <c r="F53" s="6" t="s">
        <v>65</v>
      </c>
      <c r="G53" s="6">
        <v>4</v>
      </c>
      <c r="H53" s="6">
        <v>1</v>
      </c>
      <c r="I53" s="6">
        <v>2</v>
      </c>
      <c r="J53" s="6">
        <f t="shared" si="6"/>
        <v>2</v>
      </c>
      <c r="K53" s="6">
        <v>40</v>
      </c>
      <c r="L53" s="6">
        <f t="shared" si="7"/>
        <v>80</v>
      </c>
      <c r="M53" s="6">
        <v>12</v>
      </c>
      <c r="N53" s="6">
        <v>12</v>
      </c>
      <c r="O53" s="6">
        <f t="shared" si="2"/>
        <v>6.72</v>
      </c>
      <c r="R53" s="6">
        <v>1</v>
      </c>
      <c r="U53" s="6">
        <v>1</v>
      </c>
      <c r="V53" s="6" t="s">
        <v>29</v>
      </c>
      <c r="W53" s="6" t="s">
        <v>30</v>
      </c>
    </row>
    <row r="54" spans="1:23" s="6" customFormat="1" ht="26.4" hidden="1" outlineLevel="2" x14ac:dyDescent="0.3">
      <c r="A54" s="6">
        <v>36</v>
      </c>
      <c r="B54" s="6" t="s">
        <v>52</v>
      </c>
      <c r="C54" s="6" t="s">
        <v>24</v>
      </c>
      <c r="D54" s="6" t="s">
        <v>89</v>
      </c>
      <c r="E54" s="6" t="s">
        <v>40</v>
      </c>
      <c r="F54" s="6" t="s">
        <v>65</v>
      </c>
      <c r="G54" s="6">
        <v>4</v>
      </c>
      <c r="H54" s="6">
        <v>2</v>
      </c>
      <c r="I54" s="6">
        <v>2</v>
      </c>
      <c r="J54" s="6">
        <f t="shared" si="6"/>
        <v>4</v>
      </c>
      <c r="K54" s="6">
        <v>40</v>
      </c>
      <c r="L54" s="6">
        <f t="shared" si="7"/>
        <v>160</v>
      </c>
      <c r="M54" s="6">
        <v>12</v>
      </c>
      <c r="N54" s="6">
        <v>12</v>
      </c>
      <c r="O54" s="6">
        <f t="shared" si="2"/>
        <v>13.44</v>
      </c>
      <c r="R54" s="6">
        <v>1</v>
      </c>
      <c r="U54" s="6">
        <v>1</v>
      </c>
      <c r="V54" s="6" t="s">
        <v>29</v>
      </c>
      <c r="W54" s="6" t="s">
        <v>30</v>
      </c>
    </row>
    <row r="55" spans="1:23" s="6" customFormat="1" hidden="1" outlineLevel="2" x14ac:dyDescent="0.3">
      <c r="A55" s="6">
        <v>37</v>
      </c>
      <c r="B55" s="6" t="s">
        <v>52</v>
      </c>
      <c r="C55" s="6" t="s">
        <v>24</v>
      </c>
      <c r="D55" s="6" t="s">
        <v>90</v>
      </c>
      <c r="E55" s="6" t="s">
        <v>40</v>
      </c>
      <c r="F55" s="6" t="s">
        <v>65</v>
      </c>
      <c r="G55" s="6">
        <v>4</v>
      </c>
      <c r="H55" s="6">
        <v>1</v>
      </c>
      <c r="I55" s="6">
        <v>2</v>
      </c>
      <c r="J55" s="6">
        <f t="shared" si="6"/>
        <v>2</v>
      </c>
      <c r="K55" s="6">
        <v>40</v>
      </c>
      <c r="L55" s="6">
        <f t="shared" si="7"/>
        <v>80</v>
      </c>
      <c r="M55" s="6">
        <v>12</v>
      </c>
      <c r="N55" s="6">
        <v>12</v>
      </c>
      <c r="O55" s="6">
        <f t="shared" si="2"/>
        <v>6.72</v>
      </c>
      <c r="R55" s="6">
        <v>1</v>
      </c>
      <c r="U55" s="6">
        <v>1</v>
      </c>
      <c r="V55" s="6" t="s">
        <v>29</v>
      </c>
      <c r="W55" s="6" t="s">
        <v>30</v>
      </c>
    </row>
    <row r="56" spans="1:23" s="6" customFormat="1" hidden="1" outlineLevel="2" x14ac:dyDescent="0.3">
      <c r="A56" s="6">
        <v>38</v>
      </c>
      <c r="B56" s="6" t="s">
        <v>52</v>
      </c>
      <c r="C56" s="6" t="s">
        <v>24</v>
      </c>
      <c r="D56" s="6" t="s">
        <v>91</v>
      </c>
      <c r="E56" s="6" t="s">
        <v>40</v>
      </c>
      <c r="F56" s="6" t="s">
        <v>65</v>
      </c>
      <c r="G56" s="6">
        <v>4</v>
      </c>
      <c r="H56" s="6">
        <v>1</v>
      </c>
      <c r="I56" s="6">
        <v>2</v>
      </c>
      <c r="J56" s="6">
        <f t="shared" si="6"/>
        <v>2</v>
      </c>
      <c r="K56" s="6">
        <v>40</v>
      </c>
      <c r="L56" s="6">
        <f t="shared" si="7"/>
        <v>80</v>
      </c>
      <c r="M56" s="6">
        <v>12</v>
      </c>
      <c r="N56" s="6">
        <v>12</v>
      </c>
      <c r="O56" s="6">
        <f t="shared" si="2"/>
        <v>6.72</v>
      </c>
      <c r="R56" s="6">
        <v>1</v>
      </c>
      <c r="U56" s="6">
        <v>1</v>
      </c>
      <c r="V56" s="6" t="s">
        <v>29</v>
      </c>
      <c r="W56" s="6" t="s">
        <v>30</v>
      </c>
    </row>
    <row r="57" spans="1:23" s="6" customFormat="1" hidden="1" outlineLevel="2" x14ac:dyDescent="0.3">
      <c r="A57" s="6">
        <v>40</v>
      </c>
      <c r="B57" s="6" t="s">
        <v>52</v>
      </c>
      <c r="C57" s="6" t="s">
        <v>24</v>
      </c>
      <c r="D57" s="6" t="s">
        <v>42</v>
      </c>
      <c r="E57" s="6" t="s">
        <v>40</v>
      </c>
      <c r="F57" s="6" t="s">
        <v>65</v>
      </c>
      <c r="G57" s="6">
        <v>4</v>
      </c>
      <c r="H57" s="6">
        <v>1</v>
      </c>
      <c r="I57" s="6">
        <v>1</v>
      </c>
      <c r="J57" s="6">
        <f t="shared" si="6"/>
        <v>1</v>
      </c>
      <c r="K57" s="6">
        <v>40</v>
      </c>
      <c r="L57" s="6">
        <f t="shared" si="7"/>
        <v>40</v>
      </c>
      <c r="M57" s="6">
        <v>12</v>
      </c>
      <c r="N57" s="6">
        <v>12</v>
      </c>
      <c r="O57" s="6">
        <f t="shared" si="2"/>
        <v>3.36</v>
      </c>
      <c r="R57" s="6">
        <v>1</v>
      </c>
      <c r="U57" s="6">
        <v>1</v>
      </c>
      <c r="V57" s="6" t="s">
        <v>29</v>
      </c>
      <c r="W57" s="6" t="s">
        <v>30</v>
      </c>
    </row>
    <row r="58" spans="1:23" s="6" customFormat="1" ht="26.4" hidden="1" outlineLevel="2" x14ac:dyDescent="0.3">
      <c r="A58" s="6">
        <v>41</v>
      </c>
      <c r="B58" s="6" t="s">
        <v>52</v>
      </c>
      <c r="C58" s="6" t="s">
        <v>24</v>
      </c>
      <c r="D58" s="6" t="s">
        <v>92</v>
      </c>
      <c r="E58" s="6" t="s">
        <v>40</v>
      </c>
      <c r="F58" s="6" t="s">
        <v>65</v>
      </c>
      <c r="G58" s="6">
        <v>4</v>
      </c>
      <c r="H58" s="6">
        <v>4</v>
      </c>
      <c r="I58" s="6">
        <v>2</v>
      </c>
      <c r="J58" s="6">
        <f t="shared" si="6"/>
        <v>8</v>
      </c>
      <c r="K58" s="6">
        <v>40</v>
      </c>
      <c r="L58" s="6">
        <f t="shared" si="7"/>
        <v>320</v>
      </c>
      <c r="M58" s="6">
        <v>12</v>
      </c>
      <c r="N58" s="6">
        <v>12</v>
      </c>
      <c r="O58" s="6">
        <f t="shared" si="2"/>
        <v>26.88</v>
      </c>
      <c r="R58" s="6">
        <v>1</v>
      </c>
      <c r="U58" s="6">
        <v>1</v>
      </c>
      <c r="V58" s="6" t="s">
        <v>29</v>
      </c>
      <c r="W58" s="6" t="s">
        <v>30</v>
      </c>
    </row>
    <row r="59" spans="1:23" s="6" customFormat="1" hidden="1" outlineLevel="2" x14ac:dyDescent="0.3">
      <c r="A59" s="6">
        <v>42</v>
      </c>
      <c r="B59" s="6" t="s">
        <v>52</v>
      </c>
      <c r="C59" s="6" t="s">
        <v>24</v>
      </c>
      <c r="D59" s="6" t="s">
        <v>81</v>
      </c>
      <c r="E59" s="6" t="s">
        <v>40</v>
      </c>
      <c r="F59" s="6" t="s">
        <v>65</v>
      </c>
      <c r="G59" s="6">
        <v>4</v>
      </c>
      <c r="H59" s="6">
        <v>1</v>
      </c>
      <c r="I59" s="6">
        <v>2</v>
      </c>
      <c r="J59" s="6">
        <f t="shared" si="6"/>
        <v>2</v>
      </c>
      <c r="K59" s="6">
        <v>40</v>
      </c>
      <c r="L59" s="6">
        <f t="shared" si="7"/>
        <v>80</v>
      </c>
      <c r="M59" s="6">
        <v>12</v>
      </c>
      <c r="N59" s="6">
        <v>12</v>
      </c>
      <c r="O59" s="6">
        <f t="shared" si="2"/>
        <v>6.72</v>
      </c>
      <c r="R59" s="6">
        <v>1</v>
      </c>
      <c r="U59" s="6">
        <v>1</v>
      </c>
      <c r="V59" s="6" t="s">
        <v>29</v>
      </c>
      <c r="W59" s="6" t="s">
        <v>30</v>
      </c>
    </row>
    <row r="60" spans="1:23" s="6" customFormat="1" hidden="1" outlineLevel="2" x14ac:dyDescent="0.3">
      <c r="A60" s="6">
        <v>43</v>
      </c>
      <c r="B60" s="6" t="s">
        <v>52</v>
      </c>
      <c r="C60" s="6" t="s">
        <v>24</v>
      </c>
      <c r="D60" s="6" t="s">
        <v>81</v>
      </c>
      <c r="E60" s="6" t="s">
        <v>40</v>
      </c>
      <c r="F60" s="6" t="s">
        <v>65</v>
      </c>
      <c r="G60" s="6">
        <v>4</v>
      </c>
      <c r="H60" s="6">
        <v>1</v>
      </c>
      <c r="I60" s="6">
        <v>1</v>
      </c>
      <c r="J60" s="6">
        <f t="shared" si="6"/>
        <v>1</v>
      </c>
      <c r="K60" s="6">
        <v>40</v>
      </c>
      <c r="L60" s="6">
        <f t="shared" si="7"/>
        <v>40</v>
      </c>
      <c r="M60" s="6">
        <v>12</v>
      </c>
      <c r="N60" s="6">
        <v>12</v>
      </c>
      <c r="O60" s="6">
        <f t="shared" si="2"/>
        <v>3.36</v>
      </c>
      <c r="R60" s="6">
        <v>1</v>
      </c>
      <c r="U60" s="6">
        <v>1</v>
      </c>
      <c r="V60" s="6" t="s">
        <v>29</v>
      </c>
      <c r="W60" s="6" t="s">
        <v>30</v>
      </c>
    </row>
    <row r="61" spans="1:23" s="6" customFormat="1" hidden="1" outlineLevel="2" x14ac:dyDescent="0.3">
      <c r="A61" s="6">
        <v>44</v>
      </c>
      <c r="B61" s="6" t="s">
        <v>52</v>
      </c>
      <c r="C61" s="6" t="s">
        <v>24</v>
      </c>
      <c r="D61" s="6" t="s">
        <v>93</v>
      </c>
      <c r="E61" s="6" t="s">
        <v>40</v>
      </c>
      <c r="F61" s="6" t="s">
        <v>65</v>
      </c>
      <c r="G61" s="6">
        <v>4</v>
      </c>
      <c r="H61" s="6">
        <v>1</v>
      </c>
      <c r="I61" s="6">
        <v>1</v>
      </c>
      <c r="J61" s="6">
        <f t="shared" si="6"/>
        <v>1</v>
      </c>
      <c r="K61" s="6">
        <v>40</v>
      </c>
      <c r="L61" s="6">
        <f t="shared" si="7"/>
        <v>40</v>
      </c>
      <c r="M61" s="6">
        <v>12</v>
      </c>
      <c r="N61" s="6">
        <v>12</v>
      </c>
      <c r="O61" s="6">
        <f t="shared" si="2"/>
        <v>3.36</v>
      </c>
      <c r="R61" s="6">
        <v>1</v>
      </c>
      <c r="U61" s="6">
        <v>1</v>
      </c>
      <c r="V61" s="6" t="s">
        <v>29</v>
      </c>
      <c r="W61" s="6" t="s">
        <v>30</v>
      </c>
    </row>
    <row r="62" spans="1:23" s="6" customFormat="1" hidden="1" outlineLevel="2" x14ac:dyDescent="0.3">
      <c r="A62" s="6">
        <v>45</v>
      </c>
      <c r="B62" s="6" t="s">
        <v>52</v>
      </c>
      <c r="C62" s="6" t="s">
        <v>24</v>
      </c>
      <c r="D62" s="6" t="s">
        <v>94</v>
      </c>
      <c r="E62" s="6" t="s">
        <v>40</v>
      </c>
      <c r="F62" s="6" t="s">
        <v>65</v>
      </c>
      <c r="G62" s="6">
        <v>4</v>
      </c>
      <c r="H62" s="6">
        <v>1</v>
      </c>
      <c r="I62" s="6">
        <v>2</v>
      </c>
      <c r="J62" s="6">
        <f t="shared" si="6"/>
        <v>2</v>
      </c>
      <c r="K62" s="6">
        <v>40</v>
      </c>
      <c r="L62" s="6">
        <f t="shared" si="7"/>
        <v>80</v>
      </c>
      <c r="M62" s="6">
        <v>12</v>
      </c>
      <c r="N62" s="6">
        <v>12</v>
      </c>
      <c r="O62" s="6">
        <f t="shared" si="2"/>
        <v>6.72</v>
      </c>
      <c r="R62" s="6">
        <v>1</v>
      </c>
      <c r="U62" s="6">
        <v>1</v>
      </c>
      <c r="V62" s="6" t="s">
        <v>29</v>
      </c>
      <c r="W62" s="6" t="s">
        <v>30</v>
      </c>
    </row>
    <row r="63" spans="1:23" s="6" customFormat="1" hidden="1" outlineLevel="2" x14ac:dyDescent="0.3">
      <c r="A63" s="6">
        <v>46</v>
      </c>
      <c r="B63" s="6" t="s">
        <v>52</v>
      </c>
      <c r="C63" s="6" t="s">
        <v>24</v>
      </c>
      <c r="D63" s="6" t="s">
        <v>94</v>
      </c>
      <c r="E63" s="6" t="s">
        <v>40</v>
      </c>
      <c r="F63" s="6" t="s">
        <v>65</v>
      </c>
      <c r="G63" s="6">
        <v>4</v>
      </c>
      <c r="H63" s="6">
        <v>2</v>
      </c>
      <c r="I63" s="6">
        <v>1</v>
      </c>
      <c r="J63" s="6">
        <f t="shared" si="6"/>
        <v>2</v>
      </c>
      <c r="K63" s="6">
        <v>40</v>
      </c>
      <c r="L63" s="6">
        <f t="shared" si="7"/>
        <v>80</v>
      </c>
      <c r="M63" s="6">
        <v>12</v>
      </c>
      <c r="N63" s="6">
        <v>12</v>
      </c>
      <c r="O63" s="6">
        <f t="shared" si="2"/>
        <v>6.72</v>
      </c>
      <c r="R63" s="6">
        <v>1</v>
      </c>
      <c r="U63" s="6">
        <v>1</v>
      </c>
      <c r="V63" s="6" t="s">
        <v>29</v>
      </c>
      <c r="W63" s="6" t="s">
        <v>30</v>
      </c>
    </row>
    <row r="64" spans="1:23" s="6" customFormat="1" ht="26.4" hidden="1" outlineLevel="2" x14ac:dyDescent="0.3">
      <c r="A64" s="6">
        <v>47</v>
      </c>
      <c r="B64" s="6" t="s">
        <v>52</v>
      </c>
      <c r="C64" s="6" t="s">
        <v>24</v>
      </c>
      <c r="D64" s="6" t="s">
        <v>95</v>
      </c>
      <c r="E64" s="6" t="s">
        <v>40</v>
      </c>
      <c r="F64" s="6" t="s">
        <v>65</v>
      </c>
      <c r="G64" s="6">
        <v>4</v>
      </c>
      <c r="H64" s="6">
        <v>1</v>
      </c>
      <c r="I64" s="6">
        <v>2</v>
      </c>
      <c r="J64" s="6">
        <f t="shared" si="6"/>
        <v>2</v>
      </c>
      <c r="K64" s="6">
        <v>40</v>
      </c>
      <c r="L64" s="6">
        <f t="shared" si="7"/>
        <v>80</v>
      </c>
      <c r="M64" s="6">
        <v>12</v>
      </c>
      <c r="N64" s="6">
        <v>12</v>
      </c>
      <c r="O64" s="6">
        <f t="shared" si="2"/>
        <v>6.72</v>
      </c>
      <c r="R64" s="6">
        <v>1</v>
      </c>
      <c r="U64" s="6">
        <v>1</v>
      </c>
      <c r="V64" s="6" t="s">
        <v>29</v>
      </c>
      <c r="W64" s="6" t="s">
        <v>30</v>
      </c>
    </row>
    <row r="65" spans="1:23" s="6" customFormat="1" hidden="1" outlineLevel="2" x14ac:dyDescent="0.3">
      <c r="A65" s="6">
        <v>48</v>
      </c>
      <c r="B65" s="6" t="s">
        <v>52</v>
      </c>
      <c r="C65" s="6" t="s">
        <v>24</v>
      </c>
      <c r="D65" s="6" t="s">
        <v>96</v>
      </c>
      <c r="E65" s="6" t="s">
        <v>40</v>
      </c>
      <c r="F65" s="6" t="s">
        <v>65</v>
      </c>
      <c r="G65" s="6">
        <v>4</v>
      </c>
      <c r="H65" s="6">
        <v>1</v>
      </c>
      <c r="I65" s="6">
        <v>2</v>
      </c>
      <c r="J65" s="6">
        <f t="shared" si="6"/>
        <v>2</v>
      </c>
      <c r="K65" s="6">
        <v>40</v>
      </c>
      <c r="L65" s="6">
        <f t="shared" si="7"/>
        <v>80</v>
      </c>
      <c r="M65" s="6">
        <v>12</v>
      </c>
      <c r="N65" s="6">
        <v>12</v>
      </c>
      <c r="O65" s="6">
        <f t="shared" si="2"/>
        <v>6.72</v>
      </c>
      <c r="R65" s="6">
        <v>1</v>
      </c>
      <c r="U65" s="6">
        <v>1</v>
      </c>
      <c r="V65" s="6" t="s">
        <v>29</v>
      </c>
      <c r="W65" s="6" t="s">
        <v>30</v>
      </c>
    </row>
    <row r="66" spans="1:23" s="6" customFormat="1" hidden="1" outlineLevel="2" x14ac:dyDescent="0.3">
      <c r="A66" s="6">
        <v>49</v>
      </c>
      <c r="B66" s="6" t="s">
        <v>52</v>
      </c>
      <c r="C66" s="6" t="s">
        <v>24</v>
      </c>
      <c r="D66" s="6" t="s">
        <v>97</v>
      </c>
      <c r="E66" s="6" t="s">
        <v>40</v>
      </c>
      <c r="F66" s="6" t="s">
        <v>65</v>
      </c>
      <c r="G66" s="6">
        <v>4</v>
      </c>
      <c r="H66" s="6">
        <v>1</v>
      </c>
      <c r="I66" s="6">
        <v>2</v>
      </c>
      <c r="J66" s="6">
        <f t="shared" si="6"/>
        <v>2</v>
      </c>
      <c r="K66" s="6">
        <v>40</v>
      </c>
      <c r="L66" s="6">
        <f t="shared" si="7"/>
        <v>80</v>
      </c>
      <c r="M66" s="6">
        <v>12</v>
      </c>
      <c r="N66" s="6">
        <v>12</v>
      </c>
      <c r="O66" s="6">
        <f t="shared" si="2"/>
        <v>6.72</v>
      </c>
      <c r="R66" s="6">
        <v>1</v>
      </c>
      <c r="U66" s="6">
        <v>1</v>
      </c>
      <c r="V66" s="6" t="s">
        <v>29</v>
      </c>
      <c r="W66" s="6" t="s">
        <v>30</v>
      </c>
    </row>
    <row r="67" spans="1:23" s="6" customFormat="1" hidden="1" outlineLevel="2" x14ac:dyDescent="0.3">
      <c r="A67" s="6">
        <v>50</v>
      </c>
      <c r="B67" s="6" t="s">
        <v>52</v>
      </c>
      <c r="C67" s="6" t="s">
        <v>24</v>
      </c>
      <c r="D67" s="6" t="s">
        <v>98</v>
      </c>
      <c r="E67" s="6" t="s">
        <v>40</v>
      </c>
      <c r="F67" s="6" t="s">
        <v>65</v>
      </c>
      <c r="G67" s="6">
        <v>4</v>
      </c>
      <c r="H67" s="6">
        <v>3</v>
      </c>
      <c r="I67" s="6">
        <v>2</v>
      </c>
      <c r="J67" s="6">
        <f t="shared" si="6"/>
        <v>6</v>
      </c>
      <c r="K67" s="6">
        <v>40</v>
      </c>
      <c r="L67" s="6">
        <f t="shared" si="7"/>
        <v>240</v>
      </c>
      <c r="M67" s="6">
        <v>12</v>
      </c>
      <c r="N67" s="6">
        <v>12</v>
      </c>
      <c r="O67" s="6">
        <f t="shared" si="2"/>
        <v>20.16</v>
      </c>
      <c r="R67" s="6">
        <v>1</v>
      </c>
      <c r="U67" s="6">
        <v>1</v>
      </c>
      <c r="V67" s="6" t="s">
        <v>29</v>
      </c>
      <c r="W67" s="6" t="s">
        <v>30</v>
      </c>
    </row>
    <row r="68" spans="1:23" s="6" customFormat="1" hidden="1" outlineLevel="2" x14ac:dyDescent="0.3">
      <c r="A68" s="6">
        <v>51</v>
      </c>
      <c r="B68" s="6" t="s">
        <v>52</v>
      </c>
      <c r="C68" s="6" t="s">
        <v>24</v>
      </c>
      <c r="D68" s="6" t="s">
        <v>98</v>
      </c>
      <c r="E68" s="6" t="s">
        <v>40</v>
      </c>
      <c r="F68" s="6" t="s">
        <v>65</v>
      </c>
      <c r="G68" s="6">
        <v>4</v>
      </c>
      <c r="H68" s="6">
        <v>2</v>
      </c>
      <c r="I68" s="6">
        <v>1</v>
      </c>
      <c r="J68" s="6">
        <f t="shared" si="6"/>
        <v>2</v>
      </c>
      <c r="K68" s="6">
        <v>40</v>
      </c>
      <c r="L68" s="6">
        <f t="shared" si="7"/>
        <v>80</v>
      </c>
      <c r="M68" s="6">
        <v>12</v>
      </c>
      <c r="N68" s="6">
        <v>12</v>
      </c>
      <c r="O68" s="6">
        <f t="shared" si="2"/>
        <v>6.72</v>
      </c>
      <c r="R68" s="6">
        <v>1</v>
      </c>
      <c r="U68" s="6">
        <v>1</v>
      </c>
      <c r="V68" s="6" t="s">
        <v>29</v>
      </c>
      <c r="W68" s="6" t="s">
        <v>30</v>
      </c>
    </row>
    <row r="69" spans="1:23" s="6" customFormat="1" ht="26.4" hidden="1" outlineLevel="2" x14ac:dyDescent="0.3">
      <c r="A69" s="6">
        <v>52</v>
      </c>
      <c r="B69" s="6" t="s">
        <v>52</v>
      </c>
      <c r="C69" s="6" t="s">
        <v>24</v>
      </c>
      <c r="D69" s="6" t="s">
        <v>99</v>
      </c>
      <c r="E69" s="6" t="s">
        <v>40</v>
      </c>
      <c r="F69" s="6" t="s">
        <v>65</v>
      </c>
      <c r="G69" s="6">
        <v>4</v>
      </c>
      <c r="H69" s="6">
        <v>5</v>
      </c>
      <c r="I69" s="6">
        <v>2</v>
      </c>
      <c r="J69" s="6">
        <f t="shared" si="6"/>
        <v>10</v>
      </c>
      <c r="K69" s="6">
        <v>40</v>
      </c>
      <c r="L69" s="6">
        <f t="shared" si="7"/>
        <v>400</v>
      </c>
      <c r="M69" s="6">
        <v>12</v>
      </c>
      <c r="N69" s="6">
        <v>12</v>
      </c>
      <c r="O69" s="6">
        <f t="shared" si="2"/>
        <v>33.6</v>
      </c>
      <c r="R69" s="6">
        <v>1</v>
      </c>
      <c r="U69" s="6">
        <v>1</v>
      </c>
      <c r="V69" s="6" t="s">
        <v>29</v>
      </c>
      <c r="W69" s="6" t="s">
        <v>30</v>
      </c>
    </row>
    <row r="70" spans="1:23" s="6" customFormat="1" hidden="1" outlineLevel="2" x14ac:dyDescent="0.3">
      <c r="A70" s="6">
        <v>53</v>
      </c>
      <c r="B70" s="6" t="s">
        <v>52</v>
      </c>
      <c r="C70" s="6" t="s">
        <v>24</v>
      </c>
      <c r="D70" s="6" t="s">
        <v>100</v>
      </c>
      <c r="E70" s="6" t="s">
        <v>40</v>
      </c>
      <c r="F70" s="6" t="s">
        <v>65</v>
      </c>
      <c r="G70" s="6">
        <v>4</v>
      </c>
      <c r="H70" s="6">
        <v>2</v>
      </c>
      <c r="I70" s="6">
        <v>2</v>
      </c>
      <c r="J70" s="6">
        <f t="shared" si="6"/>
        <v>4</v>
      </c>
      <c r="K70" s="6">
        <v>40</v>
      </c>
      <c r="L70" s="6">
        <f t="shared" si="7"/>
        <v>160</v>
      </c>
      <c r="M70" s="6">
        <v>12</v>
      </c>
      <c r="N70" s="6">
        <v>12</v>
      </c>
      <c r="O70" s="6">
        <f t="shared" ref="O70:O133" si="8">L70*(M70*5+N70*2)/1000</f>
        <v>13.44</v>
      </c>
      <c r="R70" s="6">
        <v>1</v>
      </c>
      <c r="U70" s="6">
        <v>1</v>
      </c>
      <c r="V70" s="6" t="s">
        <v>29</v>
      </c>
      <c r="W70" s="6" t="s">
        <v>30</v>
      </c>
    </row>
    <row r="71" spans="1:23" s="6" customFormat="1" hidden="1" outlineLevel="2" x14ac:dyDescent="0.3">
      <c r="A71" s="6">
        <v>55</v>
      </c>
      <c r="B71" s="6" t="s">
        <v>52</v>
      </c>
      <c r="C71" s="6" t="s">
        <v>24</v>
      </c>
      <c r="D71" s="6" t="s">
        <v>101</v>
      </c>
      <c r="E71" s="6" t="s">
        <v>40</v>
      </c>
      <c r="F71" s="6" t="s">
        <v>65</v>
      </c>
      <c r="G71" s="6">
        <v>4</v>
      </c>
      <c r="H71" s="6">
        <v>1</v>
      </c>
      <c r="I71" s="6">
        <v>2</v>
      </c>
      <c r="J71" s="6">
        <f t="shared" si="6"/>
        <v>2</v>
      </c>
      <c r="K71" s="6">
        <v>40</v>
      </c>
      <c r="L71" s="6">
        <f t="shared" si="7"/>
        <v>80</v>
      </c>
      <c r="M71" s="6">
        <v>12</v>
      </c>
      <c r="N71" s="6">
        <v>12</v>
      </c>
      <c r="O71" s="6">
        <f t="shared" si="8"/>
        <v>6.72</v>
      </c>
      <c r="R71" s="6">
        <v>1</v>
      </c>
      <c r="U71" s="6">
        <v>1</v>
      </c>
      <c r="V71" s="6" t="s">
        <v>29</v>
      </c>
      <c r="W71" s="6" t="s">
        <v>30</v>
      </c>
    </row>
    <row r="72" spans="1:23" s="6" customFormat="1" hidden="1" outlineLevel="2" x14ac:dyDescent="0.3">
      <c r="A72" s="6">
        <v>56</v>
      </c>
      <c r="B72" s="6" t="s">
        <v>52</v>
      </c>
      <c r="C72" s="6" t="s">
        <v>24</v>
      </c>
      <c r="D72" s="6" t="s">
        <v>102</v>
      </c>
      <c r="E72" s="6" t="s">
        <v>40</v>
      </c>
      <c r="F72" s="6" t="s">
        <v>65</v>
      </c>
      <c r="G72" s="6">
        <v>4</v>
      </c>
      <c r="H72" s="6">
        <v>1</v>
      </c>
      <c r="I72" s="6">
        <v>2</v>
      </c>
      <c r="J72" s="6">
        <f t="shared" si="6"/>
        <v>2</v>
      </c>
      <c r="K72" s="6">
        <v>40</v>
      </c>
      <c r="L72" s="6">
        <f t="shared" si="7"/>
        <v>80</v>
      </c>
      <c r="M72" s="6">
        <v>12</v>
      </c>
      <c r="N72" s="6">
        <v>12</v>
      </c>
      <c r="O72" s="6">
        <f t="shared" si="8"/>
        <v>6.72</v>
      </c>
      <c r="R72" s="6">
        <v>1</v>
      </c>
      <c r="U72" s="6">
        <v>1</v>
      </c>
      <c r="V72" s="6" t="s">
        <v>29</v>
      </c>
      <c r="W72" s="6" t="s">
        <v>30</v>
      </c>
    </row>
    <row r="73" spans="1:23" s="6" customFormat="1" hidden="1" outlineLevel="2" x14ac:dyDescent="0.3">
      <c r="A73" s="6">
        <v>57</v>
      </c>
      <c r="B73" s="6" t="s">
        <v>52</v>
      </c>
      <c r="C73" s="6" t="s">
        <v>24</v>
      </c>
      <c r="D73" s="6" t="s">
        <v>103</v>
      </c>
      <c r="E73" s="6" t="s">
        <v>40</v>
      </c>
      <c r="F73" s="6" t="s">
        <v>65</v>
      </c>
      <c r="G73" s="6">
        <v>4</v>
      </c>
      <c r="H73" s="6">
        <v>1</v>
      </c>
      <c r="I73" s="6">
        <v>2</v>
      </c>
      <c r="J73" s="6">
        <f t="shared" si="6"/>
        <v>2</v>
      </c>
      <c r="K73" s="6">
        <v>40</v>
      </c>
      <c r="L73" s="6">
        <f t="shared" si="7"/>
        <v>80</v>
      </c>
      <c r="M73" s="6">
        <v>12</v>
      </c>
      <c r="N73" s="6">
        <v>12</v>
      </c>
      <c r="O73" s="6">
        <f t="shared" si="8"/>
        <v>6.72</v>
      </c>
      <c r="R73" s="6">
        <v>1</v>
      </c>
      <c r="U73" s="6">
        <v>1</v>
      </c>
      <c r="V73" s="6" t="s">
        <v>29</v>
      </c>
      <c r="W73" s="6" t="s">
        <v>30</v>
      </c>
    </row>
    <row r="74" spans="1:23" s="6" customFormat="1" hidden="1" outlineLevel="2" x14ac:dyDescent="0.3">
      <c r="A74" s="6">
        <v>59</v>
      </c>
      <c r="B74" s="6" t="s">
        <v>52</v>
      </c>
      <c r="C74" s="6" t="s">
        <v>24</v>
      </c>
      <c r="D74" s="6" t="s">
        <v>104</v>
      </c>
      <c r="E74" s="6" t="s">
        <v>40</v>
      </c>
      <c r="F74" s="6" t="s">
        <v>65</v>
      </c>
      <c r="G74" s="6">
        <v>4</v>
      </c>
      <c r="H74" s="6">
        <v>1</v>
      </c>
      <c r="I74" s="6">
        <v>2</v>
      </c>
      <c r="J74" s="6">
        <f t="shared" si="6"/>
        <v>2</v>
      </c>
      <c r="K74" s="6">
        <v>40</v>
      </c>
      <c r="L74" s="6">
        <f t="shared" si="7"/>
        <v>80</v>
      </c>
      <c r="M74" s="6">
        <v>12</v>
      </c>
      <c r="N74" s="6">
        <v>12</v>
      </c>
      <c r="O74" s="6">
        <f t="shared" si="8"/>
        <v>6.72</v>
      </c>
      <c r="R74" s="6">
        <v>1</v>
      </c>
      <c r="U74" s="6">
        <v>1</v>
      </c>
      <c r="V74" s="6" t="s">
        <v>29</v>
      </c>
      <c r="W74" s="6" t="s">
        <v>30</v>
      </c>
    </row>
    <row r="75" spans="1:23" s="6" customFormat="1" hidden="1" outlineLevel="2" x14ac:dyDescent="0.3">
      <c r="A75" s="6">
        <v>60</v>
      </c>
      <c r="B75" s="6" t="s">
        <v>52</v>
      </c>
      <c r="C75" s="6" t="s">
        <v>24</v>
      </c>
      <c r="D75" s="6" t="s">
        <v>105</v>
      </c>
      <c r="E75" s="6" t="s">
        <v>40</v>
      </c>
      <c r="F75" s="6" t="s">
        <v>65</v>
      </c>
      <c r="G75" s="6">
        <v>4</v>
      </c>
      <c r="H75" s="6">
        <v>1</v>
      </c>
      <c r="I75" s="6">
        <v>2</v>
      </c>
      <c r="J75" s="6">
        <f t="shared" si="6"/>
        <v>2</v>
      </c>
      <c r="K75" s="6">
        <v>40</v>
      </c>
      <c r="L75" s="6">
        <f t="shared" si="7"/>
        <v>80</v>
      </c>
      <c r="M75" s="6">
        <v>12</v>
      </c>
      <c r="N75" s="6">
        <v>12</v>
      </c>
      <c r="O75" s="6">
        <f t="shared" si="8"/>
        <v>6.72</v>
      </c>
      <c r="R75" s="6">
        <v>1</v>
      </c>
      <c r="U75" s="6">
        <v>1</v>
      </c>
      <c r="V75" s="6" t="s">
        <v>29</v>
      </c>
      <c r="W75" s="6" t="s">
        <v>30</v>
      </c>
    </row>
    <row r="76" spans="1:23" s="6" customFormat="1" hidden="1" outlineLevel="2" x14ac:dyDescent="0.3">
      <c r="A76" s="6">
        <v>61</v>
      </c>
      <c r="B76" s="6" t="s">
        <v>52</v>
      </c>
      <c r="C76" s="6" t="s">
        <v>24</v>
      </c>
      <c r="D76" s="6" t="s">
        <v>106</v>
      </c>
      <c r="E76" s="6" t="s">
        <v>40</v>
      </c>
      <c r="F76" s="6" t="s">
        <v>65</v>
      </c>
      <c r="G76" s="6">
        <v>4</v>
      </c>
      <c r="H76" s="6">
        <v>1</v>
      </c>
      <c r="I76" s="6">
        <v>2</v>
      </c>
      <c r="J76" s="6">
        <f t="shared" si="6"/>
        <v>2</v>
      </c>
      <c r="K76" s="6">
        <v>40</v>
      </c>
      <c r="L76" s="6">
        <f t="shared" si="7"/>
        <v>80</v>
      </c>
      <c r="M76" s="6">
        <v>12</v>
      </c>
      <c r="N76" s="6">
        <v>12</v>
      </c>
      <c r="O76" s="6">
        <f t="shared" si="8"/>
        <v>6.72</v>
      </c>
      <c r="R76" s="6">
        <v>1</v>
      </c>
      <c r="U76" s="6">
        <v>1</v>
      </c>
      <c r="V76" s="6" t="s">
        <v>29</v>
      </c>
      <c r="W76" s="6" t="s">
        <v>30</v>
      </c>
    </row>
    <row r="77" spans="1:23" s="6" customFormat="1" hidden="1" outlineLevel="2" x14ac:dyDescent="0.3">
      <c r="A77" s="6">
        <v>62</v>
      </c>
      <c r="B77" s="6" t="s">
        <v>52</v>
      </c>
      <c r="C77" s="6" t="s">
        <v>24</v>
      </c>
      <c r="D77" s="6" t="s">
        <v>107</v>
      </c>
      <c r="E77" s="6" t="s">
        <v>40</v>
      </c>
      <c r="F77" s="6" t="s">
        <v>65</v>
      </c>
      <c r="G77" s="6">
        <v>4</v>
      </c>
      <c r="H77" s="6">
        <v>1</v>
      </c>
      <c r="I77" s="6">
        <v>2</v>
      </c>
      <c r="J77" s="6">
        <f t="shared" si="6"/>
        <v>2</v>
      </c>
      <c r="K77" s="6">
        <v>40</v>
      </c>
      <c r="L77" s="6">
        <f t="shared" si="7"/>
        <v>80</v>
      </c>
      <c r="M77" s="6">
        <v>12</v>
      </c>
      <c r="N77" s="6">
        <v>12</v>
      </c>
      <c r="O77" s="6">
        <f t="shared" si="8"/>
        <v>6.72</v>
      </c>
      <c r="R77" s="6">
        <v>1</v>
      </c>
      <c r="U77" s="6">
        <v>1</v>
      </c>
      <c r="V77" s="6" t="s">
        <v>29</v>
      </c>
      <c r="W77" s="6" t="s">
        <v>30</v>
      </c>
    </row>
    <row r="78" spans="1:23" s="6" customFormat="1" hidden="1" outlineLevel="2" x14ac:dyDescent="0.3">
      <c r="A78" s="6">
        <v>63</v>
      </c>
      <c r="B78" s="6" t="s">
        <v>52</v>
      </c>
      <c r="C78" s="6" t="s">
        <v>24</v>
      </c>
      <c r="D78" s="6" t="s">
        <v>108</v>
      </c>
      <c r="E78" s="6" t="s">
        <v>40</v>
      </c>
      <c r="F78" s="6" t="s">
        <v>65</v>
      </c>
      <c r="G78" s="6">
        <v>4</v>
      </c>
      <c r="H78" s="6">
        <v>1</v>
      </c>
      <c r="I78" s="6">
        <v>2</v>
      </c>
      <c r="J78" s="6">
        <f t="shared" si="6"/>
        <v>2</v>
      </c>
      <c r="K78" s="6">
        <v>40</v>
      </c>
      <c r="L78" s="6">
        <f t="shared" si="7"/>
        <v>80</v>
      </c>
      <c r="M78" s="6">
        <v>12</v>
      </c>
      <c r="N78" s="6">
        <v>12</v>
      </c>
      <c r="O78" s="6">
        <f t="shared" si="8"/>
        <v>6.72</v>
      </c>
      <c r="R78" s="6">
        <v>1</v>
      </c>
      <c r="U78" s="6">
        <v>1</v>
      </c>
      <c r="V78" s="6" t="s">
        <v>29</v>
      </c>
      <c r="W78" s="6" t="s">
        <v>30</v>
      </c>
    </row>
    <row r="79" spans="1:23" s="6" customFormat="1" hidden="1" outlineLevel="2" x14ac:dyDescent="0.3">
      <c r="A79" s="6">
        <v>67</v>
      </c>
      <c r="B79" s="6" t="s">
        <v>52</v>
      </c>
      <c r="C79" s="6" t="s">
        <v>24</v>
      </c>
      <c r="D79" s="6" t="s">
        <v>109</v>
      </c>
      <c r="E79" s="6" t="s">
        <v>40</v>
      </c>
      <c r="F79" s="6" t="s">
        <v>65</v>
      </c>
      <c r="G79" s="6">
        <v>4</v>
      </c>
      <c r="H79" s="6">
        <v>2</v>
      </c>
      <c r="I79" s="6">
        <v>2</v>
      </c>
      <c r="J79" s="6">
        <f t="shared" si="6"/>
        <v>4</v>
      </c>
      <c r="K79" s="6">
        <v>40</v>
      </c>
      <c r="L79" s="6">
        <f t="shared" si="7"/>
        <v>160</v>
      </c>
      <c r="M79" s="6">
        <v>12</v>
      </c>
      <c r="N79" s="6">
        <v>12</v>
      </c>
      <c r="O79" s="6">
        <f t="shared" si="8"/>
        <v>13.44</v>
      </c>
      <c r="R79" s="6">
        <v>1</v>
      </c>
      <c r="U79" s="6">
        <v>1</v>
      </c>
      <c r="V79" s="6" t="s">
        <v>29</v>
      </c>
      <c r="W79" s="6" t="s">
        <v>30</v>
      </c>
    </row>
    <row r="80" spans="1:23" s="6" customFormat="1" hidden="1" outlineLevel="2" x14ac:dyDescent="0.3">
      <c r="A80" s="6">
        <v>69</v>
      </c>
      <c r="B80" s="6" t="s">
        <v>52</v>
      </c>
      <c r="C80" s="6" t="s">
        <v>24</v>
      </c>
      <c r="D80" s="6" t="s">
        <v>110</v>
      </c>
      <c r="E80" s="6" t="s">
        <v>40</v>
      </c>
      <c r="F80" s="6" t="s">
        <v>65</v>
      </c>
      <c r="G80" s="6">
        <v>4</v>
      </c>
      <c r="H80" s="6">
        <v>2</v>
      </c>
      <c r="I80" s="6">
        <v>2</v>
      </c>
      <c r="J80" s="6">
        <f t="shared" si="6"/>
        <v>4</v>
      </c>
      <c r="K80" s="6">
        <v>40</v>
      </c>
      <c r="L80" s="6">
        <f t="shared" si="7"/>
        <v>160</v>
      </c>
      <c r="M80" s="6">
        <v>12</v>
      </c>
      <c r="N80" s="6">
        <v>12</v>
      </c>
      <c r="O80" s="6">
        <f t="shared" si="8"/>
        <v>13.44</v>
      </c>
      <c r="R80" s="6">
        <v>1</v>
      </c>
      <c r="U80" s="6">
        <v>1</v>
      </c>
      <c r="V80" s="6" t="s">
        <v>29</v>
      </c>
      <c r="W80" s="6" t="s">
        <v>30</v>
      </c>
    </row>
    <row r="81" spans="1:23" s="6" customFormat="1" hidden="1" outlineLevel="2" x14ac:dyDescent="0.3">
      <c r="A81" s="6">
        <v>70</v>
      </c>
      <c r="B81" s="6" t="s">
        <v>52</v>
      </c>
      <c r="C81" s="6" t="s">
        <v>24</v>
      </c>
      <c r="D81" s="6" t="s">
        <v>111</v>
      </c>
      <c r="E81" s="6" t="s">
        <v>40</v>
      </c>
      <c r="F81" s="6" t="s">
        <v>65</v>
      </c>
      <c r="G81" s="6">
        <v>4</v>
      </c>
      <c r="H81" s="6">
        <v>4</v>
      </c>
      <c r="I81" s="6">
        <v>2</v>
      </c>
      <c r="J81" s="6">
        <f t="shared" si="6"/>
        <v>8</v>
      </c>
      <c r="K81" s="6">
        <v>40</v>
      </c>
      <c r="L81" s="6">
        <f t="shared" si="7"/>
        <v>320</v>
      </c>
      <c r="M81" s="6">
        <v>12</v>
      </c>
      <c r="N81" s="6">
        <v>12</v>
      </c>
      <c r="O81" s="6">
        <f t="shared" si="8"/>
        <v>26.88</v>
      </c>
      <c r="R81" s="6">
        <v>1</v>
      </c>
      <c r="U81" s="6">
        <v>1</v>
      </c>
      <c r="V81" s="6" t="s">
        <v>29</v>
      </c>
      <c r="W81" s="6" t="s">
        <v>30</v>
      </c>
    </row>
    <row r="82" spans="1:23" s="6" customFormat="1" hidden="1" outlineLevel="2" x14ac:dyDescent="0.3">
      <c r="A82" s="6">
        <v>71</v>
      </c>
      <c r="B82" s="6" t="s">
        <v>52</v>
      </c>
      <c r="C82" s="6" t="s">
        <v>24</v>
      </c>
      <c r="D82" s="6" t="s">
        <v>112</v>
      </c>
      <c r="E82" s="6" t="s">
        <v>40</v>
      </c>
      <c r="F82" s="6" t="s">
        <v>65</v>
      </c>
      <c r="G82" s="6">
        <v>4</v>
      </c>
      <c r="H82" s="6">
        <v>4</v>
      </c>
      <c r="I82" s="6">
        <v>2</v>
      </c>
      <c r="J82" s="6">
        <f t="shared" si="6"/>
        <v>8</v>
      </c>
      <c r="K82" s="6">
        <v>40</v>
      </c>
      <c r="L82" s="6">
        <f t="shared" si="7"/>
        <v>320</v>
      </c>
      <c r="M82" s="6">
        <v>12</v>
      </c>
      <c r="N82" s="6">
        <v>12</v>
      </c>
      <c r="O82" s="6">
        <f t="shared" si="8"/>
        <v>26.88</v>
      </c>
      <c r="R82" s="6">
        <v>1</v>
      </c>
      <c r="U82" s="6">
        <v>1</v>
      </c>
      <c r="V82" s="6" t="s">
        <v>29</v>
      </c>
      <c r="W82" s="6" t="s">
        <v>30</v>
      </c>
    </row>
    <row r="83" spans="1:23" s="6" customFormat="1" ht="26.4" hidden="1" outlineLevel="2" x14ac:dyDescent="0.3">
      <c r="A83" s="6">
        <v>72</v>
      </c>
      <c r="B83" s="6" t="s">
        <v>52</v>
      </c>
      <c r="C83" s="6" t="s">
        <v>24</v>
      </c>
      <c r="D83" s="6" t="s">
        <v>113</v>
      </c>
      <c r="E83" s="6" t="s">
        <v>40</v>
      </c>
      <c r="F83" s="6" t="s">
        <v>65</v>
      </c>
      <c r="G83" s="6">
        <v>4</v>
      </c>
      <c r="H83" s="6">
        <v>1</v>
      </c>
      <c r="I83" s="6">
        <v>1</v>
      </c>
      <c r="J83" s="6">
        <f t="shared" si="6"/>
        <v>1</v>
      </c>
      <c r="K83" s="6">
        <v>40</v>
      </c>
      <c r="L83" s="6">
        <f t="shared" si="7"/>
        <v>40</v>
      </c>
      <c r="M83" s="6">
        <v>12</v>
      </c>
      <c r="N83" s="6">
        <v>12</v>
      </c>
      <c r="O83" s="6">
        <f t="shared" si="8"/>
        <v>3.36</v>
      </c>
      <c r="R83" s="6">
        <v>1</v>
      </c>
      <c r="U83" s="6">
        <v>1</v>
      </c>
      <c r="V83" s="6" t="s">
        <v>29</v>
      </c>
      <c r="W83" s="6" t="s">
        <v>30</v>
      </c>
    </row>
    <row r="84" spans="1:23" s="6" customFormat="1" ht="26.4" hidden="1" outlineLevel="2" x14ac:dyDescent="0.3">
      <c r="A84" s="6">
        <v>73</v>
      </c>
      <c r="B84" s="6" t="s">
        <v>52</v>
      </c>
      <c r="C84" s="6" t="s">
        <v>24</v>
      </c>
      <c r="D84" s="6" t="s">
        <v>113</v>
      </c>
      <c r="E84" s="6" t="s">
        <v>40</v>
      </c>
      <c r="F84" s="6" t="s">
        <v>65</v>
      </c>
      <c r="G84" s="6">
        <v>4</v>
      </c>
      <c r="H84" s="6">
        <v>1</v>
      </c>
      <c r="I84" s="6">
        <v>2</v>
      </c>
      <c r="J84" s="6">
        <f t="shared" si="6"/>
        <v>2</v>
      </c>
      <c r="K84" s="6">
        <v>40</v>
      </c>
      <c r="L84" s="6">
        <f t="shared" si="7"/>
        <v>80</v>
      </c>
      <c r="M84" s="6">
        <v>12</v>
      </c>
      <c r="N84" s="6">
        <v>12</v>
      </c>
      <c r="O84" s="6">
        <f t="shared" si="8"/>
        <v>6.72</v>
      </c>
      <c r="R84" s="6">
        <v>1</v>
      </c>
      <c r="U84" s="6">
        <v>1</v>
      </c>
      <c r="V84" s="6" t="s">
        <v>29</v>
      </c>
      <c r="W84" s="6" t="s">
        <v>30</v>
      </c>
    </row>
    <row r="85" spans="1:23" s="6" customFormat="1" hidden="1" outlineLevel="2" x14ac:dyDescent="0.3">
      <c r="A85" s="6">
        <v>77</v>
      </c>
      <c r="B85" s="6" t="s">
        <v>57</v>
      </c>
      <c r="C85" s="6" t="s">
        <v>24</v>
      </c>
      <c r="D85" s="6" t="s">
        <v>58</v>
      </c>
      <c r="E85" s="6" t="s">
        <v>40</v>
      </c>
      <c r="F85" s="6" t="s">
        <v>65</v>
      </c>
      <c r="G85" s="6">
        <v>4</v>
      </c>
      <c r="H85" s="6">
        <v>1</v>
      </c>
      <c r="I85" s="6">
        <v>1</v>
      </c>
      <c r="J85" s="6">
        <f t="shared" si="6"/>
        <v>1</v>
      </c>
      <c r="K85" s="6">
        <v>40</v>
      </c>
      <c r="L85" s="6">
        <f t="shared" si="7"/>
        <v>40</v>
      </c>
      <c r="M85" s="6">
        <v>12</v>
      </c>
      <c r="N85" s="6">
        <v>12</v>
      </c>
      <c r="O85" s="6">
        <f t="shared" si="8"/>
        <v>3.36</v>
      </c>
      <c r="R85" s="6">
        <v>1</v>
      </c>
      <c r="U85" s="6">
        <v>1</v>
      </c>
      <c r="V85" s="6" t="s">
        <v>29</v>
      </c>
      <c r="W85" s="6" t="s">
        <v>30</v>
      </c>
    </row>
    <row r="86" spans="1:23" s="6" customFormat="1" ht="26.4" hidden="1" outlineLevel="2" x14ac:dyDescent="0.3">
      <c r="A86" s="6">
        <v>79</v>
      </c>
      <c r="B86" s="6" t="s">
        <v>57</v>
      </c>
      <c r="C86" s="6" t="s">
        <v>24</v>
      </c>
      <c r="D86" s="6" t="s">
        <v>114</v>
      </c>
      <c r="E86" s="6" t="s">
        <v>40</v>
      </c>
      <c r="F86" s="6" t="s">
        <v>65</v>
      </c>
      <c r="G86" s="6">
        <v>4</v>
      </c>
      <c r="H86" s="6">
        <v>2</v>
      </c>
      <c r="I86" s="6">
        <v>1</v>
      </c>
      <c r="J86" s="6">
        <f t="shared" si="6"/>
        <v>2</v>
      </c>
      <c r="K86" s="6">
        <v>40</v>
      </c>
      <c r="L86" s="6">
        <f t="shared" si="7"/>
        <v>80</v>
      </c>
      <c r="M86" s="6">
        <v>12</v>
      </c>
      <c r="N86" s="6">
        <v>12</v>
      </c>
      <c r="O86" s="6">
        <f t="shared" si="8"/>
        <v>6.72</v>
      </c>
      <c r="R86" s="6">
        <v>1</v>
      </c>
      <c r="U86" s="6">
        <v>1</v>
      </c>
      <c r="V86" s="6" t="s">
        <v>29</v>
      </c>
      <c r="W86" s="6" t="s">
        <v>30</v>
      </c>
    </row>
    <row r="87" spans="1:23" s="6" customFormat="1" hidden="1" outlineLevel="2" x14ac:dyDescent="0.3">
      <c r="A87" s="6">
        <v>80</v>
      </c>
      <c r="B87" s="6" t="s">
        <v>57</v>
      </c>
      <c r="C87" s="6" t="s">
        <v>24</v>
      </c>
      <c r="D87" s="6" t="s">
        <v>115</v>
      </c>
      <c r="E87" s="6" t="s">
        <v>40</v>
      </c>
      <c r="F87" s="6" t="s">
        <v>65</v>
      </c>
      <c r="G87" s="6">
        <v>4</v>
      </c>
      <c r="H87" s="6">
        <v>2</v>
      </c>
      <c r="I87" s="6">
        <v>2</v>
      </c>
      <c r="J87" s="6">
        <f t="shared" si="6"/>
        <v>4</v>
      </c>
      <c r="K87" s="6">
        <v>40</v>
      </c>
      <c r="L87" s="6">
        <f t="shared" si="7"/>
        <v>160</v>
      </c>
      <c r="M87" s="6">
        <v>12</v>
      </c>
      <c r="N87" s="6">
        <v>12</v>
      </c>
      <c r="O87" s="6">
        <f t="shared" si="8"/>
        <v>13.44</v>
      </c>
      <c r="R87" s="6">
        <v>1</v>
      </c>
      <c r="U87" s="6">
        <v>1</v>
      </c>
      <c r="V87" s="6" t="s">
        <v>29</v>
      </c>
      <c r="W87" s="6" t="s">
        <v>30</v>
      </c>
    </row>
    <row r="88" spans="1:23" s="6" customFormat="1" hidden="1" outlineLevel="2" x14ac:dyDescent="0.3">
      <c r="A88" s="6">
        <v>82</v>
      </c>
      <c r="B88" s="6" t="s">
        <v>57</v>
      </c>
      <c r="C88" s="6" t="s">
        <v>24</v>
      </c>
      <c r="D88" s="6" t="s">
        <v>116</v>
      </c>
      <c r="E88" s="6" t="s">
        <v>40</v>
      </c>
      <c r="F88" s="6" t="s">
        <v>65</v>
      </c>
      <c r="G88" s="6">
        <v>4</v>
      </c>
      <c r="H88" s="6">
        <v>1</v>
      </c>
      <c r="I88" s="6">
        <v>2</v>
      </c>
      <c r="J88" s="6">
        <f t="shared" si="6"/>
        <v>2</v>
      </c>
      <c r="K88" s="6">
        <v>40</v>
      </c>
      <c r="L88" s="6">
        <f t="shared" si="7"/>
        <v>80</v>
      </c>
      <c r="M88" s="6">
        <v>12</v>
      </c>
      <c r="N88" s="6">
        <v>12</v>
      </c>
      <c r="O88" s="6">
        <f t="shared" si="8"/>
        <v>6.72</v>
      </c>
      <c r="R88" s="6">
        <v>1</v>
      </c>
      <c r="U88" s="6">
        <v>1</v>
      </c>
      <c r="V88" s="6" t="s">
        <v>29</v>
      </c>
      <c r="W88" s="6" t="s">
        <v>30</v>
      </c>
    </row>
    <row r="89" spans="1:23" s="6" customFormat="1" hidden="1" outlineLevel="2" x14ac:dyDescent="0.3">
      <c r="A89" s="6">
        <v>83</v>
      </c>
      <c r="B89" s="6" t="s">
        <v>57</v>
      </c>
      <c r="C89" s="6" t="s">
        <v>24</v>
      </c>
      <c r="D89" s="6" t="s">
        <v>117</v>
      </c>
      <c r="E89" s="6" t="s">
        <v>40</v>
      </c>
      <c r="F89" s="6" t="s">
        <v>65</v>
      </c>
      <c r="G89" s="6">
        <v>4</v>
      </c>
      <c r="H89" s="6">
        <v>3</v>
      </c>
      <c r="I89" s="6">
        <v>2</v>
      </c>
      <c r="J89" s="6">
        <f t="shared" si="6"/>
        <v>6</v>
      </c>
      <c r="K89" s="6">
        <v>40</v>
      </c>
      <c r="L89" s="6">
        <f t="shared" si="7"/>
        <v>240</v>
      </c>
      <c r="M89" s="6">
        <v>12</v>
      </c>
      <c r="N89" s="6">
        <v>12</v>
      </c>
      <c r="O89" s="6">
        <f t="shared" si="8"/>
        <v>20.16</v>
      </c>
      <c r="R89" s="6">
        <v>1</v>
      </c>
      <c r="U89" s="6">
        <v>1</v>
      </c>
      <c r="V89" s="6" t="s">
        <v>29</v>
      </c>
      <c r="W89" s="6" t="s">
        <v>30</v>
      </c>
    </row>
    <row r="90" spans="1:23" s="6" customFormat="1" hidden="1" outlineLevel="2" x14ac:dyDescent="0.3">
      <c r="A90" s="6">
        <v>84</v>
      </c>
      <c r="B90" s="6" t="s">
        <v>57</v>
      </c>
      <c r="C90" s="6" t="s">
        <v>24</v>
      </c>
      <c r="D90" s="6" t="s">
        <v>118</v>
      </c>
      <c r="E90" s="6" t="s">
        <v>40</v>
      </c>
      <c r="F90" s="6" t="s">
        <v>65</v>
      </c>
      <c r="G90" s="6">
        <v>4</v>
      </c>
      <c r="H90" s="6">
        <v>2</v>
      </c>
      <c r="I90" s="6">
        <v>2</v>
      </c>
      <c r="J90" s="6">
        <f t="shared" si="6"/>
        <v>4</v>
      </c>
      <c r="K90" s="6">
        <v>40</v>
      </c>
      <c r="L90" s="6">
        <f t="shared" si="7"/>
        <v>160</v>
      </c>
      <c r="M90" s="6">
        <v>12</v>
      </c>
      <c r="N90" s="6">
        <v>12</v>
      </c>
      <c r="O90" s="6">
        <f t="shared" si="8"/>
        <v>13.44</v>
      </c>
      <c r="R90" s="6">
        <v>1</v>
      </c>
      <c r="U90" s="6">
        <v>1</v>
      </c>
      <c r="V90" s="6" t="s">
        <v>29</v>
      </c>
      <c r="W90" s="6" t="s">
        <v>30</v>
      </c>
    </row>
    <row r="91" spans="1:23" s="6" customFormat="1" hidden="1" outlineLevel="2" x14ac:dyDescent="0.3">
      <c r="A91" s="6">
        <v>85</v>
      </c>
      <c r="B91" s="6" t="s">
        <v>57</v>
      </c>
      <c r="C91" s="6" t="s">
        <v>24</v>
      </c>
      <c r="D91" s="6" t="s">
        <v>119</v>
      </c>
      <c r="E91" s="6" t="s">
        <v>40</v>
      </c>
      <c r="F91" s="6" t="s">
        <v>65</v>
      </c>
      <c r="G91" s="6">
        <v>4</v>
      </c>
      <c r="H91" s="6">
        <v>2</v>
      </c>
      <c r="I91" s="6">
        <v>2</v>
      </c>
      <c r="J91" s="6">
        <f t="shared" si="6"/>
        <v>4</v>
      </c>
      <c r="K91" s="6">
        <v>40</v>
      </c>
      <c r="L91" s="6">
        <f t="shared" si="7"/>
        <v>160</v>
      </c>
      <c r="M91" s="6">
        <v>12</v>
      </c>
      <c r="N91" s="6">
        <v>12</v>
      </c>
      <c r="O91" s="6">
        <f t="shared" si="8"/>
        <v>13.44</v>
      </c>
      <c r="R91" s="6">
        <v>1</v>
      </c>
      <c r="U91" s="6">
        <v>1</v>
      </c>
      <c r="V91" s="6" t="s">
        <v>29</v>
      </c>
      <c r="W91" s="6" t="s">
        <v>30</v>
      </c>
    </row>
    <row r="92" spans="1:23" s="6" customFormat="1" hidden="1" outlineLevel="2" x14ac:dyDescent="0.3">
      <c r="A92" s="6">
        <v>86</v>
      </c>
      <c r="B92" s="6" t="s">
        <v>57</v>
      </c>
      <c r="C92" s="6" t="s">
        <v>24</v>
      </c>
      <c r="D92" s="6" t="s">
        <v>120</v>
      </c>
      <c r="E92" s="6" t="s">
        <v>40</v>
      </c>
      <c r="F92" s="6" t="s">
        <v>65</v>
      </c>
      <c r="G92" s="6">
        <v>4</v>
      </c>
      <c r="H92" s="6">
        <v>1</v>
      </c>
      <c r="I92" s="6">
        <v>2</v>
      </c>
      <c r="J92" s="6">
        <f t="shared" si="6"/>
        <v>2</v>
      </c>
      <c r="K92" s="6">
        <v>40</v>
      </c>
      <c r="L92" s="6">
        <f t="shared" si="7"/>
        <v>80</v>
      </c>
      <c r="M92" s="6">
        <v>12</v>
      </c>
      <c r="N92" s="6">
        <v>12</v>
      </c>
      <c r="O92" s="6">
        <f t="shared" si="8"/>
        <v>6.72</v>
      </c>
      <c r="R92" s="6">
        <v>1</v>
      </c>
      <c r="U92" s="6">
        <v>1</v>
      </c>
      <c r="V92" s="6" t="s">
        <v>29</v>
      </c>
      <c r="W92" s="6" t="s">
        <v>30</v>
      </c>
    </row>
    <row r="93" spans="1:23" s="6" customFormat="1" ht="26.4" hidden="1" outlineLevel="2" x14ac:dyDescent="0.3">
      <c r="A93" s="6">
        <v>91</v>
      </c>
      <c r="B93" s="6" t="s">
        <v>38</v>
      </c>
      <c r="C93" s="6" t="s">
        <v>24</v>
      </c>
      <c r="D93" s="6" t="s">
        <v>121</v>
      </c>
      <c r="E93" s="6" t="s">
        <v>40</v>
      </c>
      <c r="F93" s="6" t="s">
        <v>65</v>
      </c>
      <c r="G93" s="6">
        <v>4</v>
      </c>
      <c r="H93" s="6">
        <v>1</v>
      </c>
      <c r="I93" s="6">
        <v>2</v>
      </c>
      <c r="J93" s="6">
        <f t="shared" ref="J93:J138" si="9">H93*I93</f>
        <v>2</v>
      </c>
      <c r="K93" s="6">
        <v>40</v>
      </c>
      <c r="L93" s="6">
        <f t="shared" ref="L93:L138" si="10">J93*K93</f>
        <v>80</v>
      </c>
      <c r="M93" s="6">
        <v>12</v>
      </c>
      <c r="N93" s="6">
        <v>12</v>
      </c>
      <c r="O93" s="6">
        <f t="shared" si="8"/>
        <v>6.72</v>
      </c>
      <c r="R93" s="6">
        <v>1</v>
      </c>
      <c r="U93" s="6">
        <v>1</v>
      </c>
      <c r="V93" s="6" t="s">
        <v>29</v>
      </c>
      <c r="W93" s="6" t="s">
        <v>30</v>
      </c>
    </row>
    <row r="94" spans="1:23" s="6" customFormat="1" ht="26.4" hidden="1" outlineLevel="2" x14ac:dyDescent="0.3">
      <c r="A94" s="6">
        <v>95</v>
      </c>
      <c r="B94" s="6" t="s">
        <v>38</v>
      </c>
      <c r="C94" s="6" t="s">
        <v>24</v>
      </c>
      <c r="D94" s="6" t="s">
        <v>81</v>
      </c>
      <c r="E94" s="6" t="s">
        <v>40</v>
      </c>
      <c r="F94" s="6" t="s">
        <v>65</v>
      </c>
      <c r="G94" s="6">
        <v>4</v>
      </c>
      <c r="H94" s="6">
        <v>1</v>
      </c>
      <c r="I94" s="6">
        <v>2</v>
      </c>
      <c r="J94" s="6">
        <f t="shared" si="9"/>
        <v>2</v>
      </c>
      <c r="K94" s="6">
        <v>40</v>
      </c>
      <c r="L94" s="6">
        <f t="shared" si="10"/>
        <v>80</v>
      </c>
      <c r="M94" s="6">
        <v>12</v>
      </c>
      <c r="N94" s="6">
        <v>12</v>
      </c>
      <c r="O94" s="6">
        <f t="shared" si="8"/>
        <v>6.72</v>
      </c>
      <c r="R94" s="6">
        <v>1</v>
      </c>
      <c r="U94" s="6">
        <v>1</v>
      </c>
      <c r="V94" s="6" t="s">
        <v>29</v>
      </c>
      <c r="W94" s="6" t="s">
        <v>30</v>
      </c>
    </row>
    <row r="95" spans="1:23" s="6" customFormat="1" ht="26.4" hidden="1" outlineLevel="2" x14ac:dyDescent="0.3">
      <c r="A95" s="6">
        <v>96</v>
      </c>
      <c r="B95" s="6" t="s">
        <v>38</v>
      </c>
      <c r="C95" s="6" t="s">
        <v>24</v>
      </c>
      <c r="D95" s="6" t="s">
        <v>81</v>
      </c>
      <c r="E95" s="6" t="s">
        <v>40</v>
      </c>
      <c r="F95" s="6" t="s">
        <v>65</v>
      </c>
      <c r="G95" s="6">
        <v>4</v>
      </c>
      <c r="H95" s="6">
        <v>1</v>
      </c>
      <c r="I95" s="6">
        <v>1</v>
      </c>
      <c r="J95" s="6">
        <f t="shared" si="9"/>
        <v>1</v>
      </c>
      <c r="K95" s="6">
        <v>40</v>
      </c>
      <c r="L95" s="6">
        <f t="shared" si="10"/>
        <v>40</v>
      </c>
      <c r="M95" s="6">
        <v>12</v>
      </c>
      <c r="N95" s="6">
        <v>12</v>
      </c>
      <c r="O95" s="6">
        <f t="shared" si="8"/>
        <v>3.36</v>
      </c>
      <c r="R95" s="6">
        <v>1</v>
      </c>
      <c r="U95" s="6">
        <v>1</v>
      </c>
      <c r="V95" s="6" t="s">
        <v>29</v>
      </c>
      <c r="W95" s="6" t="s">
        <v>30</v>
      </c>
    </row>
    <row r="96" spans="1:23" s="6" customFormat="1" ht="26.4" hidden="1" outlineLevel="2" x14ac:dyDescent="0.3">
      <c r="A96" s="6">
        <v>98</v>
      </c>
      <c r="B96" s="6" t="s">
        <v>38</v>
      </c>
      <c r="C96" s="6" t="s">
        <v>24</v>
      </c>
      <c r="D96" s="6" t="s">
        <v>42</v>
      </c>
      <c r="E96" s="6" t="s">
        <v>40</v>
      </c>
      <c r="F96" s="6" t="s">
        <v>65</v>
      </c>
      <c r="G96" s="6">
        <v>4</v>
      </c>
      <c r="H96" s="6">
        <v>1</v>
      </c>
      <c r="I96" s="6">
        <v>2</v>
      </c>
      <c r="J96" s="6">
        <f t="shared" si="9"/>
        <v>2</v>
      </c>
      <c r="K96" s="6">
        <v>40</v>
      </c>
      <c r="L96" s="6">
        <f t="shared" si="10"/>
        <v>80</v>
      </c>
      <c r="M96" s="6">
        <v>12</v>
      </c>
      <c r="N96" s="6">
        <v>12</v>
      </c>
      <c r="O96" s="6">
        <f t="shared" si="8"/>
        <v>6.72</v>
      </c>
      <c r="R96" s="6">
        <v>1</v>
      </c>
      <c r="U96" s="6">
        <v>1</v>
      </c>
      <c r="V96" s="6" t="s">
        <v>29</v>
      </c>
      <c r="W96" s="6" t="s">
        <v>30</v>
      </c>
    </row>
    <row r="97" spans="1:23" s="6" customFormat="1" ht="26.4" hidden="1" outlineLevel="2" x14ac:dyDescent="0.3">
      <c r="A97" s="6">
        <v>99</v>
      </c>
      <c r="B97" s="6" t="s">
        <v>38</v>
      </c>
      <c r="C97" s="6" t="s">
        <v>24</v>
      </c>
      <c r="D97" s="6" t="s">
        <v>122</v>
      </c>
      <c r="E97" s="6" t="s">
        <v>40</v>
      </c>
      <c r="F97" s="6" t="s">
        <v>65</v>
      </c>
      <c r="G97" s="6">
        <v>4</v>
      </c>
      <c r="H97" s="6">
        <v>1</v>
      </c>
      <c r="I97" s="6">
        <v>2</v>
      </c>
      <c r="J97" s="6">
        <f t="shared" si="9"/>
        <v>2</v>
      </c>
      <c r="K97" s="6">
        <v>40</v>
      </c>
      <c r="L97" s="6">
        <f t="shared" si="10"/>
        <v>80</v>
      </c>
      <c r="M97" s="6">
        <v>12</v>
      </c>
      <c r="N97" s="6">
        <v>12</v>
      </c>
      <c r="O97" s="6">
        <f t="shared" si="8"/>
        <v>6.72</v>
      </c>
      <c r="R97" s="6">
        <v>1</v>
      </c>
      <c r="U97" s="6">
        <v>1</v>
      </c>
      <c r="V97" s="6" t="s">
        <v>29</v>
      </c>
      <c r="W97" s="6" t="s">
        <v>30</v>
      </c>
    </row>
    <row r="98" spans="1:23" s="6" customFormat="1" ht="26.4" hidden="1" outlineLevel="2" x14ac:dyDescent="0.3">
      <c r="A98" s="6">
        <v>100</v>
      </c>
      <c r="B98" s="6" t="s">
        <v>38</v>
      </c>
      <c r="C98" s="6" t="s">
        <v>24</v>
      </c>
      <c r="D98" s="6" t="s">
        <v>123</v>
      </c>
      <c r="E98" s="6" t="s">
        <v>40</v>
      </c>
      <c r="F98" s="6" t="s">
        <v>65</v>
      </c>
      <c r="G98" s="6">
        <v>4</v>
      </c>
      <c r="H98" s="6">
        <v>1</v>
      </c>
      <c r="I98" s="6">
        <v>1</v>
      </c>
      <c r="J98" s="6">
        <f t="shared" si="9"/>
        <v>1</v>
      </c>
      <c r="K98" s="6">
        <v>40</v>
      </c>
      <c r="L98" s="6">
        <f t="shared" si="10"/>
        <v>40</v>
      </c>
      <c r="M98" s="6">
        <v>12</v>
      </c>
      <c r="N98" s="6">
        <v>12</v>
      </c>
      <c r="O98" s="6">
        <f t="shared" si="8"/>
        <v>3.36</v>
      </c>
      <c r="R98" s="6">
        <v>1</v>
      </c>
      <c r="U98" s="6">
        <v>1</v>
      </c>
      <c r="V98" s="6" t="s">
        <v>29</v>
      </c>
      <c r="W98" s="6" t="s">
        <v>30</v>
      </c>
    </row>
    <row r="99" spans="1:23" s="6" customFormat="1" ht="26.4" hidden="1" outlineLevel="2" x14ac:dyDescent="0.3">
      <c r="A99" s="6">
        <v>101</v>
      </c>
      <c r="B99" s="6" t="s">
        <v>38</v>
      </c>
      <c r="C99" s="6" t="s">
        <v>24</v>
      </c>
      <c r="D99" s="6" t="s">
        <v>124</v>
      </c>
      <c r="E99" s="6" t="s">
        <v>40</v>
      </c>
      <c r="F99" s="6" t="s">
        <v>65</v>
      </c>
      <c r="G99" s="6">
        <v>4</v>
      </c>
      <c r="H99" s="6">
        <v>4</v>
      </c>
      <c r="I99" s="6">
        <v>2</v>
      </c>
      <c r="J99" s="6">
        <f t="shared" si="9"/>
        <v>8</v>
      </c>
      <c r="K99" s="6">
        <v>40</v>
      </c>
      <c r="L99" s="6">
        <f t="shared" si="10"/>
        <v>320</v>
      </c>
      <c r="M99" s="6">
        <v>12</v>
      </c>
      <c r="N99" s="6">
        <v>12</v>
      </c>
      <c r="O99" s="6">
        <f t="shared" si="8"/>
        <v>26.88</v>
      </c>
      <c r="R99" s="6">
        <v>1</v>
      </c>
      <c r="U99" s="6">
        <v>1</v>
      </c>
      <c r="V99" s="6" t="s">
        <v>29</v>
      </c>
      <c r="W99" s="6" t="s">
        <v>30</v>
      </c>
    </row>
    <row r="100" spans="1:23" s="6" customFormat="1" ht="26.4" hidden="1" outlineLevel="2" x14ac:dyDescent="0.3">
      <c r="A100" s="6">
        <v>102</v>
      </c>
      <c r="B100" s="6" t="s">
        <v>38</v>
      </c>
      <c r="C100" s="6" t="s">
        <v>24</v>
      </c>
      <c r="D100" s="6" t="s">
        <v>125</v>
      </c>
      <c r="E100" s="6" t="s">
        <v>40</v>
      </c>
      <c r="F100" s="6" t="s">
        <v>65</v>
      </c>
      <c r="G100" s="6">
        <v>4</v>
      </c>
      <c r="H100" s="6">
        <v>2</v>
      </c>
      <c r="I100" s="6">
        <v>2</v>
      </c>
      <c r="J100" s="6">
        <f t="shared" si="9"/>
        <v>4</v>
      </c>
      <c r="K100" s="6">
        <v>40</v>
      </c>
      <c r="L100" s="6">
        <f t="shared" si="10"/>
        <v>160</v>
      </c>
      <c r="M100" s="6">
        <v>12</v>
      </c>
      <c r="N100" s="6">
        <v>12</v>
      </c>
      <c r="O100" s="6">
        <f t="shared" si="8"/>
        <v>13.44</v>
      </c>
      <c r="R100" s="6">
        <v>1</v>
      </c>
      <c r="U100" s="6">
        <v>1</v>
      </c>
      <c r="V100" s="6" t="s">
        <v>29</v>
      </c>
      <c r="W100" s="6" t="s">
        <v>30</v>
      </c>
    </row>
    <row r="101" spans="1:23" s="6" customFormat="1" ht="26.4" hidden="1" outlineLevel="2" x14ac:dyDescent="0.3">
      <c r="A101" s="6">
        <v>103</v>
      </c>
      <c r="B101" s="6" t="s">
        <v>38</v>
      </c>
      <c r="C101" s="6" t="s">
        <v>24</v>
      </c>
      <c r="D101" s="6" t="s">
        <v>101</v>
      </c>
      <c r="E101" s="6" t="s">
        <v>40</v>
      </c>
      <c r="F101" s="6" t="s">
        <v>65</v>
      </c>
      <c r="G101" s="6">
        <v>4</v>
      </c>
      <c r="H101" s="6">
        <v>2</v>
      </c>
      <c r="I101" s="6">
        <v>2</v>
      </c>
      <c r="J101" s="6">
        <f t="shared" si="9"/>
        <v>4</v>
      </c>
      <c r="K101" s="6">
        <v>40</v>
      </c>
      <c r="L101" s="6">
        <f t="shared" si="10"/>
        <v>160</v>
      </c>
      <c r="M101" s="6">
        <v>12</v>
      </c>
      <c r="N101" s="6">
        <v>12</v>
      </c>
      <c r="O101" s="6">
        <f t="shared" si="8"/>
        <v>13.44</v>
      </c>
      <c r="R101" s="6">
        <v>1</v>
      </c>
      <c r="U101" s="6">
        <v>1</v>
      </c>
      <c r="V101" s="6" t="s">
        <v>29</v>
      </c>
      <c r="W101" s="6" t="s">
        <v>30</v>
      </c>
    </row>
    <row r="102" spans="1:23" s="6" customFormat="1" ht="26.4" hidden="1" outlineLevel="2" x14ac:dyDescent="0.3">
      <c r="A102" s="6">
        <v>104</v>
      </c>
      <c r="B102" s="6" t="s">
        <v>38</v>
      </c>
      <c r="C102" s="6" t="s">
        <v>24</v>
      </c>
      <c r="D102" s="6" t="s">
        <v>126</v>
      </c>
      <c r="E102" s="6" t="s">
        <v>40</v>
      </c>
      <c r="F102" s="6" t="s">
        <v>65</v>
      </c>
      <c r="G102" s="6">
        <v>4</v>
      </c>
      <c r="H102" s="6">
        <v>1</v>
      </c>
      <c r="I102" s="6">
        <v>2</v>
      </c>
      <c r="J102" s="6">
        <f t="shared" si="9"/>
        <v>2</v>
      </c>
      <c r="K102" s="6">
        <v>40</v>
      </c>
      <c r="L102" s="6">
        <f t="shared" si="10"/>
        <v>80</v>
      </c>
      <c r="M102" s="6">
        <v>12</v>
      </c>
      <c r="N102" s="6">
        <v>12</v>
      </c>
      <c r="O102" s="6">
        <f t="shared" si="8"/>
        <v>6.72</v>
      </c>
      <c r="R102" s="6">
        <v>1</v>
      </c>
      <c r="U102" s="6">
        <v>1</v>
      </c>
      <c r="V102" s="6" t="s">
        <v>29</v>
      </c>
      <c r="W102" s="6" t="s">
        <v>30</v>
      </c>
    </row>
    <row r="103" spans="1:23" s="6" customFormat="1" ht="26.4" hidden="1" outlineLevel="2" x14ac:dyDescent="0.3">
      <c r="A103" s="6">
        <v>105</v>
      </c>
      <c r="B103" s="6" t="s">
        <v>38</v>
      </c>
      <c r="C103" s="6" t="s">
        <v>24</v>
      </c>
      <c r="D103" s="6" t="s">
        <v>127</v>
      </c>
      <c r="E103" s="6" t="s">
        <v>40</v>
      </c>
      <c r="F103" s="6" t="s">
        <v>65</v>
      </c>
      <c r="G103" s="6">
        <v>4</v>
      </c>
      <c r="H103" s="6">
        <v>1</v>
      </c>
      <c r="I103" s="6">
        <v>1</v>
      </c>
      <c r="J103" s="6">
        <f t="shared" si="9"/>
        <v>1</v>
      </c>
      <c r="K103" s="6">
        <v>40</v>
      </c>
      <c r="L103" s="6">
        <f t="shared" si="10"/>
        <v>40</v>
      </c>
      <c r="M103" s="6">
        <v>12</v>
      </c>
      <c r="N103" s="6">
        <v>12</v>
      </c>
      <c r="O103" s="6">
        <f t="shared" si="8"/>
        <v>3.36</v>
      </c>
      <c r="R103" s="6">
        <v>1</v>
      </c>
      <c r="U103" s="6">
        <v>1</v>
      </c>
      <c r="V103" s="6" t="s">
        <v>29</v>
      </c>
      <c r="W103" s="6" t="s">
        <v>30</v>
      </c>
    </row>
    <row r="104" spans="1:23" s="6" customFormat="1" ht="26.4" hidden="1" outlineLevel="2" x14ac:dyDescent="0.3">
      <c r="A104" s="6">
        <v>106</v>
      </c>
      <c r="B104" s="6" t="s">
        <v>38</v>
      </c>
      <c r="C104" s="6" t="s">
        <v>24</v>
      </c>
      <c r="D104" s="6" t="s">
        <v>127</v>
      </c>
      <c r="E104" s="6" t="s">
        <v>40</v>
      </c>
      <c r="F104" s="6" t="s">
        <v>65</v>
      </c>
      <c r="G104" s="6">
        <v>4</v>
      </c>
      <c r="H104" s="6">
        <v>1</v>
      </c>
      <c r="I104" s="6">
        <v>2</v>
      </c>
      <c r="J104" s="6">
        <f t="shared" si="9"/>
        <v>2</v>
      </c>
      <c r="K104" s="6">
        <v>40</v>
      </c>
      <c r="L104" s="6">
        <f t="shared" si="10"/>
        <v>80</v>
      </c>
      <c r="M104" s="6">
        <v>12</v>
      </c>
      <c r="N104" s="6">
        <v>12</v>
      </c>
      <c r="O104" s="6">
        <f t="shared" si="8"/>
        <v>6.72</v>
      </c>
      <c r="R104" s="6">
        <v>1</v>
      </c>
      <c r="U104" s="6">
        <v>1</v>
      </c>
      <c r="V104" s="6" t="s">
        <v>29</v>
      </c>
      <c r="W104" s="6" t="s">
        <v>30</v>
      </c>
    </row>
    <row r="105" spans="1:23" s="6" customFormat="1" hidden="1" outlineLevel="2" x14ac:dyDescent="0.3">
      <c r="A105" s="6">
        <v>108</v>
      </c>
      <c r="B105" s="6" t="s">
        <v>128</v>
      </c>
      <c r="C105" s="6" t="s">
        <v>24</v>
      </c>
      <c r="D105" s="6" t="s">
        <v>129</v>
      </c>
      <c r="E105" s="6" t="s">
        <v>40</v>
      </c>
      <c r="F105" s="6" t="s">
        <v>65</v>
      </c>
      <c r="G105" s="6">
        <v>4</v>
      </c>
      <c r="H105" s="6">
        <v>1</v>
      </c>
      <c r="I105" s="6">
        <v>2</v>
      </c>
      <c r="J105" s="6">
        <f t="shared" si="9"/>
        <v>2</v>
      </c>
      <c r="K105" s="6">
        <v>40</v>
      </c>
      <c r="L105" s="6">
        <f t="shared" si="10"/>
        <v>80</v>
      </c>
      <c r="M105" s="6">
        <v>12</v>
      </c>
      <c r="N105" s="6">
        <v>12</v>
      </c>
      <c r="O105" s="6">
        <f t="shared" si="8"/>
        <v>6.72</v>
      </c>
      <c r="R105" s="6">
        <v>1</v>
      </c>
      <c r="U105" s="6">
        <v>1</v>
      </c>
      <c r="V105" s="6" t="s">
        <v>29</v>
      </c>
      <c r="W105" s="6" t="s">
        <v>30</v>
      </c>
    </row>
    <row r="106" spans="1:23" s="6" customFormat="1" hidden="1" outlineLevel="2" x14ac:dyDescent="0.3">
      <c r="A106" s="6">
        <v>109</v>
      </c>
      <c r="B106" s="6" t="s">
        <v>128</v>
      </c>
      <c r="C106" s="6" t="s">
        <v>24</v>
      </c>
      <c r="D106" s="6" t="s">
        <v>130</v>
      </c>
      <c r="E106" s="6" t="s">
        <v>40</v>
      </c>
      <c r="F106" s="6" t="s">
        <v>65</v>
      </c>
      <c r="G106" s="6">
        <v>4</v>
      </c>
      <c r="H106" s="6">
        <v>1</v>
      </c>
      <c r="I106" s="6">
        <v>2</v>
      </c>
      <c r="J106" s="6">
        <f t="shared" si="9"/>
        <v>2</v>
      </c>
      <c r="K106" s="6">
        <v>40</v>
      </c>
      <c r="L106" s="6">
        <f t="shared" si="10"/>
        <v>80</v>
      </c>
      <c r="M106" s="6">
        <v>12</v>
      </c>
      <c r="N106" s="6">
        <v>12</v>
      </c>
      <c r="O106" s="6">
        <f t="shared" si="8"/>
        <v>6.72</v>
      </c>
      <c r="R106" s="6">
        <v>1</v>
      </c>
      <c r="U106" s="6">
        <v>1</v>
      </c>
      <c r="V106" s="6" t="s">
        <v>29</v>
      </c>
      <c r="W106" s="6" t="s">
        <v>30</v>
      </c>
    </row>
    <row r="107" spans="1:23" s="6" customFormat="1" hidden="1" outlineLevel="2" x14ac:dyDescent="0.3">
      <c r="A107" s="6">
        <v>110</v>
      </c>
      <c r="B107" s="6" t="s">
        <v>128</v>
      </c>
      <c r="C107" s="6" t="s">
        <v>24</v>
      </c>
      <c r="D107" s="6" t="s">
        <v>131</v>
      </c>
      <c r="E107" s="6" t="s">
        <v>40</v>
      </c>
      <c r="F107" s="6" t="s">
        <v>65</v>
      </c>
      <c r="G107" s="6">
        <v>4</v>
      </c>
      <c r="H107" s="6">
        <v>2</v>
      </c>
      <c r="I107" s="6">
        <v>2</v>
      </c>
      <c r="J107" s="6">
        <f t="shared" si="9"/>
        <v>4</v>
      </c>
      <c r="K107" s="6">
        <v>40</v>
      </c>
      <c r="L107" s="6">
        <f t="shared" si="10"/>
        <v>160</v>
      </c>
      <c r="M107" s="6">
        <v>12</v>
      </c>
      <c r="N107" s="6">
        <v>12</v>
      </c>
      <c r="O107" s="6">
        <f t="shared" si="8"/>
        <v>13.44</v>
      </c>
      <c r="R107" s="6">
        <v>1</v>
      </c>
      <c r="U107" s="6">
        <v>1</v>
      </c>
      <c r="V107" s="6" t="s">
        <v>29</v>
      </c>
      <c r="W107" s="6" t="s">
        <v>30</v>
      </c>
    </row>
    <row r="108" spans="1:23" s="6" customFormat="1" hidden="1" outlineLevel="2" x14ac:dyDescent="0.3">
      <c r="A108" s="6">
        <v>111</v>
      </c>
      <c r="B108" s="6" t="s">
        <v>49</v>
      </c>
      <c r="C108" s="6" t="s">
        <v>24</v>
      </c>
      <c r="D108" s="6" t="s">
        <v>129</v>
      </c>
      <c r="E108" s="6" t="s">
        <v>40</v>
      </c>
      <c r="F108" s="6" t="s">
        <v>65</v>
      </c>
      <c r="G108" s="6">
        <v>4</v>
      </c>
      <c r="H108" s="6">
        <v>1</v>
      </c>
      <c r="I108" s="6">
        <v>2</v>
      </c>
      <c r="J108" s="6">
        <f t="shared" si="9"/>
        <v>2</v>
      </c>
      <c r="K108" s="6">
        <v>40</v>
      </c>
      <c r="L108" s="6">
        <f t="shared" si="10"/>
        <v>80</v>
      </c>
      <c r="M108" s="6">
        <v>12</v>
      </c>
      <c r="N108" s="6">
        <v>12</v>
      </c>
      <c r="O108" s="6">
        <f t="shared" si="8"/>
        <v>6.72</v>
      </c>
      <c r="R108" s="6">
        <v>1</v>
      </c>
      <c r="U108" s="6">
        <v>1</v>
      </c>
      <c r="V108" s="6" t="s">
        <v>29</v>
      </c>
      <c r="W108" s="6" t="s">
        <v>30</v>
      </c>
    </row>
    <row r="109" spans="1:23" s="6" customFormat="1" hidden="1" outlineLevel="2" x14ac:dyDescent="0.3">
      <c r="A109" s="6">
        <v>112</v>
      </c>
      <c r="B109" s="6" t="s">
        <v>49</v>
      </c>
      <c r="C109" s="6" t="s">
        <v>24</v>
      </c>
      <c r="D109" s="6" t="s">
        <v>130</v>
      </c>
      <c r="E109" s="6" t="s">
        <v>40</v>
      </c>
      <c r="F109" s="6" t="s">
        <v>65</v>
      </c>
      <c r="G109" s="6">
        <v>4</v>
      </c>
      <c r="H109" s="6">
        <v>1</v>
      </c>
      <c r="I109" s="6">
        <v>2</v>
      </c>
      <c r="J109" s="6">
        <f t="shared" si="9"/>
        <v>2</v>
      </c>
      <c r="K109" s="6">
        <v>40</v>
      </c>
      <c r="L109" s="6">
        <f t="shared" si="10"/>
        <v>80</v>
      </c>
      <c r="M109" s="6">
        <v>12</v>
      </c>
      <c r="N109" s="6">
        <v>12</v>
      </c>
      <c r="O109" s="6">
        <f t="shared" si="8"/>
        <v>6.72</v>
      </c>
      <c r="R109" s="6">
        <v>1</v>
      </c>
      <c r="U109" s="6">
        <v>1</v>
      </c>
      <c r="V109" s="6" t="s">
        <v>29</v>
      </c>
      <c r="W109" s="6" t="s">
        <v>30</v>
      </c>
    </row>
    <row r="110" spans="1:23" s="6" customFormat="1" hidden="1" outlineLevel="2" x14ac:dyDescent="0.3">
      <c r="A110" s="6">
        <v>113</v>
      </c>
      <c r="B110" s="6" t="s">
        <v>49</v>
      </c>
      <c r="C110" s="6" t="s">
        <v>24</v>
      </c>
      <c r="D110" s="6" t="s">
        <v>39</v>
      </c>
      <c r="E110" s="6" t="s">
        <v>40</v>
      </c>
      <c r="F110" s="6" t="s">
        <v>65</v>
      </c>
      <c r="G110" s="6">
        <v>4</v>
      </c>
      <c r="H110" s="6">
        <v>1</v>
      </c>
      <c r="I110" s="6">
        <v>2</v>
      </c>
      <c r="J110" s="6">
        <f t="shared" si="9"/>
        <v>2</v>
      </c>
      <c r="K110" s="6">
        <v>40</v>
      </c>
      <c r="L110" s="6">
        <f t="shared" si="10"/>
        <v>80</v>
      </c>
      <c r="M110" s="6">
        <v>12</v>
      </c>
      <c r="N110" s="6">
        <v>12</v>
      </c>
      <c r="O110" s="6">
        <f t="shared" si="8"/>
        <v>6.72</v>
      </c>
      <c r="R110" s="6">
        <v>1</v>
      </c>
      <c r="U110" s="6">
        <v>1</v>
      </c>
      <c r="V110" s="6" t="s">
        <v>29</v>
      </c>
      <c r="W110" s="6" t="s">
        <v>30</v>
      </c>
    </row>
    <row r="111" spans="1:23" s="6" customFormat="1" hidden="1" outlineLevel="2" x14ac:dyDescent="0.3">
      <c r="A111" s="6">
        <v>114</v>
      </c>
      <c r="B111" s="6" t="s">
        <v>49</v>
      </c>
      <c r="C111" s="6" t="s">
        <v>24</v>
      </c>
      <c r="D111" s="6" t="s">
        <v>132</v>
      </c>
      <c r="E111" s="6" t="s">
        <v>40</v>
      </c>
      <c r="F111" s="6" t="s">
        <v>65</v>
      </c>
      <c r="G111" s="6">
        <v>4</v>
      </c>
      <c r="H111" s="6">
        <v>6</v>
      </c>
      <c r="I111" s="6">
        <v>2</v>
      </c>
      <c r="J111" s="6">
        <f t="shared" si="9"/>
        <v>12</v>
      </c>
      <c r="K111" s="6">
        <v>40</v>
      </c>
      <c r="L111" s="6">
        <f t="shared" si="10"/>
        <v>480</v>
      </c>
      <c r="M111" s="6">
        <v>12</v>
      </c>
      <c r="N111" s="6">
        <v>12</v>
      </c>
      <c r="O111" s="6">
        <f t="shared" si="8"/>
        <v>40.32</v>
      </c>
      <c r="R111" s="6">
        <v>1</v>
      </c>
      <c r="U111" s="6">
        <v>1</v>
      </c>
      <c r="V111" s="6" t="s">
        <v>29</v>
      </c>
      <c r="W111" s="6" t="s">
        <v>30</v>
      </c>
    </row>
    <row r="112" spans="1:23" s="6" customFormat="1" hidden="1" outlineLevel="2" x14ac:dyDescent="0.3">
      <c r="A112" s="6">
        <v>115</v>
      </c>
      <c r="B112" s="6" t="s">
        <v>49</v>
      </c>
      <c r="C112" s="6" t="s">
        <v>24</v>
      </c>
      <c r="D112" s="6" t="s">
        <v>133</v>
      </c>
      <c r="E112" s="6" t="s">
        <v>40</v>
      </c>
      <c r="F112" s="6" t="s">
        <v>65</v>
      </c>
      <c r="G112" s="6">
        <v>4</v>
      </c>
      <c r="H112" s="6">
        <v>1</v>
      </c>
      <c r="I112" s="6">
        <v>2</v>
      </c>
      <c r="J112" s="6">
        <f t="shared" si="9"/>
        <v>2</v>
      </c>
      <c r="K112" s="6">
        <v>40</v>
      </c>
      <c r="L112" s="6">
        <f t="shared" si="10"/>
        <v>80</v>
      </c>
      <c r="M112" s="6">
        <v>12</v>
      </c>
      <c r="N112" s="6">
        <v>12</v>
      </c>
      <c r="O112" s="6">
        <f t="shared" si="8"/>
        <v>6.72</v>
      </c>
      <c r="R112" s="6">
        <v>1</v>
      </c>
      <c r="U112" s="6">
        <v>1</v>
      </c>
      <c r="V112" s="6" t="s">
        <v>29</v>
      </c>
      <c r="W112" s="6" t="s">
        <v>30</v>
      </c>
    </row>
    <row r="113" spans="1:23" s="6" customFormat="1" hidden="1" outlineLevel="2" x14ac:dyDescent="0.3">
      <c r="A113" s="6">
        <v>116</v>
      </c>
      <c r="B113" s="6" t="s">
        <v>49</v>
      </c>
      <c r="C113" s="6" t="s">
        <v>24</v>
      </c>
      <c r="D113" s="6" t="s">
        <v>134</v>
      </c>
      <c r="E113" s="6" t="s">
        <v>40</v>
      </c>
      <c r="F113" s="6" t="s">
        <v>65</v>
      </c>
      <c r="G113" s="6">
        <v>4</v>
      </c>
      <c r="H113" s="6">
        <v>2</v>
      </c>
      <c r="I113" s="6">
        <v>2</v>
      </c>
      <c r="J113" s="6">
        <f t="shared" si="9"/>
        <v>4</v>
      </c>
      <c r="K113" s="6">
        <v>40</v>
      </c>
      <c r="L113" s="6">
        <f t="shared" si="10"/>
        <v>160</v>
      </c>
      <c r="M113" s="6">
        <v>12</v>
      </c>
      <c r="N113" s="6">
        <v>12</v>
      </c>
      <c r="O113" s="6">
        <f t="shared" si="8"/>
        <v>13.44</v>
      </c>
      <c r="R113" s="6">
        <v>1</v>
      </c>
      <c r="U113" s="6">
        <v>1</v>
      </c>
      <c r="V113" s="6" t="s">
        <v>29</v>
      </c>
      <c r="W113" s="6" t="s">
        <v>30</v>
      </c>
    </row>
    <row r="114" spans="1:23" s="6" customFormat="1" hidden="1" outlineLevel="2" x14ac:dyDescent="0.3">
      <c r="A114" s="6">
        <v>118</v>
      </c>
      <c r="B114" s="6" t="s">
        <v>49</v>
      </c>
      <c r="C114" s="6" t="s">
        <v>24</v>
      </c>
      <c r="D114" s="6" t="s">
        <v>135</v>
      </c>
      <c r="E114" s="6" t="s">
        <v>40</v>
      </c>
      <c r="F114" s="6" t="s">
        <v>65</v>
      </c>
      <c r="G114" s="6">
        <v>4</v>
      </c>
      <c r="H114" s="6">
        <v>1</v>
      </c>
      <c r="I114" s="6">
        <v>2</v>
      </c>
      <c r="J114" s="6">
        <f t="shared" si="9"/>
        <v>2</v>
      </c>
      <c r="K114" s="6">
        <v>40</v>
      </c>
      <c r="L114" s="6">
        <f t="shared" si="10"/>
        <v>80</v>
      </c>
      <c r="M114" s="6">
        <v>12</v>
      </c>
      <c r="N114" s="6">
        <v>12</v>
      </c>
      <c r="O114" s="6">
        <f t="shared" si="8"/>
        <v>6.72</v>
      </c>
      <c r="R114" s="6">
        <v>1</v>
      </c>
      <c r="U114" s="6">
        <v>1</v>
      </c>
      <c r="V114" s="6" t="s">
        <v>29</v>
      </c>
      <c r="W114" s="6" t="s">
        <v>30</v>
      </c>
    </row>
    <row r="115" spans="1:23" s="6" customFormat="1" hidden="1" outlineLevel="2" x14ac:dyDescent="0.3">
      <c r="A115" s="6">
        <v>119</v>
      </c>
      <c r="B115" s="6" t="s">
        <v>49</v>
      </c>
      <c r="C115" s="6" t="s">
        <v>24</v>
      </c>
      <c r="D115" s="6" t="s">
        <v>136</v>
      </c>
      <c r="E115" s="6" t="s">
        <v>40</v>
      </c>
      <c r="F115" s="6" t="s">
        <v>65</v>
      </c>
      <c r="G115" s="6">
        <v>4</v>
      </c>
      <c r="H115" s="6">
        <v>6</v>
      </c>
      <c r="I115" s="6">
        <v>2</v>
      </c>
      <c r="J115" s="6">
        <f t="shared" si="9"/>
        <v>12</v>
      </c>
      <c r="K115" s="6">
        <v>40</v>
      </c>
      <c r="L115" s="6">
        <f t="shared" si="10"/>
        <v>480</v>
      </c>
      <c r="M115" s="6">
        <v>12</v>
      </c>
      <c r="N115" s="6">
        <v>12</v>
      </c>
      <c r="O115" s="6">
        <f t="shared" si="8"/>
        <v>40.32</v>
      </c>
      <c r="R115" s="6">
        <v>1</v>
      </c>
      <c r="U115" s="6">
        <v>1</v>
      </c>
      <c r="V115" s="6" t="s">
        <v>29</v>
      </c>
      <c r="W115" s="6" t="s">
        <v>30</v>
      </c>
    </row>
    <row r="116" spans="1:23" s="6" customFormat="1" hidden="1" outlineLevel="2" x14ac:dyDescent="0.3">
      <c r="A116" s="6">
        <v>120</v>
      </c>
      <c r="B116" s="6" t="s">
        <v>49</v>
      </c>
      <c r="C116" s="6" t="s">
        <v>24</v>
      </c>
      <c r="D116" s="6" t="s">
        <v>137</v>
      </c>
      <c r="E116" s="6" t="s">
        <v>40</v>
      </c>
      <c r="F116" s="6" t="s">
        <v>65</v>
      </c>
      <c r="G116" s="6">
        <v>4</v>
      </c>
      <c r="H116" s="6">
        <v>2</v>
      </c>
      <c r="I116" s="6">
        <v>2</v>
      </c>
      <c r="J116" s="6">
        <f t="shared" si="9"/>
        <v>4</v>
      </c>
      <c r="K116" s="6">
        <v>40</v>
      </c>
      <c r="L116" s="6">
        <f t="shared" si="10"/>
        <v>160</v>
      </c>
      <c r="M116" s="6">
        <v>12</v>
      </c>
      <c r="N116" s="6">
        <v>12</v>
      </c>
      <c r="O116" s="6">
        <f t="shared" si="8"/>
        <v>13.44</v>
      </c>
      <c r="R116" s="6">
        <v>1</v>
      </c>
      <c r="U116" s="6">
        <v>1</v>
      </c>
      <c r="V116" s="6" t="s">
        <v>29</v>
      </c>
      <c r="W116" s="6" t="s">
        <v>30</v>
      </c>
    </row>
    <row r="117" spans="1:23" s="6" customFormat="1" hidden="1" outlineLevel="2" x14ac:dyDescent="0.3">
      <c r="A117" s="6">
        <v>121</v>
      </c>
      <c r="B117" s="6" t="s">
        <v>49</v>
      </c>
      <c r="C117" s="6" t="s">
        <v>24</v>
      </c>
      <c r="D117" s="6" t="s">
        <v>59</v>
      </c>
      <c r="E117" s="6" t="s">
        <v>40</v>
      </c>
      <c r="F117" s="6" t="s">
        <v>65</v>
      </c>
      <c r="G117" s="6">
        <v>4</v>
      </c>
      <c r="H117" s="6">
        <v>1</v>
      </c>
      <c r="I117" s="6">
        <v>2</v>
      </c>
      <c r="J117" s="6">
        <f t="shared" si="9"/>
        <v>2</v>
      </c>
      <c r="K117" s="6">
        <v>40</v>
      </c>
      <c r="L117" s="6">
        <f t="shared" si="10"/>
        <v>80</v>
      </c>
      <c r="M117" s="6">
        <v>12</v>
      </c>
      <c r="N117" s="6">
        <v>12</v>
      </c>
      <c r="O117" s="6">
        <f t="shared" si="8"/>
        <v>6.72</v>
      </c>
      <c r="R117" s="6">
        <v>1</v>
      </c>
      <c r="U117" s="6">
        <v>1</v>
      </c>
      <c r="V117" s="6" t="s">
        <v>29</v>
      </c>
      <c r="W117" s="6" t="s">
        <v>30</v>
      </c>
    </row>
    <row r="118" spans="1:23" s="6" customFormat="1" hidden="1" outlineLevel="2" x14ac:dyDescent="0.3">
      <c r="A118" s="6">
        <v>122</v>
      </c>
      <c r="B118" s="6" t="s">
        <v>49</v>
      </c>
      <c r="C118" s="6" t="s">
        <v>24</v>
      </c>
      <c r="D118" s="6" t="s">
        <v>138</v>
      </c>
      <c r="E118" s="6" t="s">
        <v>40</v>
      </c>
      <c r="F118" s="6" t="s">
        <v>65</v>
      </c>
      <c r="G118" s="6">
        <v>4</v>
      </c>
      <c r="H118" s="6">
        <v>2</v>
      </c>
      <c r="I118" s="6">
        <v>2</v>
      </c>
      <c r="J118" s="6">
        <f t="shared" si="9"/>
        <v>4</v>
      </c>
      <c r="K118" s="6">
        <v>40</v>
      </c>
      <c r="L118" s="6">
        <f t="shared" si="10"/>
        <v>160</v>
      </c>
      <c r="M118" s="6">
        <v>12</v>
      </c>
      <c r="N118" s="6">
        <v>12</v>
      </c>
      <c r="O118" s="6">
        <f t="shared" si="8"/>
        <v>13.44</v>
      </c>
      <c r="R118" s="6">
        <v>1</v>
      </c>
      <c r="U118" s="6">
        <v>1</v>
      </c>
      <c r="V118" s="6" t="s">
        <v>29</v>
      </c>
      <c r="W118" s="6" t="s">
        <v>30</v>
      </c>
    </row>
    <row r="119" spans="1:23" s="6" customFormat="1" hidden="1" outlineLevel="2" x14ac:dyDescent="0.3">
      <c r="A119" s="6">
        <v>124</v>
      </c>
      <c r="B119" s="6" t="s">
        <v>49</v>
      </c>
      <c r="C119" s="6" t="s">
        <v>24</v>
      </c>
      <c r="D119" s="6" t="s">
        <v>139</v>
      </c>
      <c r="E119" s="6" t="s">
        <v>40</v>
      </c>
      <c r="F119" s="6" t="s">
        <v>65</v>
      </c>
      <c r="G119" s="6">
        <v>4</v>
      </c>
      <c r="H119" s="6">
        <v>1</v>
      </c>
      <c r="I119" s="6">
        <v>2</v>
      </c>
      <c r="J119" s="6">
        <f t="shared" si="9"/>
        <v>2</v>
      </c>
      <c r="K119" s="6">
        <v>40</v>
      </c>
      <c r="L119" s="6">
        <f t="shared" si="10"/>
        <v>80</v>
      </c>
      <c r="M119" s="6">
        <v>12</v>
      </c>
      <c r="N119" s="6">
        <v>12</v>
      </c>
      <c r="O119" s="6">
        <f t="shared" si="8"/>
        <v>6.72</v>
      </c>
      <c r="R119" s="6">
        <v>1</v>
      </c>
      <c r="U119" s="6">
        <v>1</v>
      </c>
      <c r="V119" s="6" t="s">
        <v>29</v>
      </c>
      <c r="W119" s="6" t="s">
        <v>30</v>
      </c>
    </row>
    <row r="120" spans="1:23" s="6" customFormat="1" hidden="1" outlineLevel="2" x14ac:dyDescent="0.3">
      <c r="A120" s="6">
        <v>126</v>
      </c>
      <c r="B120" s="6" t="s">
        <v>49</v>
      </c>
      <c r="C120" s="6" t="s">
        <v>24</v>
      </c>
      <c r="D120" s="6" t="s">
        <v>140</v>
      </c>
      <c r="E120" s="6" t="s">
        <v>40</v>
      </c>
      <c r="F120" s="6" t="s">
        <v>65</v>
      </c>
      <c r="G120" s="6">
        <v>4</v>
      </c>
      <c r="H120" s="6">
        <v>2</v>
      </c>
      <c r="I120" s="6">
        <v>2</v>
      </c>
      <c r="J120" s="6">
        <f t="shared" si="9"/>
        <v>4</v>
      </c>
      <c r="K120" s="6">
        <v>40</v>
      </c>
      <c r="L120" s="6">
        <f t="shared" si="10"/>
        <v>160</v>
      </c>
      <c r="M120" s="6">
        <v>12</v>
      </c>
      <c r="N120" s="6">
        <v>12</v>
      </c>
      <c r="O120" s="6">
        <f t="shared" si="8"/>
        <v>13.44</v>
      </c>
      <c r="R120" s="6">
        <v>1</v>
      </c>
      <c r="U120" s="6">
        <v>1</v>
      </c>
      <c r="V120" s="6" t="s">
        <v>29</v>
      </c>
      <c r="W120" s="6" t="s">
        <v>30</v>
      </c>
    </row>
    <row r="121" spans="1:23" s="6" customFormat="1" hidden="1" outlineLevel="2" x14ac:dyDescent="0.3">
      <c r="A121" s="6">
        <v>127</v>
      </c>
      <c r="B121" s="6" t="s">
        <v>49</v>
      </c>
      <c r="C121" s="6" t="s">
        <v>24</v>
      </c>
      <c r="D121" s="6" t="s">
        <v>141</v>
      </c>
      <c r="E121" s="6" t="s">
        <v>40</v>
      </c>
      <c r="F121" s="6" t="s">
        <v>65</v>
      </c>
      <c r="G121" s="6">
        <v>4</v>
      </c>
      <c r="H121" s="6">
        <v>1</v>
      </c>
      <c r="I121" s="6">
        <v>2</v>
      </c>
      <c r="J121" s="6">
        <f t="shared" si="9"/>
        <v>2</v>
      </c>
      <c r="K121" s="6">
        <v>40</v>
      </c>
      <c r="L121" s="6">
        <f t="shared" si="10"/>
        <v>80</v>
      </c>
      <c r="M121" s="6">
        <v>12</v>
      </c>
      <c r="N121" s="6">
        <v>12</v>
      </c>
      <c r="O121" s="6">
        <f t="shared" si="8"/>
        <v>6.72</v>
      </c>
      <c r="R121" s="6">
        <v>1</v>
      </c>
      <c r="U121" s="6">
        <v>1</v>
      </c>
      <c r="V121" s="6" t="s">
        <v>29</v>
      </c>
      <c r="W121" s="6" t="s">
        <v>30</v>
      </c>
    </row>
    <row r="122" spans="1:23" s="6" customFormat="1" hidden="1" outlineLevel="2" x14ac:dyDescent="0.3">
      <c r="A122" s="6">
        <v>128</v>
      </c>
      <c r="B122" s="6" t="s">
        <v>49</v>
      </c>
      <c r="C122" s="6" t="s">
        <v>24</v>
      </c>
      <c r="D122" s="6" t="s">
        <v>142</v>
      </c>
      <c r="E122" s="6" t="s">
        <v>40</v>
      </c>
      <c r="F122" s="6" t="s">
        <v>65</v>
      </c>
      <c r="G122" s="6">
        <v>4</v>
      </c>
      <c r="H122" s="6">
        <v>1</v>
      </c>
      <c r="I122" s="6">
        <v>2</v>
      </c>
      <c r="J122" s="6">
        <f t="shared" si="9"/>
        <v>2</v>
      </c>
      <c r="K122" s="6">
        <v>40</v>
      </c>
      <c r="L122" s="6">
        <f t="shared" si="10"/>
        <v>80</v>
      </c>
      <c r="M122" s="6">
        <v>12</v>
      </c>
      <c r="N122" s="6">
        <v>12</v>
      </c>
      <c r="O122" s="6">
        <f t="shared" si="8"/>
        <v>6.72</v>
      </c>
      <c r="R122" s="6">
        <v>1</v>
      </c>
      <c r="U122" s="6">
        <v>1</v>
      </c>
      <c r="V122" s="6" t="s">
        <v>29</v>
      </c>
      <c r="W122" s="6" t="s">
        <v>30</v>
      </c>
    </row>
    <row r="123" spans="1:23" s="6" customFormat="1" hidden="1" outlineLevel="2" x14ac:dyDescent="0.3">
      <c r="A123" s="6">
        <v>130</v>
      </c>
      <c r="B123" s="6" t="s">
        <v>31</v>
      </c>
      <c r="C123" s="6" t="s">
        <v>24</v>
      </c>
      <c r="D123" s="6" t="s">
        <v>143</v>
      </c>
      <c r="E123" s="6" t="s">
        <v>40</v>
      </c>
      <c r="F123" s="6" t="s">
        <v>65</v>
      </c>
      <c r="G123" s="6">
        <v>4</v>
      </c>
      <c r="H123" s="6">
        <v>1</v>
      </c>
      <c r="I123" s="6">
        <v>2</v>
      </c>
      <c r="J123" s="6">
        <f t="shared" si="9"/>
        <v>2</v>
      </c>
      <c r="K123" s="6">
        <v>40</v>
      </c>
      <c r="L123" s="6">
        <f t="shared" si="10"/>
        <v>80</v>
      </c>
      <c r="M123" s="6">
        <v>12</v>
      </c>
      <c r="N123" s="6">
        <v>12</v>
      </c>
      <c r="O123" s="6">
        <f t="shared" si="8"/>
        <v>6.72</v>
      </c>
      <c r="R123" s="6">
        <v>1</v>
      </c>
      <c r="U123" s="6">
        <v>1</v>
      </c>
      <c r="V123" s="6" t="s">
        <v>29</v>
      </c>
      <c r="W123" s="6" t="s">
        <v>30</v>
      </c>
    </row>
    <row r="124" spans="1:23" s="6" customFormat="1" hidden="1" outlineLevel="2" x14ac:dyDescent="0.3">
      <c r="A124" s="6">
        <v>131</v>
      </c>
      <c r="B124" s="6" t="s">
        <v>31</v>
      </c>
      <c r="C124" s="6" t="s">
        <v>24</v>
      </c>
      <c r="D124" s="6" t="s">
        <v>131</v>
      </c>
      <c r="E124" s="6" t="s">
        <v>40</v>
      </c>
      <c r="F124" s="6" t="s">
        <v>65</v>
      </c>
      <c r="G124" s="6">
        <v>4</v>
      </c>
      <c r="H124" s="6">
        <v>5</v>
      </c>
      <c r="I124" s="6">
        <v>2</v>
      </c>
      <c r="J124" s="6">
        <f t="shared" si="9"/>
        <v>10</v>
      </c>
      <c r="K124" s="6">
        <v>40</v>
      </c>
      <c r="L124" s="6">
        <f t="shared" si="10"/>
        <v>400</v>
      </c>
      <c r="M124" s="6">
        <v>12</v>
      </c>
      <c r="N124" s="6">
        <v>12</v>
      </c>
      <c r="O124" s="6">
        <f t="shared" si="8"/>
        <v>33.6</v>
      </c>
      <c r="R124" s="6">
        <v>1</v>
      </c>
      <c r="U124" s="6">
        <v>1</v>
      </c>
      <c r="V124" s="6" t="s">
        <v>29</v>
      </c>
      <c r="W124" s="6" t="s">
        <v>30</v>
      </c>
    </row>
    <row r="125" spans="1:23" s="6" customFormat="1" hidden="1" outlineLevel="2" x14ac:dyDescent="0.3">
      <c r="A125" s="6">
        <v>133</v>
      </c>
      <c r="B125" s="6" t="s">
        <v>43</v>
      </c>
      <c r="C125" s="6" t="s">
        <v>24</v>
      </c>
      <c r="D125" s="6" t="s">
        <v>43</v>
      </c>
      <c r="E125" s="6" t="s">
        <v>40</v>
      </c>
      <c r="F125" s="6" t="s">
        <v>65</v>
      </c>
      <c r="G125" s="6">
        <v>4</v>
      </c>
      <c r="H125" s="6">
        <v>9</v>
      </c>
      <c r="I125" s="6">
        <v>1</v>
      </c>
      <c r="J125" s="6">
        <f t="shared" si="9"/>
        <v>9</v>
      </c>
      <c r="K125" s="6">
        <v>40</v>
      </c>
      <c r="L125" s="6">
        <f t="shared" si="10"/>
        <v>360</v>
      </c>
      <c r="M125" s="6">
        <v>12</v>
      </c>
      <c r="N125" s="6">
        <v>12</v>
      </c>
      <c r="O125" s="6">
        <f t="shared" si="8"/>
        <v>30.24</v>
      </c>
      <c r="R125" s="6">
        <v>1</v>
      </c>
      <c r="U125" s="6">
        <v>1</v>
      </c>
      <c r="V125" s="6" t="s">
        <v>29</v>
      </c>
      <c r="W125" s="6" t="s">
        <v>30</v>
      </c>
    </row>
    <row r="126" spans="1:23" s="6" customFormat="1" hidden="1" outlineLevel="2" x14ac:dyDescent="0.3">
      <c r="A126" s="6">
        <v>134</v>
      </c>
      <c r="B126" s="6" t="s">
        <v>43</v>
      </c>
      <c r="C126" s="6" t="s">
        <v>24</v>
      </c>
      <c r="D126" s="6" t="s">
        <v>43</v>
      </c>
      <c r="E126" s="6" t="s">
        <v>40</v>
      </c>
      <c r="F126" s="6" t="s">
        <v>65</v>
      </c>
      <c r="G126" s="6">
        <v>4</v>
      </c>
      <c r="H126" s="6">
        <v>2</v>
      </c>
      <c r="I126" s="6">
        <v>2</v>
      </c>
      <c r="J126" s="6">
        <f t="shared" si="9"/>
        <v>4</v>
      </c>
      <c r="K126" s="6">
        <v>40</v>
      </c>
      <c r="L126" s="6">
        <f t="shared" si="10"/>
        <v>160</v>
      </c>
      <c r="M126" s="6">
        <v>12</v>
      </c>
      <c r="N126" s="6">
        <v>12</v>
      </c>
      <c r="O126" s="6">
        <f t="shared" si="8"/>
        <v>13.44</v>
      </c>
      <c r="R126" s="6">
        <v>1</v>
      </c>
      <c r="U126" s="6">
        <v>1</v>
      </c>
      <c r="V126" s="6" t="s">
        <v>29</v>
      </c>
      <c r="W126" s="6" t="s">
        <v>30</v>
      </c>
    </row>
    <row r="127" spans="1:23" s="6" customFormat="1" hidden="1" outlineLevel="2" x14ac:dyDescent="0.3">
      <c r="A127" s="6">
        <v>138</v>
      </c>
      <c r="B127" s="6" t="s">
        <v>32</v>
      </c>
      <c r="C127" s="6" t="s">
        <v>24</v>
      </c>
      <c r="D127" s="6" t="s">
        <v>33</v>
      </c>
      <c r="E127" s="6" t="s">
        <v>40</v>
      </c>
      <c r="F127" s="6" t="s">
        <v>65</v>
      </c>
      <c r="G127" s="6">
        <v>4</v>
      </c>
      <c r="H127" s="6">
        <v>1</v>
      </c>
      <c r="I127" s="6">
        <v>1</v>
      </c>
      <c r="J127" s="6">
        <f t="shared" si="9"/>
        <v>1</v>
      </c>
      <c r="K127" s="6">
        <v>40</v>
      </c>
      <c r="L127" s="6">
        <f t="shared" si="10"/>
        <v>40</v>
      </c>
      <c r="M127" s="6">
        <v>12</v>
      </c>
      <c r="N127" s="6">
        <v>12</v>
      </c>
      <c r="O127" s="6">
        <f t="shared" si="8"/>
        <v>3.36</v>
      </c>
      <c r="R127" s="6">
        <v>1</v>
      </c>
      <c r="U127" s="6">
        <v>1</v>
      </c>
      <c r="V127" s="6" t="s">
        <v>29</v>
      </c>
      <c r="W127" s="6" t="s">
        <v>30</v>
      </c>
    </row>
    <row r="128" spans="1:23" s="6" customFormat="1" hidden="1" outlineLevel="2" x14ac:dyDescent="0.3">
      <c r="A128" s="6">
        <v>140</v>
      </c>
      <c r="B128" s="6" t="s">
        <v>32</v>
      </c>
      <c r="C128" s="6" t="s">
        <v>24</v>
      </c>
      <c r="D128" s="6" t="s">
        <v>144</v>
      </c>
      <c r="E128" s="6" t="s">
        <v>40</v>
      </c>
      <c r="F128" s="6" t="s">
        <v>65</v>
      </c>
      <c r="G128" s="6">
        <v>4</v>
      </c>
      <c r="H128" s="6">
        <v>1</v>
      </c>
      <c r="I128" s="6">
        <v>1</v>
      </c>
      <c r="J128" s="6">
        <f t="shared" si="9"/>
        <v>1</v>
      </c>
      <c r="K128" s="6">
        <v>40</v>
      </c>
      <c r="L128" s="6">
        <f t="shared" si="10"/>
        <v>40</v>
      </c>
      <c r="M128" s="6">
        <v>12</v>
      </c>
      <c r="N128" s="6">
        <v>12</v>
      </c>
      <c r="O128" s="6">
        <f t="shared" si="8"/>
        <v>3.36</v>
      </c>
      <c r="R128" s="6">
        <v>1</v>
      </c>
      <c r="U128" s="6">
        <v>1</v>
      </c>
      <c r="V128" s="6" t="s">
        <v>29</v>
      </c>
      <c r="W128" s="6" t="s">
        <v>30</v>
      </c>
    </row>
    <row r="129" spans="1:23" s="6" customFormat="1" hidden="1" outlineLevel="2" x14ac:dyDescent="0.3">
      <c r="A129" s="6">
        <v>141</v>
      </c>
      <c r="B129" s="6" t="s">
        <v>32</v>
      </c>
      <c r="C129" s="6" t="s">
        <v>24</v>
      </c>
      <c r="D129" s="6" t="s">
        <v>145</v>
      </c>
      <c r="E129" s="6" t="s">
        <v>40</v>
      </c>
      <c r="F129" s="6" t="s">
        <v>65</v>
      </c>
      <c r="G129" s="6">
        <v>4</v>
      </c>
      <c r="H129" s="6">
        <v>1</v>
      </c>
      <c r="I129" s="6">
        <v>1</v>
      </c>
      <c r="J129" s="6">
        <f t="shared" si="9"/>
        <v>1</v>
      </c>
      <c r="K129" s="6">
        <v>40</v>
      </c>
      <c r="L129" s="6">
        <f t="shared" si="10"/>
        <v>40</v>
      </c>
      <c r="M129" s="6">
        <v>12</v>
      </c>
      <c r="N129" s="6">
        <v>12</v>
      </c>
      <c r="O129" s="6">
        <f t="shared" si="8"/>
        <v>3.36</v>
      </c>
      <c r="R129" s="6">
        <v>1</v>
      </c>
      <c r="U129" s="6">
        <v>1</v>
      </c>
      <c r="V129" s="6" t="s">
        <v>29</v>
      </c>
      <c r="W129" s="6" t="s">
        <v>30</v>
      </c>
    </row>
    <row r="130" spans="1:23" s="6" customFormat="1" hidden="1" outlineLevel="2" x14ac:dyDescent="0.3">
      <c r="A130" s="6">
        <v>142</v>
      </c>
      <c r="B130" s="6" t="s">
        <v>32</v>
      </c>
      <c r="C130" s="6" t="s">
        <v>24</v>
      </c>
      <c r="D130" s="6" t="s">
        <v>129</v>
      </c>
      <c r="E130" s="6" t="s">
        <v>40</v>
      </c>
      <c r="F130" s="6" t="s">
        <v>65</v>
      </c>
      <c r="G130" s="6">
        <v>4</v>
      </c>
      <c r="H130" s="6">
        <v>1</v>
      </c>
      <c r="I130" s="6">
        <v>2</v>
      </c>
      <c r="J130" s="6">
        <f t="shared" si="9"/>
        <v>2</v>
      </c>
      <c r="K130" s="6">
        <v>40</v>
      </c>
      <c r="L130" s="6">
        <f t="shared" si="10"/>
        <v>80</v>
      </c>
      <c r="M130" s="6">
        <v>12</v>
      </c>
      <c r="N130" s="6">
        <v>12</v>
      </c>
      <c r="O130" s="6">
        <f t="shared" si="8"/>
        <v>6.72</v>
      </c>
      <c r="R130" s="6">
        <v>1</v>
      </c>
      <c r="U130" s="6">
        <v>1</v>
      </c>
      <c r="V130" s="6" t="s">
        <v>29</v>
      </c>
      <c r="W130" s="6" t="s">
        <v>30</v>
      </c>
    </row>
    <row r="131" spans="1:23" s="6" customFormat="1" hidden="1" outlineLevel="2" x14ac:dyDescent="0.3">
      <c r="A131" s="6">
        <v>143</v>
      </c>
      <c r="B131" s="6" t="s">
        <v>32</v>
      </c>
      <c r="C131" s="6" t="s">
        <v>24</v>
      </c>
      <c r="D131" s="6" t="s">
        <v>146</v>
      </c>
      <c r="E131" s="6" t="s">
        <v>40</v>
      </c>
      <c r="F131" s="6" t="s">
        <v>65</v>
      </c>
      <c r="G131" s="6">
        <v>4</v>
      </c>
      <c r="H131" s="6">
        <v>4</v>
      </c>
      <c r="I131" s="6">
        <v>2</v>
      </c>
      <c r="J131" s="6">
        <f t="shared" si="9"/>
        <v>8</v>
      </c>
      <c r="K131" s="6">
        <v>40</v>
      </c>
      <c r="L131" s="6">
        <f t="shared" si="10"/>
        <v>320</v>
      </c>
      <c r="M131" s="6">
        <v>12</v>
      </c>
      <c r="N131" s="6">
        <v>12</v>
      </c>
      <c r="O131" s="6">
        <f t="shared" si="8"/>
        <v>26.88</v>
      </c>
      <c r="R131" s="6">
        <v>1</v>
      </c>
      <c r="U131" s="6">
        <v>1</v>
      </c>
      <c r="V131" s="6" t="s">
        <v>29</v>
      </c>
      <c r="W131" s="6" t="s">
        <v>30</v>
      </c>
    </row>
    <row r="132" spans="1:23" s="6" customFormat="1" hidden="1" outlineLevel="2" x14ac:dyDescent="0.3">
      <c r="A132" s="6">
        <v>144</v>
      </c>
      <c r="B132" s="6" t="s">
        <v>32</v>
      </c>
      <c r="C132" s="6" t="s">
        <v>24</v>
      </c>
      <c r="D132" s="6" t="s">
        <v>146</v>
      </c>
      <c r="E132" s="6" t="s">
        <v>40</v>
      </c>
      <c r="F132" s="6" t="s">
        <v>65</v>
      </c>
      <c r="G132" s="6">
        <v>4</v>
      </c>
      <c r="H132" s="6">
        <v>1</v>
      </c>
      <c r="I132" s="6">
        <v>1</v>
      </c>
      <c r="J132" s="6">
        <f t="shared" si="9"/>
        <v>1</v>
      </c>
      <c r="K132" s="6">
        <v>40</v>
      </c>
      <c r="L132" s="6">
        <f t="shared" si="10"/>
        <v>40</v>
      </c>
      <c r="M132" s="6">
        <v>12</v>
      </c>
      <c r="N132" s="6">
        <v>12</v>
      </c>
      <c r="O132" s="6">
        <f t="shared" si="8"/>
        <v>3.36</v>
      </c>
      <c r="R132" s="6">
        <v>1</v>
      </c>
      <c r="U132" s="6">
        <v>1</v>
      </c>
      <c r="V132" s="6" t="s">
        <v>29</v>
      </c>
      <c r="W132" s="6" t="s">
        <v>30</v>
      </c>
    </row>
    <row r="133" spans="1:23" s="6" customFormat="1" hidden="1" outlineLevel="2" x14ac:dyDescent="0.3">
      <c r="A133" s="6">
        <v>145</v>
      </c>
      <c r="B133" s="6" t="s">
        <v>32</v>
      </c>
      <c r="C133" s="6" t="s">
        <v>24</v>
      </c>
      <c r="D133" s="6" t="s">
        <v>93</v>
      </c>
      <c r="E133" s="6" t="s">
        <v>40</v>
      </c>
      <c r="F133" s="6" t="s">
        <v>65</v>
      </c>
      <c r="G133" s="6">
        <v>4</v>
      </c>
      <c r="H133" s="6">
        <v>1</v>
      </c>
      <c r="I133" s="6">
        <v>1</v>
      </c>
      <c r="J133" s="6">
        <f t="shared" si="9"/>
        <v>1</v>
      </c>
      <c r="K133" s="6">
        <v>40</v>
      </c>
      <c r="L133" s="6">
        <f t="shared" si="10"/>
        <v>40</v>
      </c>
      <c r="M133" s="6">
        <v>12</v>
      </c>
      <c r="N133" s="6">
        <v>12</v>
      </c>
      <c r="O133" s="6">
        <f t="shared" si="8"/>
        <v>3.36</v>
      </c>
      <c r="R133" s="6">
        <v>1</v>
      </c>
      <c r="U133" s="6">
        <v>1</v>
      </c>
      <c r="V133" s="6" t="s">
        <v>29</v>
      </c>
      <c r="W133" s="6" t="s">
        <v>30</v>
      </c>
    </row>
    <row r="134" spans="1:23" s="6" customFormat="1" hidden="1" outlineLevel="2" x14ac:dyDescent="0.3">
      <c r="A134" s="6">
        <v>147</v>
      </c>
      <c r="B134" s="6" t="s">
        <v>32</v>
      </c>
      <c r="C134" s="6" t="s">
        <v>24</v>
      </c>
      <c r="D134" s="6" t="s">
        <v>81</v>
      </c>
      <c r="E134" s="6" t="s">
        <v>40</v>
      </c>
      <c r="F134" s="6" t="s">
        <v>65</v>
      </c>
      <c r="G134" s="6">
        <v>4</v>
      </c>
      <c r="H134" s="6">
        <v>1</v>
      </c>
      <c r="I134" s="6">
        <v>1</v>
      </c>
      <c r="J134" s="6">
        <f t="shared" si="9"/>
        <v>1</v>
      </c>
      <c r="K134" s="6">
        <v>40</v>
      </c>
      <c r="L134" s="6">
        <f t="shared" si="10"/>
        <v>40</v>
      </c>
      <c r="M134" s="6">
        <v>12</v>
      </c>
      <c r="N134" s="6">
        <v>12</v>
      </c>
      <c r="O134" s="6">
        <f t="shared" ref="O134:O163" si="11">L134*(M134*5+N134*2)/1000</f>
        <v>3.36</v>
      </c>
      <c r="R134" s="6">
        <v>1</v>
      </c>
      <c r="U134" s="6">
        <v>1</v>
      </c>
      <c r="V134" s="6" t="s">
        <v>29</v>
      </c>
      <c r="W134" s="6" t="s">
        <v>30</v>
      </c>
    </row>
    <row r="135" spans="1:23" s="6" customFormat="1" hidden="1" outlineLevel="2" x14ac:dyDescent="0.3">
      <c r="A135" s="6">
        <v>148</v>
      </c>
      <c r="B135" s="6" t="s">
        <v>32</v>
      </c>
      <c r="C135" s="6" t="s">
        <v>24</v>
      </c>
      <c r="D135" s="6" t="s">
        <v>42</v>
      </c>
      <c r="E135" s="6" t="s">
        <v>40</v>
      </c>
      <c r="F135" s="6" t="s">
        <v>65</v>
      </c>
      <c r="G135" s="6">
        <v>4</v>
      </c>
      <c r="H135" s="6">
        <v>2</v>
      </c>
      <c r="I135" s="6">
        <v>1</v>
      </c>
      <c r="J135" s="6">
        <f t="shared" si="9"/>
        <v>2</v>
      </c>
      <c r="K135" s="6">
        <v>40</v>
      </c>
      <c r="L135" s="6">
        <f t="shared" si="10"/>
        <v>80</v>
      </c>
      <c r="M135" s="6">
        <v>12</v>
      </c>
      <c r="N135" s="6">
        <v>12</v>
      </c>
      <c r="O135" s="6">
        <f t="shared" si="11"/>
        <v>6.72</v>
      </c>
      <c r="R135" s="6">
        <v>1</v>
      </c>
      <c r="U135" s="6">
        <v>1</v>
      </c>
      <c r="V135" s="6" t="s">
        <v>29</v>
      </c>
      <c r="W135" s="6" t="s">
        <v>30</v>
      </c>
    </row>
    <row r="136" spans="1:23" s="6" customFormat="1" hidden="1" outlineLevel="2" x14ac:dyDescent="0.3">
      <c r="A136" s="6">
        <v>149</v>
      </c>
      <c r="B136" s="6" t="s">
        <v>32</v>
      </c>
      <c r="C136" s="6" t="s">
        <v>24</v>
      </c>
      <c r="D136" s="6" t="s">
        <v>42</v>
      </c>
      <c r="E136" s="6" t="s">
        <v>40</v>
      </c>
      <c r="F136" s="6" t="s">
        <v>65</v>
      </c>
      <c r="G136" s="6">
        <v>4</v>
      </c>
      <c r="H136" s="6">
        <v>1</v>
      </c>
      <c r="I136" s="6">
        <v>2</v>
      </c>
      <c r="J136" s="6">
        <f t="shared" si="9"/>
        <v>2</v>
      </c>
      <c r="K136" s="6">
        <v>40</v>
      </c>
      <c r="L136" s="6">
        <f t="shared" si="10"/>
        <v>80</v>
      </c>
      <c r="M136" s="6">
        <v>12</v>
      </c>
      <c r="N136" s="6">
        <v>12</v>
      </c>
      <c r="O136" s="6">
        <f t="shared" si="11"/>
        <v>6.72</v>
      </c>
      <c r="R136" s="6">
        <v>1</v>
      </c>
      <c r="U136" s="6">
        <v>1</v>
      </c>
      <c r="V136" s="6" t="s">
        <v>29</v>
      </c>
      <c r="W136" s="6" t="s">
        <v>30</v>
      </c>
    </row>
    <row r="137" spans="1:23" s="6" customFormat="1" hidden="1" outlineLevel="2" x14ac:dyDescent="0.3">
      <c r="A137" s="6">
        <v>150</v>
      </c>
      <c r="B137" s="6" t="s">
        <v>32</v>
      </c>
      <c r="C137" s="6" t="s">
        <v>24</v>
      </c>
      <c r="D137" s="6" t="s">
        <v>147</v>
      </c>
      <c r="E137" s="6" t="s">
        <v>40</v>
      </c>
      <c r="F137" s="6" t="s">
        <v>65</v>
      </c>
      <c r="G137" s="6">
        <v>4</v>
      </c>
      <c r="H137" s="6">
        <v>1</v>
      </c>
      <c r="I137" s="6">
        <v>2</v>
      </c>
      <c r="J137" s="6">
        <f t="shared" si="9"/>
        <v>2</v>
      </c>
      <c r="K137" s="6">
        <v>40</v>
      </c>
      <c r="L137" s="6">
        <f t="shared" si="10"/>
        <v>80</v>
      </c>
      <c r="M137" s="6">
        <v>12</v>
      </c>
      <c r="N137" s="6">
        <v>12</v>
      </c>
      <c r="O137" s="6">
        <f t="shared" si="11"/>
        <v>6.72</v>
      </c>
      <c r="R137" s="6">
        <v>1</v>
      </c>
      <c r="U137" s="6">
        <v>1</v>
      </c>
      <c r="V137" s="6" t="s">
        <v>29</v>
      </c>
      <c r="W137" s="6" t="s">
        <v>30</v>
      </c>
    </row>
    <row r="138" spans="1:23" s="6" customFormat="1" hidden="1" outlineLevel="2" x14ac:dyDescent="0.3">
      <c r="A138" s="6">
        <v>154</v>
      </c>
      <c r="B138" s="6" t="s">
        <v>35</v>
      </c>
      <c r="C138" s="6" t="s">
        <v>24</v>
      </c>
      <c r="D138" s="6" t="s">
        <v>127</v>
      </c>
      <c r="E138" s="6" t="s">
        <v>40</v>
      </c>
      <c r="F138" s="6" t="s">
        <v>65</v>
      </c>
      <c r="G138" s="6">
        <v>4</v>
      </c>
      <c r="H138" s="6">
        <v>1</v>
      </c>
      <c r="I138" s="6">
        <v>1</v>
      </c>
      <c r="J138" s="6">
        <f t="shared" si="9"/>
        <v>1</v>
      </c>
      <c r="K138" s="6">
        <v>20</v>
      </c>
      <c r="L138" s="6">
        <f t="shared" si="10"/>
        <v>20</v>
      </c>
      <c r="M138" s="6">
        <v>12</v>
      </c>
      <c r="N138" s="6">
        <v>12</v>
      </c>
      <c r="O138" s="6">
        <f t="shared" si="11"/>
        <v>1.68</v>
      </c>
      <c r="R138" s="6">
        <v>1</v>
      </c>
      <c r="U138" s="6">
        <v>1</v>
      </c>
      <c r="V138" s="6" t="s">
        <v>29</v>
      </c>
      <c r="W138" s="6" t="s">
        <v>30</v>
      </c>
    </row>
    <row r="139" spans="1:23" s="8" customFormat="1" outlineLevel="1" collapsed="1" x14ac:dyDescent="0.3">
      <c r="F139" s="8" t="s">
        <v>148</v>
      </c>
      <c r="H139" s="8">
        <f>SUBTOTAL(9,H29:H138)</f>
        <v>185</v>
      </c>
      <c r="J139" s="8">
        <f>SUBTOTAL(9,J29:J138)</f>
        <v>323</v>
      </c>
      <c r="L139" s="8">
        <f>SUBTOTAL(9,L29:L138)</f>
        <v>12900</v>
      </c>
      <c r="O139" s="8">
        <f>SUBTOTAL(9,O29:O138)</f>
        <v>1083.6000000000017</v>
      </c>
      <c r="W139" s="8">
        <f>SUBTOTAL(9,W29:W138)</f>
        <v>0</v>
      </c>
    </row>
    <row r="140" spans="1:23" s="6" customFormat="1" hidden="1" outlineLevel="2" x14ac:dyDescent="0.3">
      <c r="A140" s="6">
        <v>12</v>
      </c>
      <c r="B140" s="6" t="s">
        <v>45</v>
      </c>
      <c r="C140" s="6" t="s">
        <v>24</v>
      </c>
      <c r="D140" s="6" t="s">
        <v>149</v>
      </c>
      <c r="E140" s="6" t="s">
        <v>40</v>
      </c>
      <c r="F140" s="6" t="s">
        <v>150</v>
      </c>
      <c r="G140" s="6">
        <v>2</v>
      </c>
      <c r="H140" s="6">
        <v>1</v>
      </c>
      <c r="I140" s="6">
        <v>2</v>
      </c>
      <c r="J140" s="6">
        <f t="shared" ref="J140:J163" si="12">H140*I140</f>
        <v>2</v>
      </c>
      <c r="K140" s="6">
        <v>20</v>
      </c>
      <c r="L140" s="6">
        <f t="shared" ref="L140:L163" si="13">J140*K140</f>
        <v>40</v>
      </c>
      <c r="M140" s="6">
        <v>4</v>
      </c>
      <c r="N140" s="6">
        <v>0</v>
      </c>
      <c r="O140" s="6">
        <f t="shared" si="11"/>
        <v>0.8</v>
      </c>
      <c r="R140" s="6">
        <v>1</v>
      </c>
      <c r="U140" s="6">
        <v>1</v>
      </c>
      <c r="V140" s="6" t="s">
        <v>29</v>
      </c>
      <c r="W140" s="6" t="s">
        <v>30</v>
      </c>
    </row>
    <row r="141" spans="1:23" s="6" customFormat="1" hidden="1" outlineLevel="2" x14ac:dyDescent="0.3">
      <c r="A141" s="6">
        <v>16</v>
      </c>
      <c r="B141" s="6" t="s">
        <v>45</v>
      </c>
      <c r="C141" s="6" t="s">
        <v>24</v>
      </c>
      <c r="D141" s="6" t="s">
        <v>151</v>
      </c>
      <c r="E141" s="6" t="s">
        <v>40</v>
      </c>
      <c r="F141" s="6" t="s">
        <v>150</v>
      </c>
      <c r="G141" s="6">
        <v>2</v>
      </c>
      <c r="H141" s="6">
        <v>1</v>
      </c>
      <c r="I141" s="6">
        <v>2</v>
      </c>
      <c r="J141" s="6">
        <f t="shared" si="12"/>
        <v>2</v>
      </c>
      <c r="K141" s="6">
        <v>20</v>
      </c>
      <c r="L141" s="6">
        <f t="shared" si="13"/>
        <v>40</v>
      </c>
      <c r="M141" s="6">
        <v>12</v>
      </c>
      <c r="N141" s="6">
        <v>12</v>
      </c>
      <c r="O141" s="6">
        <f t="shared" si="11"/>
        <v>3.36</v>
      </c>
      <c r="R141" s="6">
        <v>1</v>
      </c>
      <c r="U141" s="6">
        <v>1</v>
      </c>
      <c r="V141" s="6" t="s">
        <v>29</v>
      </c>
      <c r="W141" s="6" t="s">
        <v>30</v>
      </c>
    </row>
    <row r="142" spans="1:23" s="6" customFormat="1" hidden="1" outlineLevel="2" x14ac:dyDescent="0.3">
      <c r="A142" s="6">
        <v>25</v>
      </c>
      <c r="B142" s="6" t="s">
        <v>45</v>
      </c>
      <c r="C142" s="6" t="s">
        <v>24</v>
      </c>
      <c r="D142" s="6" t="s">
        <v>84</v>
      </c>
      <c r="E142" s="6" t="s">
        <v>40</v>
      </c>
      <c r="F142" s="6" t="s">
        <v>150</v>
      </c>
      <c r="G142" s="6">
        <v>2</v>
      </c>
      <c r="H142" s="6">
        <v>1</v>
      </c>
      <c r="I142" s="6">
        <v>1</v>
      </c>
      <c r="J142" s="6">
        <f t="shared" si="12"/>
        <v>1</v>
      </c>
      <c r="K142" s="6">
        <v>20</v>
      </c>
      <c r="L142" s="6">
        <f t="shared" si="13"/>
        <v>20</v>
      </c>
      <c r="M142" s="6">
        <v>8</v>
      </c>
      <c r="N142" s="6">
        <v>4</v>
      </c>
      <c r="O142" s="6">
        <f t="shared" si="11"/>
        <v>0.96</v>
      </c>
      <c r="R142" s="6">
        <v>1</v>
      </c>
      <c r="U142" s="6">
        <v>1</v>
      </c>
      <c r="V142" s="6" t="s">
        <v>29</v>
      </c>
      <c r="W142" s="6" t="s">
        <v>30</v>
      </c>
    </row>
    <row r="143" spans="1:23" s="6" customFormat="1" hidden="1" outlineLevel="2" x14ac:dyDescent="0.3">
      <c r="A143" s="6">
        <v>26</v>
      </c>
      <c r="B143" s="6" t="s">
        <v>45</v>
      </c>
      <c r="C143" s="6" t="s">
        <v>24</v>
      </c>
      <c r="D143" s="6" t="s">
        <v>152</v>
      </c>
      <c r="E143" s="6" t="s">
        <v>40</v>
      </c>
      <c r="F143" s="6" t="s">
        <v>150</v>
      </c>
      <c r="G143" s="6">
        <v>2</v>
      </c>
      <c r="H143" s="6">
        <v>1</v>
      </c>
      <c r="I143" s="6">
        <v>1</v>
      </c>
      <c r="J143" s="6">
        <f t="shared" si="12"/>
        <v>1</v>
      </c>
      <c r="K143" s="6">
        <v>20</v>
      </c>
      <c r="L143" s="6">
        <f t="shared" si="13"/>
        <v>20</v>
      </c>
      <c r="M143" s="6">
        <v>2</v>
      </c>
      <c r="N143" s="6">
        <v>12</v>
      </c>
      <c r="O143" s="6">
        <f t="shared" si="11"/>
        <v>0.68</v>
      </c>
      <c r="R143" s="6">
        <v>1</v>
      </c>
      <c r="U143" s="6">
        <v>1</v>
      </c>
      <c r="V143" s="6" t="s">
        <v>29</v>
      </c>
      <c r="W143" s="6" t="s">
        <v>30</v>
      </c>
    </row>
    <row r="144" spans="1:23" s="6" customFormat="1" hidden="1" outlineLevel="2" x14ac:dyDescent="0.3">
      <c r="A144" s="6">
        <v>27</v>
      </c>
      <c r="B144" s="6" t="s">
        <v>45</v>
      </c>
      <c r="C144" s="6" t="s">
        <v>24</v>
      </c>
      <c r="D144" s="6" t="s">
        <v>153</v>
      </c>
      <c r="E144" s="6" t="s">
        <v>40</v>
      </c>
      <c r="F144" s="6" t="s">
        <v>150</v>
      </c>
      <c r="G144" s="6">
        <v>2</v>
      </c>
      <c r="H144" s="6">
        <v>1</v>
      </c>
      <c r="I144" s="6">
        <v>2</v>
      </c>
      <c r="J144" s="6">
        <f t="shared" si="12"/>
        <v>2</v>
      </c>
      <c r="K144" s="6">
        <v>20</v>
      </c>
      <c r="L144" s="6">
        <f t="shared" si="13"/>
        <v>40</v>
      </c>
      <c r="M144" s="6">
        <v>12</v>
      </c>
      <c r="N144" s="6">
        <v>12</v>
      </c>
      <c r="O144" s="6">
        <f t="shared" si="11"/>
        <v>3.36</v>
      </c>
      <c r="R144" s="6">
        <v>1</v>
      </c>
      <c r="U144" s="6">
        <v>1</v>
      </c>
      <c r="V144" s="6" t="s">
        <v>29</v>
      </c>
      <c r="W144" s="6" t="s">
        <v>30</v>
      </c>
    </row>
    <row r="145" spans="1:23" s="6" customFormat="1" hidden="1" outlineLevel="2" x14ac:dyDescent="0.3">
      <c r="A145" s="6">
        <v>34</v>
      </c>
      <c r="B145" s="6" t="s">
        <v>52</v>
      </c>
      <c r="C145" s="6" t="s">
        <v>24</v>
      </c>
      <c r="D145" s="6" t="s">
        <v>88</v>
      </c>
      <c r="E145" s="6" t="s">
        <v>40</v>
      </c>
      <c r="F145" s="6" t="s">
        <v>150</v>
      </c>
      <c r="G145" s="6">
        <v>2</v>
      </c>
      <c r="H145" s="6">
        <v>3</v>
      </c>
      <c r="I145" s="6">
        <v>2</v>
      </c>
      <c r="J145" s="6">
        <f t="shared" si="12"/>
        <v>6</v>
      </c>
      <c r="K145" s="6">
        <v>20</v>
      </c>
      <c r="L145" s="6">
        <f t="shared" si="13"/>
        <v>120</v>
      </c>
      <c r="M145" s="6">
        <v>12</v>
      </c>
      <c r="N145" s="6">
        <v>12</v>
      </c>
      <c r="O145" s="6">
        <f t="shared" si="11"/>
        <v>10.08</v>
      </c>
      <c r="R145" s="6">
        <v>1</v>
      </c>
      <c r="U145" s="6">
        <v>1</v>
      </c>
      <c r="V145" s="6" t="s">
        <v>29</v>
      </c>
      <c r="W145" s="6" t="s">
        <v>30</v>
      </c>
    </row>
    <row r="146" spans="1:23" s="6" customFormat="1" ht="26.4" hidden="1" outlineLevel="2" x14ac:dyDescent="0.3">
      <c r="A146" s="6">
        <v>35</v>
      </c>
      <c r="B146" s="6" t="s">
        <v>52</v>
      </c>
      <c r="C146" s="6" t="s">
        <v>24</v>
      </c>
      <c r="D146" s="6" t="s">
        <v>89</v>
      </c>
      <c r="E146" s="6" t="s">
        <v>40</v>
      </c>
      <c r="F146" s="6" t="s">
        <v>150</v>
      </c>
      <c r="G146" s="6">
        <v>2</v>
      </c>
      <c r="H146" s="6">
        <v>2</v>
      </c>
      <c r="I146" s="6">
        <v>2</v>
      </c>
      <c r="J146" s="6">
        <f t="shared" si="12"/>
        <v>4</v>
      </c>
      <c r="K146" s="6">
        <v>20</v>
      </c>
      <c r="L146" s="6">
        <f t="shared" si="13"/>
        <v>80</v>
      </c>
      <c r="M146" s="6">
        <v>12</v>
      </c>
      <c r="N146" s="6">
        <v>12</v>
      </c>
      <c r="O146" s="6">
        <f t="shared" si="11"/>
        <v>6.72</v>
      </c>
      <c r="R146" s="6">
        <v>1</v>
      </c>
      <c r="U146" s="6">
        <v>1</v>
      </c>
      <c r="V146" s="6" t="s">
        <v>29</v>
      </c>
      <c r="W146" s="6" t="s">
        <v>30</v>
      </c>
    </row>
    <row r="147" spans="1:23" s="6" customFormat="1" hidden="1" outlineLevel="2" x14ac:dyDescent="0.3">
      <c r="A147" s="6">
        <v>39</v>
      </c>
      <c r="B147" s="6" t="s">
        <v>52</v>
      </c>
      <c r="C147" s="6" t="s">
        <v>24</v>
      </c>
      <c r="D147" s="6" t="s">
        <v>42</v>
      </c>
      <c r="E147" s="6" t="s">
        <v>40</v>
      </c>
      <c r="F147" s="6" t="s">
        <v>150</v>
      </c>
      <c r="G147" s="6">
        <v>2</v>
      </c>
      <c r="H147" s="6">
        <v>1</v>
      </c>
      <c r="I147" s="6">
        <v>1</v>
      </c>
      <c r="J147" s="6">
        <f t="shared" si="12"/>
        <v>1</v>
      </c>
      <c r="K147" s="6">
        <v>20</v>
      </c>
      <c r="L147" s="6">
        <f t="shared" si="13"/>
        <v>20</v>
      </c>
      <c r="M147" s="6">
        <v>12</v>
      </c>
      <c r="N147" s="6">
        <v>12</v>
      </c>
      <c r="O147" s="6">
        <f t="shared" si="11"/>
        <v>1.68</v>
      </c>
      <c r="R147" s="6">
        <v>1</v>
      </c>
      <c r="U147" s="6">
        <v>1</v>
      </c>
      <c r="V147" s="6" t="s">
        <v>29</v>
      </c>
      <c r="W147" s="6" t="s">
        <v>30</v>
      </c>
    </row>
    <row r="148" spans="1:23" s="6" customFormat="1" hidden="1" outlineLevel="2" x14ac:dyDescent="0.3">
      <c r="A148" s="6">
        <v>54</v>
      </c>
      <c r="B148" s="6" t="s">
        <v>52</v>
      </c>
      <c r="C148" s="6" t="s">
        <v>24</v>
      </c>
      <c r="D148" s="6" t="s">
        <v>154</v>
      </c>
      <c r="E148" s="6" t="s">
        <v>40</v>
      </c>
      <c r="F148" s="6" t="s">
        <v>150</v>
      </c>
      <c r="G148" s="6">
        <v>2</v>
      </c>
      <c r="H148" s="6">
        <v>1</v>
      </c>
      <c r="I148" s="6">
        <v>2</v>
      </c>
      <c r="J148" s="6">
        <f t="shared" si="12"/>
        <v>2</v>
      </c>
      <c r="K148" s="6">
        <v>20</v>
      </c>
      <c r="L148" s="6">
        <f t="shared" si="13"/>
        <v>40</v>
      </c>
      <c r="M148" s="6">
        <v>12</v>
      </c>
      <c r="N148" s="6">
        <v>12</v>
      </c>
      <c r="O148" s="6">
        <f t="shared" si="11"/>
        <v>3.36</v>
      </c>
      <c r="R148" s="6">
        <v>1</v>
      </c>
      <c r="U148" s="6">
        <v>1</v>
      </c>
      <c r="V148" s="6" t="s">
        <v>29</v>
      </c>
      <c r="W148" s="6" t="s">
        <v>30</v>
      </c>
    </row>
    <row r="149" spans="1:23" s="6" customFormat="1" hidden="1" outlineLevel="2" x14ac:dyDescent="0.3">
      <c r="A149" s="6">
        <v>58</v>
      </c>
      <c r="B149" s="6" t="s">
        <v>52</v>
      </c>
      <c r="C149" s="6" t="s">
        <v>24</v>
      </c>
      <c r="D149" s="6" t="s">
        <v>155</v>
      </c>
      <c r="E149" s="6" t="s">
        <v>40</v>
      </c>
      <c r="F149" s="6" t="s">
        <v>150</v>
      </c>
      <c r="G149" s="6">
        <v>2</v>
      </c>
      <c r="H149" s="6">
        <v>1</v>
      </c>
      <c r="I149" s="6">
        <v>1</v>
      </c>
      <c r="J149" s="6">
        <f t="shared" si="12"/>
        <v>1</v>
      </c>
      <c r="K149" s="6">
        <v>20</v>
      </c>
      <c r="L149" s="6">
        <f t="shared" si="13"/>
        <v>20</v>
      </c>
      <c r="M149" s="6">
        <v>12</v>
      </c>
      <c r="N149" s="6">
        <v>12</v>
      </c>
      <c r="O149" s="6">
        <f t="shared" si="11"/>
        <v>1.68</v>
      </c>
      <c r="R149" s="6">
        <v>1</v>
      </c>
      <c r="U149" s="6">
        <v>1</v>
      </c>
      <c r="V149" s="6" t="s">
        <v>29</v>
      </c>
      <c r="W149" s="6" t="s">
        <v>30</v>
      </c>
    </row>
    <row r="150" spans="1:23" s="6" customFormat="1" hidden="1" outlineLevel="2" x14ac:dyDescent="0.3">
      <c r="A150" s="6">
        <v>66</v>
      </c>
      <c r="B150" s="6" t="s">
        <v>52</v>
      </c>
      <c r="C150" s="6" t="s">
        <v>24</v>
      </c>
      <c r="D150" s="6" t="s">
        <v>109</v>
      </c>
      <c r="E150" s="6" t="s">
        <v>40</v>
      </c>
      <c r="F150" s="6" t="s">
        <v>150</v>
      </c>
      <c r="G150" s="6">
        <v>2</v>
      </c>
      <c r="H150" s="6">
        <v>2</v>
      </c>
      <c r="I150" s="6">
        <v>1</v>
      </c>
      <c r="J150" s="6">
        <f t="shared" si="12"/>
        <v>2</v>
      </c>
      <c r="K150" s="6">
        <v>20</v>
      </c>
      <c r="L150" s="6">
        <f t="shared" si="13"/>
        <v>40</v>
      </c>
      <c r="M150" s="6">
        <v>12</v>
      </c>
      <c r="N150" s="6">
        <v>12</v>
      </c>
      <c r="O150" s="6">
        <f t="shared" si="11"/>
        <v>3.36</v>
      </c>
      <c r="R150" s="6">
        <v>1</v>
      </c>
      <c r="U150" s="6">
        <v>1</v>
      </c>
      <c r="V150" s="6" t="s">
        <v>29</v>
      </c>
      <c r="W150" s="6" t="s">
        <v>30</v>
      </c>
    </row>
    <row r="151" spans="1:23" s="6" customFormat="1" hidden="1" outlineLevel="2" x14ac:dyDescent="0.3">
      <c r="A151" s="6">
        <v>68</v>
      </c>
      <c r="B151" s="6" t="s">
        <v>52</v>
      </c>
      <c r="C151" s="6" t="s">
        <v>24</v>
      </c>
      <c r="D151" s="6" t="s">
        <v>110</v>
      </c>
      <c r="E151" s="6" t="s">
        <v>40</v>
      </c>
      <c r="F151" s="6" t="s">
        <v>150</v>
      </c>
      <c r="G151" s="6">
        <v>2</v>
      </c>
      <c r="H151" s="6">
        <v>2</v>
      </c>
      <c r="I151" s="6">
        <v>1</v>
      </c>
      <c r="J151" s="6">
        <f t="shared" si="12"/>
        <v>2</v>
      </c>
      <c r="K151" s="6">
        <v>20</v>
      </c>
      <c r="L151" s="6">
        <f t="shared" si="13"/>
        <v>40</v>
      </c>
      <c r="M151" s="6">
        <v>12</v>
      </c>
      <c r="N151" s="6">
        <v>12</v>
      </c>
      <c r="O151" s="6">
        <f t="shared" si="11"/>
        <v>3.36</v>
      </c>
      <c r="R151" s="6">
        <v>1</v>
      </c>
      <c r="U151" s="6">
        <v>1</v>
      </c>
      <c r="V151" s="6" t="s">
        <v>29</v>
      </c>
      <c r="W151" s="6" t="s">
        <v>30</v>
      </c>
    </row>
    <row r="152" spans="1:23" s="6" customFormat="1" hidden="1" outlineLevel="2" x14ac:dyDescent="0.3">
      <c r="A152" s="6">
        <v>75</v>
      </c>
      <c r="B152" s="6" t="s">
        <v>57</v>
      </c>
      <c r="C152" s="6" t="s">
        <v>24</v>
      </c>
      <c r="D152" s="6" t="s">
        <v>156</v>
      </c>
      <c r="E152" s="6" t="s">
        <v>40</v>
      </c>
      <c r="F152" s="6" t="s">
        <v>150</v>
      </c>
      <c r="G152" s="6">
        <v>2</v>
      </c>
      <c r="H152" s="6">
        <v>1</v>
      </c>
      <c r="I152" s="6">
        <v>1</v>
      </c>
      <c r="J152" s="6">
        <f t="shared" si="12"/>
        <v>1</v>
      </c>
      <c r="K152" s="6">
        <v>20</v>
      </c>
      <c r="L152" s="6">
        <f t="shared" si="13"/>
        <v>20</v>
      </c>
      <c r="M152" s="6">
        <v>12</v>
      </c>
      <c r="N152" s="6">
        <v>12</v>
      </c>
      <c r="O152" s="6">
        <f t="shared" si="11"/>
        <v>1.68</v>
      </c>
      <c r="R152" s="6">
        <v>1</v>
      </c>
      <c r="U152" s="6">
        <v>1</v>
      </c>
      <c r="V152" s="6" t="s">
        <v>29</v>
      </c>
      <c r="W152" s="6" t="s">
        <v>30</v>
      </c>
    </row>
    <row r="153" spans="1:23" s="6" customFormat="1" ht="26.4" hidden="1" outlineLevel="2" x14ac:dyDescent="0.3">
      <c r="A153" s="6">
        <v>78</v>
      </c>
      <c r="B153" s="6" t="s">
        <v>57</v>
      </c>
      <c r="C153" s="6" t="s">
        <v>24</v>
      </c>
      <c r="D153" s="6" t="s">
        <v>114</v>
      </c>
      <c r="E153" s="6" t="s">
        <v>40</v>
      </c>
      <c r="F153" s="6" t="s">
        <v>150</v>
      </c>
      <c r="G153" s="6">
        <v>2</v>
      </c>
      <c r="H153" s="6">
        <v>1</v>
      </c>
      <c r="I153" s="6">
        <v>1</v>
      </c>
      <c r="J153" s="6">
        <f t="shared" si="12"/>
        <v>1</v>
      </c>
      <c r="K153" s="6">
        <v>20</v>
      </c>
      <c r="L153" s="6">
        <f t="shared" si="13"/>
        <v>20</v>
      </c>
      <c r="M153" s="6">
        <v>12</v>
      </c>
      <c r="N153" s="6">
        <v>12</v>
      </c>
      <c r="O153" s="6">
        <f t="shared" si="11"/>
        <v>1.68</v>
      </c>
      <c r="R153" s="6">
        <v>1</v>
      </c>
      <c r="U153" s="6">
        <v>1</v>
      </c>
      <c r="V153" s="6" t="s">
        <v>29</v>
      </c>
      <c r="W153" s="6" t="s">
        <v>30</v>
      </c>
    </row>
    <row r="154" spans="1:23" s="6" customFormat="1" hidden="1" outlineLevel="2" x14ac:dyDescent="0.3">
      <c r="A154" s="6">
        <v>81</v>
      </c>
      <c r="B154" s="6" t="s">
        <v>57</v>
      </c>
      <c r="C154" s="6" t="s">
        <v>24</v>
      </c>
      <c r="D154" s="6" t="s">
        <v>115</v>
      </c>
      <c r="E154" s="6" t="s">
        <v>40</v>
      </c>
      <c r="F154" s="6" t="s">
        <v>150</v>
      </c>
      <c r="G154" s="6">
        <v>2</v>
      </c>
      <c r="H154" s="6">
        <v>2</v>
      </c>
      <c r="I154" s="6">
        <v>2</v>
      </c>
      <c r="J154" s="6">
        <f t="shared" si="12"/>
        <v>4</v>
      </c>
      <c r="K154" s="6">
        <v>20</v>
      </c>
      <c r="L154" s="6">
        <f t="shared" si="13"/>
        <v>80</v>
      </c>
      <c r="M154" s="6">
        <v>12</v>
      </c>
      <c r="N154" s="6">
        <v>12</v>
      </c>
      <c r="O154" s="6">
        <f t="shared" si="11"/>
        <v>6.72</v>
      </c>
      <c r="R154" s="6">
        <v>1</v>
      </c>
      <c r="U154" s="6">
        <v>1</v>
      </c>
      <c r="V154" s="6" t="s">
        <v>29</v>
      </c>
      <c r="W154" s="6" t="s">
        <v>30</v>
      </c>
    </row>
    <row r="155" spans="1:23" s="6" customFormat="1" ht="26.4" hidden="1" outlineLevel="2" x14ac:dyDescent="0.3">
      <c r="A155" s="6">
        <v>92</v>
      </c>
      <c r="B155" s="6" t="s">
        <v>38</v>
      </c>
      <c r="C155" s="6" t="s">
        <v>24</v>
      </c>
      <c r="D155" s="6" t="s">
        <v>39</v>
      </c>
      <c r="E155" s="6" t="s">
        <v>40</v>
      </c>
      <c r="F155" s="6" t="s">
        <v>150</v>
      </c>
      <c r="G155" s="6">
        <v>2</v>
      </c>
      <c r="H155" s="6">
        <v>1</v>
      </c>
      <c r="I155" s="6">
        <v>1</v>
      </c>
      <c r="J155" s="6">
        <f t="shared" si="12"/>
        <v>1</v>
      </c>
      <c r="K155" s="6">
        <v>20</v>
      </c>
      <c r="L155" s="6">
        <f t="shared" si="13"/>
        <v>20</v>
      </c>
      <c r="M155" s="6">
        <v>12</v>
      </c>
      <c r="N155" s="6">
        <v>12</v>
      </c>
      <c r="O155" s="6">
        <f t="shared" si="11"/>
        <v>1.68</v>
      </c>
      <c r="R155" s="6">
        <v>1</v>
      </c>
      <c r="U155" s="6">
        <v>1</v>
      </c>
      <c r="V155" s="6" t="s">
        <v>29</v>
      </c>
      <c r="W155" s="6" t="s">
        <v>30</v>
      </c>
    </row>
    <row r="156" spans="1:23" s="6" customFormat="1" ht="26.4" hidden="1" outlineLevel="2" x14ac:dyDescent="0.3">
      <c r="A156" s="6">
        <v>94</v>
      </c>
      <c r="B156" s="6" t="s">
        <v>38</v>
      </c>
      <c r="C156" s="6" t="s">
        <v>24</v>
      </c>
      <c r="D156" s="6" t="s">
        <v>157</v>
      </c>
      <c r="E156" s="6" t="s">
        <v>40</v>
      </c>
      <c r="F156" s="6" t="s">
        <v>150</v>
      </c>
      <c r="G156" s="6">
        <v>2</v>
      </c>
      <c r="H156" s="6">
        <v>1</v>
      </c>
      <c r="I156" s="6">
        <v>1</v>
      </c>
      <c r="J156" s="6">
        <f t="shared" si="12"/>
        <v>1</v>
      </c>
      <c r="K156" s="6">
        <v>20</v>
      </c>
      <c r="L156" s="6">
        <f t="shared" si="13"/>
        <v>20</v>
      </c>
      <c r="M156" s="6">
        <v>12</v>
      </c>
      <c r="N156" s="6">
        <v>12</v>
      </c>
      <c r="O156" s="6">
        <f t="shared" si="11"/>
        <v>1.68</v>
      </c>
      <c r="R156" s="6">
        <v>1</v>
      </c>
      <c r="U156" s="6">
        <v>1</v>
      </c>
      <c r="V156" s="6" t="s">
        <v>29</v>
      </c>
      <c r="W156" s="6" t="s">
        <v>30</v>
      </c>
    </row>
    <row r="157" spans="1:23" s="6" customFormat="1" hidden="1" outlineLevel="2" x14ac:dyDescent="0.3">
      <c r="A157" s="6">
        <v>117</v>
      </c>
      <c r="B157" s="6" t="s">
        <v>49</v>
      </c>
      <c r="C157" s="6" t="s">
        <v>24</v>
      </c>
      <c r="D157" s="6" t="s">
        <v>134</v>
      </c>
      <c r="E157" s="6" t="s">
        <v>40</v>
      </c>
      <c r="F157" s="6" t="s">
        <v>150</v>
      </c>
      <c r="G157" s="6">
        <v>2</v>
      </c>
      <c r="H157" s="6">
        <v>1</v>
      </c>
      <c r="I157" s="6">
        <v>2</v>
      </c>
      <c r="J157" s="6">
        <f t="shared" si="12"/>
        <v>2</v>
      </c>
      <c r="K157" s="6">
        <v>20</v>
      </c>
      <c r="L157" s="6">
        <f t="shared" si="13"/>
        <v>40</v>
      </c>
      <c r="M157" s="6">
        <v>12</v>
      </c>
      <c r="N157" s="6">
        <v>12</v>
      </c>
      <c r="O157" s="6">
        <f t="shared" si="11"/>
        <v>3.36</v>
      </c>
      <c r="R157" s="6">
        <v>1</v>
      </c>
      <c r="U157" s="6">
        <v>1</v>
      </c>
      <c r="V157" s="6" t="s">
        <v>29</v>
      </c>
      <c r="W157" s="6" t="s">
        <v>30</v>
      </c>
    </row>
    <row r="158" spans="1:23" s="6" customFormat="1" hidden="1" outlineLevel="2" x14ac:dyDescent="0.3">
      <c r="A158" s="6">
        <v>123</v>
      </c>
      <c r="B158" s="6" t="s">
        <v>49</v>
      </c>
      <c r="C158" s="6" t="s">
        <v>24</v>
      </c>
      <c r="D158" s="6" t="s">
        <v>33</v>
      </c>
      <c r="E158" s="6" t="s">
        <v>40</v>
      </c>
      <c r="F158" s="6" t="s">
        <v>150</v>
      </c>
      <c r="G158" s="6">
        <v>2</v>
      </c>
      <c r="H158" s="6">
        <v>1</v>
      </c>
      <c r="I158" s="6">
        <v>2</v>
      </c>
      <c r="J158" s="6">
        <f t="shared" si="12"/>
        <v>2</v>
      </c>
      <c r="K158" s="6">
        <v>20</v>
      </c>
      <c r="L158" s="6">
        <f t="shared" si="13"/>
        <v>40</v>
      </c>
      <c r="M158" s="6">
        <v>12</v>
      </c>
      <c r="N158" s="6">
        <v>12</v>
      </c>
      <c r="O158" s="6">
        <f t="shared" si="11"/>
        <v>3.36</v>
      </c>
      <c r="R158" s="6">
        <v>1</v>
      </c>
      <c r="U158" s="6">
        <v>1</v>
      </c>
      <c r="V158" s="6" t="s">
        <v>29</v>
      </c>
      <c r="W158" s="6" t="s">
        <v>30</v>
      </c>
    </row>
    <row r="159" spans="1:23" s="6" customFormat="1" hidden="1" outlineLevel="2" x14ac:dyDescent="0.3">
      <c r="A159" s="6">
        <v>125</v>
      </c>
      <c r="B159" s="6" t="s">
        <v>49</v>
      </c>
      <c r="C159" s="6" t="s">
        <v>24</v>
      </c>
      <c r="D159" s="6" t="s">
        <v>145</v>
      </c>
      <c r="E159" s="6" t="s">
        <v>40</v>
      </c>
      <c r="F159" s="6" t="s">
        <v>150</v>
      </c>
      <c r="G159" s="6">
        <v>2</v>
      </c>
      <c r="H159" s="6">
        <v>1</v>
      </c>
      <c r="I159" s="6">
        <v>2</v>
      </c>
      <c r="J159" s="6">
        <f t="shared" si="12"/>
        <v>2</v>
      </c>
      <c r="K159" s="6">
        <v>20</v>
      </c>
      <c r="L159" s="6">
        <f t="shared" si="13"/>
        <v>40</v>
      </c>
      <c r="M159" s="6">
        <v>12</v>
      </c>
      <c r="N159" s="6">
        <v>12</v>
      </c>
      <c r="O159" s="6">
        <f t="shared" si="11"/>
        <v>3.36</v>
      </c>
      <c r="R159" s="6">
        <v>1</v>
      </c>
      <c r="U159" s="6">
        <v>1</v>
      </c>
      <c r="V159" s="6" t="s">
        <v>29</v>
      </c>
      <c r="W159" s="6" t="s">
        <v>30</v>
      </c>
    </row>
    <row r="160" spans="1:23" s="6" customFormat="1" hidden="1" outlineLevel="2" x14ac:dyDescent="0.3">
      <c r="A160" s="6">
        <v>135</v>
      </c>
      <c r="B160" s="6" t="s">
        <v>43</v>
      </c>
      <c r="C160" s="6" t="s">
        <v>24</v>
      </c>
      <c r="D160" s="6" t="s">
        <v>43</v>
      </c>
      <c r="E160" s="6" t="s">
        <v>40</v>
      </c>
      <c r="F160" s="6" t="s">
        <v>150</v>
      </c>
      <c r="G160" s="6">
        <v>2</v>
      </c>
      <c r="H160" s="6">
        <v>1</v>
      </c>
      <c r="I160" s="6">
        <v>2</v>
      </c>
      <c r="J160" s="6">
        <f t="shared" si="12"/>
        <v>2</v>
      </c>
      <c r="K160" s="6">
        <v>20</v>
      </c>
      <c r="L160" s="6">
        <f t="shared" si="13"/>
        <v>40</v>
      </c>
      <c r="M160" s="6">
        <v>12</v>
      </c>
      <c r="N160" s="6">
        <v>12</v>
      </c>
      <c r="O160" s="6">
        <f t="shared" si="11"/>
        <v>3.36</v>
      </c>
      <c r="R160" s="6">
        <v>1</v>
      </c>
      <c r="U160" s="6">
        <v>1</v>
      </c>
      <c r="V160" s="6" t="s">
        <v>29</v>
      </c>
      <c r="W160" s="6" t="s">
        <v>30</v>
      </c>
    </row>
    <row r="161" spans="1:23" s="6" customFormat="1" hidden="1" outlineLevel="2" x14ac:dyDescent="0.3">
      <c r="A161" s="6">
        <v>137</v>
      </c>
      <c r="B161" s="6" t="s">
        <v>158</v>
      </c>
      <c r="C161" s="6" t="s">
        <v>24</v>
      </c>
      <c r="D161" s="6" t="s">
        <v>131</v>
      </c>
      <c r="E161" s="6" t="s">
        <v>40</v>
      </c>
      <c r="F161" s="6" t="s">
        <v>150</v>
      </c>
      <c r="G161" s="6">
        <v>2</v>
      </c>
      <c r="H161" s="6">
        <v>3</v>
      </c>
      <c r="I161" s="6">
        <v>2</v>
      </c>
      <c r="J161" s="6">
        <f t="shared" si="12"/>
        <v>6</v>
      </c>
      <c r="K161" s="6">
        <v>20</v>
      </c>
      <c r="L161" s="6">
        <f t="shared" si="13"/>
        <v>120</v>
      </c>
      <c r="M161" s="6">
        <v>12</v>
      </c>
      <c r="N161" s="6">
        <v>12</v>
      </c>
      <c r="O161" s="6">
        <f t="shared" si="11"/>
        <v>10.08</v>
      </c>
      <c r="R161" s="6">
        <v>1</v>
      </c>
      <c r="U161" s="6">
        <v>1</v>
      </c>
      <c r="V161" s="6" t="s">
        <v>29</v>
      </c>
      <c r="W161" s="6" t="s">
        <v>30</v>
      </c>
    </row>
    <row r="162" spans="1:23" s="6" customFormat="1" hidden="1" outlineLevel="2" x14ac:dyDescent="0.3">
      <c r="A162" s="6">
        <v>153</v>
      </c>
      <c r="B162" s="6" t="s">
        <v>35</v>
      </c>
      <c r="C162" s="6" t="s">
        <v>24</v>
      </c>
      <c r="D162" s="6" t="s">
        <v>159</v>
      </c>
      <c r="E162" s="6" t="s">
        <v>40</v>
      </c>
      <c r="F162" s="6" t="s">
        <v>150</v>
      </c>
      <c r="G162" s="6">
        <v>2</v>
      </c>
      <c r="H162" s="6">
        <v>6</v>
      </c>
      <c r="I162" s="6">
        <v>1</v>
      </c>
      <c r="J162" s="6">
        <f t="shared" si="12"/>
        <v>6</v>
      </c>
      <c r="K162" s="6">
        <v>20</v>
      </c>
      <c r="L162" s="6">
        <f t="shared" si="13"/>
        <v>120</v>
      </c>
      <c r="M162" s="6">
        <v>12</v>
      </c>
      <c r="N162" s="6">
        <v>12</v>
      </c>
      <c r="O162" s="6">
        <f t="shared" si="11"/>
        <v>10.08</v>
      </c>
      <c r="R162" s="6">
        <v>1</v>
      </c>
      <c r="U162" s="6">
        <v>1</v>
      </c>
      <c r="V162" s="6" t="s">
        <v>29</v>
      </c>
      <c r="W162" s="6" t="s">
        <v>30</v>
      </c>
    </row>
    <row r="163" spans="1:23" s="6" customFormat="1" hidden="1" outlineLevel="2" x14ac:dyDescent="0.3">
      <c r="A163" s="6">
        <v>17</v>
      </c>
      <c r="B163" s="6" t="s">
        <v>45</v>
      </c>
      <c r="C163" s="6" t="s">
        <v>24</v>
      </c>
      <c r="D163" s="6" t="s">
        <v>59</v>
      </c>
      <c r="E163" s="6" t="s">
        <v>40</v>
      </c>
      <c r="F163" s="6" t="s">
        <v>150</v>
      </c>
      <c r="G163" s="6">
        <v>2</v>
      </c>
      <c r="H163" s="6">
        <v>1</v>
      </c>
      <c r="I163" s="6">
        <v>2</v>
      </c>
      <c r="J163" s="6">
        <f t="shared" si="12"/>
        <v>2</v>
      </c>
      <c r="K163" s="6">
        <v>20</v>
      </c>
      <c r="L163" s="6">
        <f t="shared" si="13"/>
        <v>40</v>
      </c>
      <c r="M163" s="6">
        <v>12</v>
      </c>
      <c r="N163" s="6">
        <v>12</v>
      </c>
      <c r="O163" s="6">
        <f t="shared" si="11"/>
        <v>3.36</v>
      </c>
      <c r="R163" s="6">
        <v>1</v>
      </c>
      <c r="U163" s="6">
        <v>1</v>
      </c>
      <c r="V163" s="6" t="s">
        <v>29</v>
      </c>
      <c r="W163" s="6" t="s">
        <v>30</v>
      </c>
    </row>
    <row r="164" spans="1:23" s="12" customFormat="1" outlineLevel="1" collapsed="1" x14ac:dyDescent="0.3">
      <c r="F164" s="12" t="s">
        <v>160</v>
      </c>
      <c r="H164" s="12">
        <f>SUBTOTAL(9,H140:H163)</f>
        <v>37</v>
      </c>
      <c r="J164" s="12">
        <f>SUBTOTAL(9,J140:J163)</f>
        <v>56</v>
      </c>
      <c r="L164" s="12">
        <f>SUBTOTAL(9,L140:L163)</f>
        <v>1120</v>
      </c>
      <c r="O164" s="12">
        <f>SUBTOTAL(9,O140:O163)</f>
        <v>89.8</v>
      </c>
      <c r="W164" s="12">
        <f>SUBTOTAL(9,W140:W163)</f>
        <v>0</v>
      </c>
    </row>
    <row r="165" spans="1:23" s="12" customFormat="1" x14ac:dyDescent="0.3">
      <c r="F165" s="12" t="s">
        <v>161</v>
      </c>
      <c r="H165" s="12">
        <f>SUBTOTAL(9,H5:H163)</f>
        <v>275</v>
      </c>
      <c r="J165" s="12">
        <f>SUBTOTAL(9,J5:J163)</f>
        <v>437</v>
      </c>
      <c r="L165" s="12">
        <f>SUBTOTAL(9,L5:L163)</f>
        <v>18315</v>
      </c>
      <c r="O165" s="12">
        <f>SUBTOTAL(9,O5:O163)</f>
        <v>1534.180000000001</v>
      </c>
      <c r="W165" s="12">
        <f>SUBTOTAL(9,W5:W163)</f>
        <v>0</v>
      </c>
    </row>
    <row r="166" spans="1:23" s="13" customFormat="1" x14ac:dyDescent="0.3"/>
    <row r="168" spans="1:23" x14ac:dyDescent="0.3">
      <c r="O168" s="14">
        <f>SUM(O5:O167)</f>
        <v>4602.5400000000045</v>
      </c>
      <c r="P168" s="1" t="s">
        <v>162</v>
      </c>
    </row>
    <row r="169" spans="1:23" x14ac:dyDescent="0.3">
      <c r="O169" s="14">
        <f>O168*4.33</f>
        <v>19928.99820000002</v>
      </c>
      <c r="P169" s="1" t="s">
        <v>163</v>
      </c>
    </row>
    <row r="170" spans="1:23" x14ac:dyDescent="0.3">
      <c r="O170" s="14">
        <f>O169*12</f>
        <v>239147.97840000025</v>
      </c>
      <c r="P170" s="1" t="s">
        <v>164</v>
      </c>
    </row>
    <row r="171" spans="1:23" x14ac:dyDescent="0.3">
      <c r="D171" s="15" t="s">
        <v>165</v>
      </c>
      <c r="E171" s="15"/>
      <c r="F171" s="15"/>
      <c r="G171" s="15"/>
      <c r="H171" s="15"/>
      <c r="J171" s="16"/>
      <c r="K171" s="16"/>
    </row>
    <row r="172" spans="1:23" ht="26.4" x14ac:dyDescent="0.3">
      <c r="D172" s="15" t="s">
        <v>166</v>
      </c>
      <c r="E172" s="15" t="s">
        <v>167</v>
      </c>
      <c r="F172" s="15" t="s">
        <v>168</v>
      </c>
      <c r="G172" s="15" t="s">
        <v>169</v>
      </c>
      <c r="H172" s="15" t="s">
        <v>15</v>
      </c>
      <c r="J172" s="16" t="s">
        <v>170</v>
      </c>
      <c r="K172" s="16" t="s">
        <v>164</v>
      </c>
    </row>
    <row r="173" spans="1:23" x14ac:dyDescent="0.3">
      <c r="D173" s="16" t="s">
        <v>27</v>
      </c>
      <c r="E173" s="17">
        <f>H11</f>
        <v>9</v>
      </c>
      <c r="F173" s="17">
        <f>J11</f>
        <v>9</v>
      </c>
      <c r="G173" s="17">
        <f>L11</f>
        <v>900</v>
      </c>
      <c r="H173" s="17">
        <f>O11</f>
        <v>75.599999999999994</v>
      </c>
      <c r="J173" s="17">
        <f>H173*4.33</f>
        <v>327.34799999999996</v>
      </c>
      <c r="K173" s="17">
        <f>H173*52</f>
        <v>3931.2</v>
      </c>
    </row>
    <row r="174" spans="1:23" x14ac:dyDescent="0.3">
      <c r="D174" s="16" t="s">
        <v>44</v>
      </c>
      <c r="E174" s="17">
        <f>H15</f>
        <v>5</v>
      </c>
      <c r="F174" s="17">
        <f>J15</f>
        <v>5</v>
      </c>
      <c r="G174" s="17">
        <f>L15</f>
        <v>300</v>
      </c>
      <c r="H174" s="17">
        <f>O15</f>
        <v>25.200000000000003</v>
      </c>
      <c r="J174" s="17">
        <f t="shared" ref="J174:J176" si="14">H174*4.33</f>
        <v>109.11600000000001</v>
      </c>
      <c r="K174" s="17">
        <f t="shared" ref="K174:K176" si="15">H174*52</f>
        <v>1310.4000000000001</v>
      </c>
    </row>
    <row r="175" spans="1:23" x14ac:dyDescent="0.3">
      <c r="D175" s="16" t="s">
        <v>63</v>
      </c>
      <c r="E175" s="17">
        <f>H28</f>
        <v>8</v>
      </c>
      <c r="F175" s="17">
        <f>J28</f>
        <v>13</v>
      </c>
      <c r="G175" s="17">
        <f>L28</f>
        <v>260</v>
      </c>
      <c r="H175" s="17">
        <f>O28</f>
        <v>21.84</v>
      </c>
      <c r="J175" s="17">
        <f t="shared" si="14"/>
        <v>94.5672</v>
      </c>
      <c r="K175" s="17">
        <f t="shared" si="15"/>
        <v>1135.68</v>
      </c>
    </row>
    <row r="176" spans="1:23" x14ac:dyDescent="0.3">
      <c r="D176" s="16" t="s">
        <v>148</v>
      </c>
      <c r="E176" s="17">
        <f>H139</f>
        <v>185</v>
      </c>
      <c r="F176" s="17">
        <f>J139</f>
        <v>323</v>
      </c>
      <c r="G176" s="17">
        <f>L139</f>
        <v>12900</v>
      </c>
      <c r="H176" s="17">
        <f>O139</f>
        <v>1083.6000000000017</v>
      </c>
      <c r="J176" s="17">
        <f t="shared" si="14"/>
        <v>4691.9880000000076</v>
      </c>
      <c r="K176" s="17">
        <f t="shared" si="15"/>
        <v>56347.200000000092</v>
      </c>
    </row>
    <row r="177" spans="4:11" x14ac:dyDescent="0.3">
      <c r="D177" s="16" t="s">
        <v>160</v>
      </c>
      <c r="E177" s="17">
        <f>H164</f>
        <v>37</v>
      </c>
      <c r="F177" s="17">
        <f>J164</f>
        <v>56</v>
      </c>
      <c r="G177" s="17">
        <f>L164</f>
        <v>1120</v>
      </c>
      <c r="H177" s="17">
        <f>O164</f>
        <v>89.8</v>
      </c>
      <c r="J177" s="17">
        <f>H177*4.33</f>
        <v>388.834</v>
      </c>
      <c r="K177" s="17">
        <f>H177*52</f>
        <v>4669.5999999999995</v>
      </c>
    </row>
    <row r="178" spans="4:11" x14ac:dyDescent="0.3">
      <c r="D178" s="16" t="s">
        <v>46</v>
      </c>
      <c r="E178" s="17">
        <f>H16</f>
        <v>24</v>
      </c>
      <c r="F178" s="17">
        <f>J16</f>
        <v>24</v>
      </c>
      <c r="G178" s="17">
        <f>L16</f>
        <v>1560</v>
      </c>
      <c r="H178" s="17">
        <f>O16</f>
        <v>131.04</v>
      </c>
      <c r="J178" s="17">
        <f t="shared" ref="J178:J179" si="16">H178*4.33</f>
        <v>567.40319999999997</v>
      </c>
      <c r="K178" s="17">
        <f t="shared" ref="K178:K179" si="17">H178*52</f>
        <v>6814.08</v>
      </c>
    </row>
    <row r="179" spans="4:11" x14ac:dyDescent="0.3">
      <c r="D179" s="16" t="s">
        <v>48</v>
      </c>
      <c r="E179" s="17">
        <f t="shared" ref="E179:E180" si="18">H17</f>
        <v>5</v>
      </c>
      <c r="F179" s="17">
        <f t="shared" ref="F179:F180" si="19">J17</f>
        <v>5</v>
      </c>
      <c r="G179" s="17">
        <f t="shared" ref="G179:G180" si="20">L17</f>
        <v>875</v>
      </c>
      <c r="H179" s="17">
        <f t="shared" ref="H179:H180" si="21">O17</f>
        <v>73.5</v>
      </c>
      <c r="J179" s="17">
        <f t="shared" si="16"/>
        <v>318.255</v>
      </c>
      <c r="K179" s="17">
        <f t="shared" si="17"/>
        <v>3822</v>
      </c>
    </row>
    <row r="180" spans="4:11" x14ac:dyDescent="0.3">
      <c r="D180" s="16" t="s">
        <v>50</v>
      </c>
      <c r="E180" s="17">
        <f t="shared" si="18"/>
        <v>2</v>
      </c>
      <c r="F180" s="17">
        <f t="shared" si="19"/>
        <v>2</v>
      </c>
      <c r="G180" s="17">
        <f t="shared" si="20"/>
        <v>400</v>
      </c>
      <c r="H180" s="17">
        <f t="shared" si="21"/>
        <v>33.6</v>
      </c>
      <c r="J180" s="17">
        <f>H180*4.33</f>
        <v>145.488</v>
      </c>
      <c r="K180" s="17">
        <f>H180*52</f>
        <v>1747.2</v>
      </c>
    </row>
    <row r="181" spans="4:11" x14ac:dyDescent="0.3">
      <c r="D181" s="15" t="s">
        <v>171</v>
      </c>
      <c r="E181" s="18">
        <f>SUM(E173:E180)</f>
        <v>275</v>
      </c>
      <c r="F181" s="18">
        <f t="shared" ref="F181:H181" si="22">SUM(F173:F180)</f>
        <v>437</v>
      </c>
      <c r="G181" s="18">
        <f t="shared" si="22"/>
        <v>18315</v>
      </c>
      <c r="H181" s="18">
        <f t="shared" si="22"/>
        <v>1534.1800000000017</v>
      </c>
      <c r="J181" s="18">
        <f>SUM(J173:J180)</f>
        <v>6642.9994000000079</v>
      </c>
      <c r="K181" s="18">
        <f>SUM(K173:K180)</f>
        <v>79777.360000000088</v>
      </c>
    </row>
    <row r="185" spans="4:11" ht="26.4" x14ac:dyDescent="0.3">
      <c r="D185" s="1" t="s">
        <v>172</v>
      </c>
      <c r="E185" s="1">
        <v>30</v>
      </c>
    </row>
    <row r="186" spans="4:11" x14ac:dyDescent="0.3">
      <c r="D186" s="1" t="s">
        <v>173</v>
      </c>
      <c r="E186" s="1">
        <v>7</v>
      </c>
    </row>
    <row r="187" spans="4:11" x14ac:dyDescent="0.3">
      <c r="D187" s="1" t="s">
        <v>174</v>
      </c>
      <c r="E187" s="1">
        <v>8</v>
      </c>
    </row>
    <row r="188" spans="4:11" x14ac:dyDescent="0.3">
      <c r="D188" s="1" t="s">
        <v>175</v>
      </c>
      <c r="E188" s="1">
        <v>2</v>
      </c>
    </row>
    <row r="189" spans="4:11" ht="26.4" x14ac:dyDescent="0.3">
      <c r="D189" s="1" t="s">
        <v>176</v>
      </c>
      <c r="E189" s="1">
        <v>20</v>
      </c>
    </row>
  </sheetData>
  <mergeCells count="1">
    <mergeCell ref="B1:E1"/>
  </mergeCells>
  <dataValidations count="5">
    <dataValidation type="list" allowBlank="1" showInputMessage="1" showErrorMessage="1" sqref="W140:W163 W5:W10 W12:W14 M5:O10 M20:O27 W20:W27 M12:O14 M29:O138 W29:W138 M140:O163 M16:O18 W16:W18" xr:uid="{F85E782E-3591-4CA3-9117-F93EF4D04BA7}">
      <formula1>Balasto</formula1>
    </dataValidation>
    <dataValidation type="list" allowBlank="1" showInputMessage="1" showErrorMessage="1" sqref="D30:D31 D37:D52 D56:D81 D83:D136 E5:E10 E12:E14 E20:E27 E29:E138 D138 D140:E163 E16:E18 D178:D180" xr:uid="{1371AE3E-9C3A-4CB7-9AF3-B2BA39BE41CE}">
      <formula1>luminaria</formula1>
    </dataValidation>
    <dataValidation type="list" allowBlank="1" showInputMessage="1" showErrorMessage="1" sqref="B5:B10 B12:B14 B140:B163 B20:B27 B29:B138 B16 B18" xr:uid="{A5B7CD8F-3A28-447B-AE92-0234F13AA012}">
      <formula1>zona</formula1>
    </dataValidation>
    <dataValidation type="list" allowBlank="1" showInputMessage="1" showErrorMessage="1" sqref="V5:V10 V12:V14 V20:V27 V29:V138 V140:V163 V16:V18" xr:uid="{26C24FF0-6D66-4FEF-AA20-C0E5D3506235}">
      <formula1>controltype</formula1>
    </dataValidation>
    <dataValidation type="whole" allowBlank="1" showInputMessage="1" showErrorMessage="1" sqref="R5:W10 R12:W14 R20:W27 R29:W138 R140:W163 R16:W18" xr:uid="{0CFB7416-F67D-42A8-B40E-EEB438B36092}">
      <formula1>1</formula1>
      <formula2>100</formula2>
    </dataValidation>
  </dataValidations>
  <printOptions horizontalCentered="1" verticalCentered="1"/>
  <pageMargins left="0.35433070866141736" right="0.35433070866141736" top="0.39370078740157483" bottom="0.39370078740157483" header="0" footer="0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CCA48247BE0459265C3FB92030611" ma:contentTypeVersion="13" ma:contentTypeDescription="Create a new document." ma:contentTypeScope="" ma:versionID="4fcbc31aecf870aa77d989b883d0709f">
  <xsd:schema xmlns:xsd="http://www.w3.org/2001/XMLSchema" xmlns:xs="http://www.w3.org/2001/XMLSchema" xmlns:p="http://schemas.microsoft.com/office/2006/metadata/properties" xmlns:ns3="040f5f40-c943-4e85-b946-1ef687ecb252" xmlns:ns4="4df3bd48-73bb-410b-b9ed-cb23e972f247" targetNamespace="http://schemas.microsoft.com/office/2006/metadata/properties" ma:root="true" ma:fieldsID="6ff81849a07090fb26bbfb890b539f0e" ns3:_="" ns4:_="">
    <xsd:import namespace="040f5f40-c943-4e85-b946-1ef687ecb252"/>
    <xsd:import namespace="4df3bd48-73bb-410b-b9ed-cb23e972f24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5f40-c943-4e85-b946-1ef687ecb2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3bd48-73bb-410b-b9ed-cb23e972f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B1319-1E2C-457D-A961-BD277AAEF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f5f40-c943-4e85-b946-1ef687ecb252"/>
    <ds:schemaRef ds:uri="4df3bd48-73bb-410b-b9ed-cb23e972f2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01970-178C-4382-A96E-69F25242E4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AEB1F-1D59-4E45-85EF-C09ABC4E61C6}">
  <ds:schemaRefs>
    <ds:schemaRef ds:uri="http://schemas.microsoft.com/office/infopath/2007/PartnerControls"/>
    <ds:schemaRef ds:uri="http://www.w3.org/XML/1998/namespace"/>
    <ds:schemaRef ds:uri="4df3bd48-73bb-410b-b9ed-cb23e972f247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40f5f40-c943-4e85-b946-1ef687ecb2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SAV Lighting Sorted by Zone</vt:lpstr>
      <vt:lpstr>SAV Final Lighting 19Apr19</vt:lpstr>
      <vt:lpstr>'SAV Final Lighting 19Apr19'!Print_Area</vt:lpstr>
      <vt:lpstr>'SAV Lighting Sorted by Zone'!Print_Area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Lue Lim</dc:creator>
  <cp:lastModifiedBy>Kenisha Thom</cp:lastModifiedBy>
  <dcterms:created xsi:type="dcterms:W3CDTF">2019-04-24T14:58:35Z</dcterms:created>
  <dcterms:modified xsi:type="dcterms:W3CDTF">2020-03-09T18:25:40Z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0x010100F9BCCA48247BE0459265C3FB92030611</vt:lpwstr>
  </property>
</Properties>
</file>